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2.xml" ContentType="application/vnd.openxmlformats-officedocument.spreadsheetml.comments+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C:\Backup\Equitable\Due Diligence\"/>
    </mc:Choice>
  </mc:AlternateContent>
  <bookViews>
    <workbookView showSheetTabs="0" xWindow="0" yWindow="0" windowWidth="20490" windowHeight="8310" tabRatio="631" firstSheet="2" activeTab="2"/>
  </bookViews>
  <sheets>
    <sheet name="Cover" sheetId="1" state="hidden" r:id="rId1"/>
    <sheet name="BGC and Access Update" sheetId="43" state="hidden" r:id="rId2"/>
    <sheet name="Home" sheetId="2" r:id="rId3"/>
    <sheet name="Training Update KT" sheetId="35" state="hidden" r:id="rId4"/>
    <sheet name="Learnings" sheetId="28" state="hidden" r:id="rId5"/>
    <sheet name="Validations" sheetId="24" state="hidden" r:id="rId6"/>
    <sheet name="Critical Path Activities" sheetId="23" state="hidden" r:id="rId7"/>
    <sheet name="Project Plan" sheetId="25" state="hidden" r:id="rId8"/>
    <sheet name="Daily Progress Update" sheetId="3" state="hidden" r:id="rId9"/>
    <sheet name="DD Update" sheetId="13" state="hidden" r:id="rId10"/>
    <sheet name="Documentation Update" sheetId="14" state="hidden" r:id="rId11"/>
    <sheet name="Access Status TTT" sheetId="15" state="hidden" r:id="rId12"/>
    <sheet name="Access Status KT" sheetId="29" state="hidden" r:id="rId13"/>
    <sheet name="Q&amp;A KT" sheetId="16" state="hidden" r:id="rId14"/>
    <sheet name="Query Tracker" sheetId="32" state="hidden" r:id="rId15"/>
    <sheet name="Critical Activities" sheetId="17" state="hidden" r:id="rId16"/>
    <sheet name="Assessment Status KT" sheetId="18" state="hidden" r:id="rId17"/>
    <sheet name="Ramp Progress" sheetId="31" state="hidden" r:id="rId18"/>
    <sheet name="Action Log" sheetId="4" state="hidden" r:id="rId19"/>
    <sheet name="Transitions Timelines" sheetId="42" state="hidden" r:id="rId20"/>
    <sheet name="Production &amp; Quality Ramp Plan" sheetId="36" state="hidden" r:id="rId21"/>
    <sheet name="Project Team" sheetId="5" state="hidden" r:id="rId22"/>
    <sheet name="Risk and Mitigation" sheetId="6" state="hidden" r:id="rId23"/>
    <sheet name="Change Log" sheetId="7" state="hidden" r:id="rId24"/>
  </sheets>
  <externalReferences>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s>
  <definedNames>
    <definedName name="__" localSheetId="1" hidden="1">#REF!</definedName>
    <definedName name="__" localSheetId="19" hidden="1">#REF!</definedName>
    <definedName name="__" hidden="1">#REF!</definedName>
    <definedName name="___d1" localSheetId="1" hidden="1">{#N/A,#N/A,FALSE,"Sales"}</definedName>
    <definedName name="___d1" localSheetId="20" hidden="1">{#N/A,#N/A,FALSE,"Sales"}</definedName>
    <definedName name="___d1" localSheetId="19" hidden="1">{#N/A,#N/A,FALSE,"Sales"}</definedName>
    <definedName name="___d1" hidden="1">{#N/A,#N/A,FALSE,"Sales"}</definedName>
    <definedName name="___d116" localSheetId="1" hidden="1">{#N/A,#N/A,FALSE,"Sales"}</definedName>
    <definedName name="___d116" localSheetId="20" hidden="1">{#N/A,#N/A,FALSE,"Sales"}</definedName>
    <definedName name="___d116" localSheetId="19" hidden="1">{#N/A,#N/A,FALSE,"Sales"}</definedName>
    <definedName name="___d116" hidden="1">{#N/A,#N/A,FALSE,"Sales"}</definedName>
    <definedName name="___d16" localSheetId="1" hidden="1">{"Annual",#N/A,FALSE,"Sales &amp; Market";"Quarterly",#N/A,FALSE,"Sales &amp; Market"}</definedName>
    <definedName name="___d16" localSheetId="20" hidden="1">{"Annual",#N/A,FALSE,"Sales &amp; Market";"Quarterly",#N/A,FALSE,"Sales &amp; Market"}</definedName>
    <definedName name="___d16" localSheetId="19" hidden="1">{"Annual",#N/A,FALSE,"Sales &amp; Market";"Quarterly",#N/A,FALSE,"Sales &amp; Market"}</definedName>
    <definedName name="___d16" hidden="1">{"Annual",#N/A,FALSE,"Sales &amp; Market";"Quarterly",#N/A,FALSE,"Sales &amp; Market"}</definedName>
    <definedName name="___d2" localSheetId="1" hidden="1">{#N/A,#N/A,FALSE,"Sales"}</definedName>
    <definedName name="___d2" localSheetId="20" hidden="1">{#N/A,#N/A,FALSE,"Sales"}</definedName>
    <definedName name="___d2" localSheetId="19" hidden="1">{#N/A,#N/A,FALSE,"Sales"}</definedName>
    <definedName name="___d2" hidden="1">{#N/A,#N/A,FALSE,"Sales"}</definedName>
    <definedName name="___d216" localSheetId="1" hidden="1">{#N/A,#N/A,FALSE,"Sales"}</definedName>
    <definedName name="___d216" localSheetId="20" hidden="1">{#N/A,#N/A,FALSE,"Sales"}</definedName>
    <definedName name="___d216" localSheetId="19" hidden="1">{#N/A,#N/A,FALSE,"Sales"}</definedName>
    <definedName name="___d216" hidden="1">{#N/A,#N/A,FALSE,"Sales"}</definedName>
    <definedName name="___fff1" localSheetId="1" hidden="1">{"Annual",#N/A,FALSE,"Sales &amp; Market";"Quarterly",#N/A,FALSE,"Sales &amp; Market"}</definedName>
    <definedName name="___fff1" localSheetId="20" hidden="1">{"Annual",#N/A,FALSE,"Sales &amp; Market";"Quarterly",#N/A,FALSE,"Sales &amp; Market"}</definedName>
    <definedName name="___fff1" localSheetId="19" hidden="1">{"Annual",#N/A,FALSE,"Sales &amp; Market";"Quarterly",#N/A,FALSE,"Sales &amp; Market"}</definedName>
    <definedName name="___fff1" hidden="1">{"Annual",#N/A,FALSE,"Sales &amp; Market";"Quarterly",#N/A,FALSE,"Sales &amp; Market"}</definedName>
    <definedName name="___gc1" localSheetId="1" hidden="1">{"Annual",#N/A,FALSE,"Sales &amp; Market";"Quarterly",#N/A,FALSE,"Sales &amp; Market"}</definedName>
    <definedName name="___gc1" localSheetId="20" hidden="1">{"Annual",#N/A,FALSE,"Sales &amp; Market";"Quarterly",#N/A,FALSE,"Sales &amp; Market"}</definedName>
    <definedName name="___gc1" localSheetId="19" hidden="1">{"Annual",#N/A,FALSE,"Sales &amp; Market";"Quarterly",#N/A,FALSE,"Sales &amp; Market"}</definedName>
    <definedName name="___gc1" hidden="1">{"Annual",#N/A,FALSE,"Sales &amp; Market";"Quarterly",#N/A,FALSE,"Sales &amp; Market"}</definedName>
    <definedName name="___ok1" localSheetId="1" hidden="1">{"Annual",#N/A,FALSE,"Sales &amp; Market";"Quarterly",#N/A,FALSE,"Sales &amp; Market"}</definedName>
    <definedName name="___ok1" localSheetId="20" hidden="1">{"Annual",#N/A,FALSE,"Sales &amp; Market";"Quarterly",#N/A,FALSE,"Sales &amp; Market"}</definedName>
    <definedName name="___ok1" localSheetId="19" hidden="1">{"Annual",#N/A,FALSE,"Sales &amp; Market";"Quarterly",#N/A,FALSE,"Sales &amp; Market"}</definedName>
    <definedName name="___ok1" hidden="1">{"Annual",#N/A,FALSE,"Sales &amp; Market";"Quarterly",#N/A,FALSE,"Sales &amp; Market"}</definedName>
    <definedName name="___tax1" localSheetId="1"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___tax1" localSheetId="20"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___tax1" localSheetId="19"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___tax1"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___thinkcell0u0.TJmcn0OedV0_agDZKQ" localSheetId="1" hidden="1">#REF!</definedName>
    <definedName name="___thinkcell0u0.TJmcn0OedV0_agDZKQ" localSheetId="20" hidden="1">#REF!</definedName>
    <definedName name="___thinkcell0u0.TJmcn0OedV0_agDZKQ" localSheetId="14" hidden="1">#REF!</definedName>
    <definedName name="___thinkcell0u0.TJmcn0OedV0_agDZKQ" localSheetId="17" hidden="1">#REF!</definedName>
    <definedName name="___thinkcell0u0.TJmcn0OedV0_agDZKQ" localSheetId="19" hidden="1">#REF!</definedName>
    <definedName name="___thinkcell0u0.TJmcn0OedV0_agDZKQ" hidden="1">#REF!</definedName>
    <definedName name="___thinkcell38WR1ZZJNUa_HDq9GsVoSw" localSheetId="1" hidden="1">#REF!</definedName>
    <definedName name="___thinkcell38WR1ZZJNUa_HDq9GsVoSw" localSheetId="20" hidden="1">#REF!</definedName>
    <definedName name="___thinkcell38WR1ZZJNUa_HDq9GsVoSw" localSheetId="14" hidden="1">#REF!</definedName>
    <definedName name="___thinkcell38WR1ZZJNUa_HDq9GsVoSw" localSheetId="17" hidden="1">#REF!</definedName>
    <definedName name="___thinkcell38WR1ZZJNUa_HDq9GsVoSw" localSheetId="19" hidden="1">#REF!</definedName>
    <definedName name="___thinkcell38WR1ZZJNUa_HDq9GsVoSw" hidden="1">#REF!</definedName>
    <definedName name="___thinkcell6_u01zxsAEOnrovo8BE6hw" localSheetId="1" hidden="1">#REF!</definedName>
    <definedName name="___thinkcell6_u01zxsAEOnrovo8BE6hw" localSheetId="20" hidden="1">#REF!</definedName>
    <definedName name="___thinkcell6_u01zxsAEOnrovo8BE6hw" localSheetId="14" hidden="1">#REF!</definedName>
    <definedName name="___thinkcell6_u01zxsAEOnrovo8BE6hw" localSheetId="17" hidden="1">#REF!</definedName>
    <definedName name="___thinkcell6_u01zxsAEOnrovo8BE6hw" localSheetId="19" hidden="1">#REF!</definedName>
    <definedName name="___thinkcell6_u01zxsAEOnrovo8BE6hw" hidden="1">#REF!</definedName>
    <definedName name="___thinkcellah0TNfMeYUuKzh1Yf2vXzg" localSheetId="1" hidden="1">#REF!</definedName>
    <definedName name="___thinkcellah0TNfMeYUuKzh1Yf2vXzg" localSheetId="20" hidden="1">#REF!</definedName>
    <definedName name="___thinkcellah0TNfMeYUuKzh1Yf2vXzg" localSheetId="14" hidden="1">#REF!</definedName>
    <definedName name="___thinkcellah0TNfMeYUuKzh1Yf2vXzg" localSheetId="17" hidden="1">#REF!</definedName>
    <definedName name="___thinkcellah0TNfMeYUuKzh1Yf2vXzg" localSheetId="19" hidden="1">#REF!</definedName>
    <definedName name="___thinkcellah0TNfMeYUuKzh1Yf2vXzg" hidden="1">#REF!</definedName>
    <definedName name="___thinkcellDC83BnL_TkCXZMrlTUJAhQ" localSheetId="1" hidden="1">#REF!</definedName>
    <definedName name="___thinkcellDC83BnL_TkCXZMrlTUJAhQ" localSheetId="20" hidden="1">#REF!</definedName>
    <definedName name="___thinkcellDC83BnL_TkCXZMrlTUJAhQ" localSheetId="14" hidden="1">#REF!</definedName>
    <definedName name="___thinkcellDC83BnL_TkCXZMrlTUJAhQ" localSheetId="17" hidden="1">#REF!</definedName>
    <definedName name="___thinkcellDC83BnL_TkCXZMrlTUJAhQ" localSheetId="19" hidden="1">#REF!</definedName>
    <definedName name="___thinkcellDC83BnL_TkCXZMrlTUJAhQ" hidden="1">#REF!</definedName>
    <definedName name="___thinkcellDiTd8DWJF0GWXLQvN4p1dg" localSheetId="1" hidden="1">#REF!</definedName>
    <definedName name="___thinkcellDiTd8DWJF0GWXLQvN4p1dg" localSheetId="20" hidden="1">#REF!</definedName>
    <definedName name="___thinkcellDiTd8DWJF0GWXLQvN4p1dg" localSheetId="14" hidden="1">#REF!</definedName>
    <definedName name="___thinkcellDiTd8DWJF0GWXLQvN4p1dg" localSheetId="17" hidden="1">#REF!</definedName>
    <definedName name="___thinkcellDiTd8DWJF0GWXLQvN4p1dg" localSheetId="19" hidden="1">#REF!</definedName>
    <definedName name="___thinkcellDiTd8DWJF0GWXLQvN4p1dg" hidden="1">#REF!</definedName>
    <definedName name="___thinkcellFKW0gXJAz0im0SoAnOE2QA" localSheetId="1" hidden="1">#REF!</definedName>
    <definedName name="___thinkcellFKW0gXJAz0im0SoAnOE2QA" localSheetId="20" hidden="1">#REF!</definedName>
    <definedName name="___thinkcellFKW0gXJAz0im0SoAnOE2QA" localSheetId="14" hidden="1">#REF!</definedName>
    <definedName name="___thinkcellFKW0gXJAz0im0SoAnOE2QA" localSheetId="17" hidden="1">#REF!</definedName>
    <definedName name="___thinkcellFKW0gXJAz0im0SoAnOE2QA" localSheetId="19" hidden="1">#REF!</definedName>
    <definedName name="___thinkcellFKW0gXJAz0im0SoAnOE2QA" hidden="1">#REF!</definedName>
    <definedName name="___thinkcellFvGH.R2duEuipYwbz7Bb1g" localSheetId="1" hidden="1">#REF!</definedName>
    <definedName name="___thinkcellFvGH.R2duEuipYwbz7Bb1g" localSheetId="20" hidden="1">#REF!</definedName>
    <definedName name="___thinkcellFvGH.R2duEuipYwbz7Bb1g" localSheetId="14" hidden="1">#REF!</definedName>
    <definedName name="___thinkcellFvGH.R2duEuipYwbz7Bb1g" localSheetId="17" hidden="1">#REF!</definedName>
    <definedName name="___thinkcellFvGH.R2duEuipYwbz7Bb1g" localSheetId="19" hidden="1">#REF!</definedName>
    <definedName name="___thinkcellFvGH.R2duEuipYwbz7Bb1g" hidden="1">#REF!</definedName>
    <definedName name="___thinkcellfYYgjXivJ06vcvSvMNYo1g" localSheetId="1" hidden="1">#REF!</definedName>
    <definedName name="___thinkcellfYYgjXivJ06vcvSvMNYo1g" localSheetId="20" hidden="1">#REF!</definedName>
    <definedName name="___thinkcellfYYgjXivJ06vcvSvMNYo1g" localSheetId="14" hidden="1">#REF!</definedName>
    <definedName name="___thinkcellfYYgjXivJ06vcvSvMNYo1g" localSheetId="17" hidden="1">#REF!</definedName>
    <definedName name="___thinkcellfYYgjXivJ06vcvSvMNYo1g" localSheetId="19" hidden="1">#REF!</definedName>
    <definedName name="___thinkcellfYYgjXivJ06vcvSvMNYo1g" hidden="1">#REF!</definedName>
    <definedName name="___thinkcellHXa_grRJHUO_g1hp8XCoJQ" localSheetId="1" hidden="1">#REF!</definedName>
    <definedName name="___thinkcellHXa_grRJHUO_g1hp8XCoJQ" localSheetId="20" hidden="1">#REF!</definedName>
    <definedName name="___thinkcellHXa_grRJHUO_g1hp8XCoJQ" localSheetId="14" hidden="1">#REF!</definedName>
    <definedName name="___thinkcellHXa_grRJHUO_g1hp8XCoJQ" localSheetId="17" hidden="1">#REF!</definedName>
    <definedName name="___thinkcellHXa_grRJHUO_g1hp8XCoJQ" localSheetId="19" hidden="1">#REF!</definedName>
    <definedName name="___thinkcellHXa_grRJHUO_g1hp8XCoJQ" hidden="1">#REF!</definedName>
    <definedName name="___thinkcelliaVwqQRE90WJ3pERqaBAaQ" localSheetId="1" hidden="1">#REF!</definedName>
    <definedName name="___thinkcelliaVwqQRE90WJ3pERqaBAaQ" localSheetId="20" hidden="1">#REF!</definedName>
    <definedName name="___thinkcelliaVwqQRE90WJ3pERqaBAaQ" localSheetId="14" hidden="1">#REF!</definedName>
    <definedName name="___thinkcelliaVwqQRE90WJ3pERqaBAaQ" localSheetId="17" hidden="1">#REF!</definedName>
    <definedName name="___thinkcelliaVwqQRE90WJ3pERqaBAaQ" localSheetId="19" hidden="1">#REF!</definedName>
    <definedName name="___thinkcelliaVwqQRE90WJ3pERqaBAaQ" hidden="1">#REF!</definedName>
    <definedName name="___thinkcelllDh7d7HbsUKtrJWmAAvlZg" localSheetId="1" hidden="1">#REF!</definedName>
    <definedName name="___thinkcelllDh7d7HbsUKtrJWmAAvlZg" localSheetId="20" hidden="1">#REF!</definedName>
    <definedName name="___thinkcelllDh7d7HbsUKtrJWmAAvlZg" localSheetId="14" hidden="1">#REF!</definedName>
    <definedName name="___thinkcelllDh7d7HbsUKtrJWmAAvlZg" localSheetId="17" hidden="1">#REF!</definedName>
    <definedName name="___thinkcelllDh7d7HbsUKtrJWmAAvlZg" localSheetId="19" hidden="1">#REF!</definedName>
    <definedName name="___thinkcelllDh7d7HbsUKtrJWmAAvlZg" hidden="1">#REF!</definedName>
    <definedName name="___thinkcellLYPW_mPEOEKPAfTDpTijWg" localSheetId="1" hidden="1">#REF!</definedName>
    <definedName name="___thinkcellLYPW_mPEOEKPAfTDpTijWg" localSheetId="20" hidden="1">#REF!</definedName>
    <definedName name="___thinkcellLYPW_mPEOEKPAfTDpTijWg" localSheetId="14" hidden="1">#REF!</definedName>
    <definedName name="___thinkcellLYPW_mPEOEKPAfTDpTijWg" localSheetId="17" hidden="1">#REF!</definedName>
    <definedName name="___thinkcellLYPW_mPEOEKPAfTDpTijWg" localSheetId="19" hidden="1">#REF!</definedName>
    <definedName name="___thinkcellLYPW_mPEOEKPAfTDpTijWg" hidden="1">#REF!</definedName>
    <definedName name="___thinkcellm2.A47Ldt0GgiwpExbFZ3w" localSheetId="1" hidden="1">#REF!</definedName>
    <definedName name="___thinkcellm2.A47Ldt0GgiwpExbFZ3w" localSheetId="20" hidden="1">#REF!</definedName>
    <definedName name="___thinkcellm2.A47Ldt0GgiwpExbFZ3w" localSheetId="14" hidden="1">#REF!</definedName>
    <definedName name="___thinkcellm2.A47Ldt0GgiwpExbFZ3w" localSheetId="17" hidden="1">#REF!</definedName>
    <definedName name="___thinkcellm2.A47Ldt0GgiwpExbFZ3w" localSheetId="19" hidden="1">#REF!</definedName>
    <definedName name="___thinkcellm2.A47Ldt0GgiwpExbFZ3w" hidden="1">#REF!</definedName>
    <definedName name="___thinkcellMFWafqQldEGzBDZi2tUq1w" localSheetId="1" hidden="1">#REF!</definedName>
    <definedName name="___thinkcellMFWafqQldEGzBDZi2tUq1w" localSheetId="20" hidden="1">#REF!</definedName>
    <definedName name="___thinkcellMFWafqQldEGzBDZi2tUq1w" localSheetId="14" hidden="1">#REF!</definedName>
    <definedName name="___thinkcellMFWafqQldEGzBDZi2tUq1w" localSheetId="17" hidden="1">#REF!</definedName>
    <definedName name="___thinkcellMFWafqQldEGzBDZi2tUq1w" localSheetId="19" hidden="1">#REF!</definedName>
    <definedName name="___thinkcellMFWafqQldEGzBDZi2tUq1w" hidden="1">#REF!</definedName>
    <definedName name="___thinkcellMsN7shp51kKClyiZp_hnog" localSheetId="1" hidden="1">#REF!</definedName>
    <definedName name="___thinkcellMsN7shp51kKClyiZp_hnog" localSheetId="20" hidden="1">#REF!</definedName>
    <definedName name="___thinkcellMsN7shp51kKClyiZp_hnog" localSheetId="14" hidden="1">#REF!</definedName>
    <definedName name="___thinkcellMsN7shp51kKClyiZp_hnog" localSheetId="17" hidden="1">#REF!</definedName>
    <definedName name="___thinkcellMsN7shp51kKClyiZp_hnog" localSheetId="19" hidden="1">#REF!</definedName>
    <definedName name="___thinkcellMsN7shp51kKClyiZp_hnog" hidden="1">#REF!</definedName>
    <definedName name="___thinkcellN20_27cVEkiQqFnZmJm_9w" localSheetId="1" hidden="1">#REF!</definedName>
    <definedName name="___thinkcellN20_27cVEkiQqFnZmJm_9w" localSheetId="20" hidden="1">#REF!</definedName>
    <definedName name="___thinkcellN20_27cVEkiQqFnZmJm_9w" localSheetId="14" hidden="1">#REF!</definedName>
    <definedName name="___thinkcellN20_27cVEkiQqFnZmJm_9w" localSheetId="17" hidden="1">#REF!</definedName>
    <definedName name="___thinkcellN20_27cVEkiQqFnZmJm_9w" localSheetId="19" hidden="1">#REF!</definedName>
    <definedName name="___thinkcellN20_27cVEkiQqFnZmJm_9w" hidden="1">#REF!</definedName>
    <definedName name="___thinkcellnLkn7NzrH06JzHmjnDGS9g" localSheetId="1" hidden="1">#REF!</definedName>
    <definedName name="___thinkcellnLkn7NzrH06JzHmjnDGS9g" localSheetId="20" hidden="1">#REF!</definedName>
    <definedName name="___thinkcellnLkn7NzrH06JzHmjnDGS9g" localSheetId="14" hidden="1">#REF!</definedName>
    <definedName name="___thinkcellnLkn7NzrH06JzHmjnDGS9g" localSheetId="17" hidden="1">#REF!</definedName>
    <definedName name="___thinkcellnLkn7NzrH06JzHmjnDGS9g" localSheetId="19" hidden="1">#REF!</definedName>
    <definedName name="___thinkcellnLkn7NzrH06JzHmjnDGS9g" hidden="1">#REF!</definedName>
    <definedName name="___thinkcellOfeEA6xeZEqQoEZytftiVw" localSheetId="1" hidden="1">#REF!</definedName>
    <definedName name="___thinkcellOfeEA6xeZEqQoEZytftiVw" localSheetId="20" hidden="1">#REF!</definedName>
    <definedName name="___thinkcellOfeEA6xeZEqQoEZytftiVw" localSheetId="14" hidden="1">#REF!</definedName>
    <definedName name="___thinkcellOfeEA6xeZEqQoEZytftiVw" localSheetId="17" hidden="1">#REF!</definedName>
    <definedName name="___thinkcellOfeEA6xeZEqQoEZytftiVw" localSheetId="19" hidden="1">#REF!</definedName>
    <definedName name="___thinkcellOfeEA6xeZEqQoEZytftiVw" hidden="1">#REF!</definedName>
    <definedName name="___thinkcellOui2CtgqJUa.vQMbRDp0_Q" localSheetId="1" hidden="1">#REF!</definedName>
    <definedName name="___thinkcellOui2CtgqJUa.vQMbRDp0_Q" localSheetId="20" hidden="1">#REF!</definedName>
    <definedName name="___thinkcellOui2CtgqJUa.vQMbRDp0_Q" localSheetId="14" hidden="1">#REF!</definedName>
    <definedName name="___thinkcellOui2CtgqJUa.vQMbRDp0_Q" localSheetId="17" hidden="1">#REF!</definedName>
    <definedName name="___thinkcellOui2CtgqJUa.vQMbRDp0_Q" localSheetId="19" hidden="1">#REF!</definedName>
    <definedName name="___thinkcellOui2CtgqJUa.vQMbRDp0_Q" hidden="1">#REF!</definedName>
    <definedName name="___thinkcellQFsFnydMRUSR4Sjnvc00ng" localSheetId="1" hidden="1">#REF!</definedName>
    <definedName name="___thinkcellQFsFnydMRUSR4Sjnvc00ng" localSheetId="20" hidden="1">#REF!</definedName>
    <definedName name="___thinkcellQFsFnydMRUSR4Sjnvc00ng" localSheetId="14" hidden="1">#REF!</definedName>
    <definedName name="___thinkcellQFsFnydMRUSR4Sjnvc00ng" localSheetId="17" hidden="1">#REF!</definedName>
    <definedName name="___thinkcellQFsFnydMRUSR4Sjnvc00ng" localSheetId="19" hidden="1">#REF!</definedName>
    <definedName name="___thinkcellQFsFnydMRUSR4Sjnvc00ng" hidden="1">#REF!</definedName>
    <definedName name="___thinkcellQkGxpZhKdkKAzBygqdWXfw" localSheetId="1" hidden="1">#REF!</definedName>
    <definedName name="___thinkcellQkGxpZhKdkKAzBygqdWXfw" localSheetId="20" hidden="1">#REF!</definedName>
    <definedName name="___thinkcellQkGxpZhKdkKAzBygqdWXfw" localSheetId="14" hidden="1">#REF!</definedName>
    <definedName name="___thinkcellQkGxpZhKdkKAzBygqdWXfw" localSheetId="17" hidden="1">#REF!</definedName>
    <definedName name="___thinkcellQkGxpZhKdkKAzBygqdWXfw" localSheetId="19" hidden="1">#REF!</definedName>
    <definedName name="___thinkcellQkGxpZhKdkKAzBygqdWXfw" hidden="1">#REF!</definedName>
    <definedName name="___thinkcellqm6dXwfceEKMnIR2JVPhbw" localSheetId="1" hidden="1">#REF!</definedName>
    <definedName name="___thinkcellqm6dXwfceEKMnIR2JVPhbw" localSheetId="20" hidden="1">#REF!</definedName>
    <definedName name="___thinkcellqm6dXwfceEKMnIR2JVPhbw" localSheetId="14" hidden="1">#REF!</definedName>
    <definedName name="___thinkcellqm6dXwfceEKMnIR2JVPhbw" localSheetId="17" hidden="1">#REF!</definedName>
    <definedName name="___thinkcellqm6dXwfceEKMnIR2JVPhbw" localSheetId="19" hidden="1">#REF!</definedName>
    <definedName name="___thinkcellqm6dXwfceEKMnIR2JVPhbw" hidden="1">#REF!</definedName>
    <definedName name="___thinkcellQqFRwhscXkSnAjYrc4Y0lQ" localSheetId="1" hidden="1">#REF!</definedName>
    <definedName name="___thinkcellQqFRwhscXkSnAjYrc4Y0lQ" localSheetId="20" hidden="1">#REF!</definedName>
    <definedName name="___thinkcellQqFRwhscXkSnAjYrc4Y0lQ" localSheetId="14" hidden="1">#REF!</definedName>
    <definedName name="___thinkcellQqFRwhscXkSnAjYrc4Y0lQ" localSheetId="17" hidden="1">#REF!</definedName>
    <definedName name="___thinkcellQqFRwhscXkSnAjYrc4Y0lQ" localSheetId="19" hidden="1">#REF!</definedName>
    <definedName name="___thinkcellQqFRwhscXkSnAjYrc4Y0lQ" hidden="1">#REF!</definedName>
    <definedName name="___thinkcelluDaiyDG4z02vLf3oc3zGiw" localSheetId="1" hidden="1">#REF!</definedName>
    <definedName name="___thinkcelluDaiyDG4z02vLf3oc3zGiw" localSheetId="20" hidden="1">#REF!</definedName>
    <definedName name="___thinkcelluDaiyDG4z02vLf3oc3zGiw" localSheetId="14" hidden="1">#REF!</definedName>
    <definedName name="___thinkcelluDaiyDG4z02vLf3oc3zGiw" localSheetId="17" hidden="1">#REF!</definedName>
    <definedName name="___thinkcelluDaiyDG4z02vLf3oc3zGiw" localSheetId="19" hidden="1">#REF!</definedName>
    <definedName name="___thinkcelluDaiyDG4z02vLf3oc3zGiw" hidden="1">#REF!</definedName>
    <definedName name="___thinkcellv_3YpAEQU0W_soQU4I1DMw" localSheetId="1" hidden="1">#REF!</definedName>
    <definedName name="___thinkcellv_3YpAEQU0W_soQU4I1DMw" localSheetId="20" hidden="1">#REF!</definedName>
    <definedName name="___thinkcellv_3YpAEQU0W_soQU4I1DMw" localSheetId="14" hidden="1">#REF!</definedName>
    <definedName name="___thinkcellv_3YpAEQU0W_soQU4I1DMw" localSheetId="17" hidden="1">#REF!</definedName>
    <definedName name="___thinkcellv_3YpAEQU0W_soQU4I1DMw" localSheetId="19" hidden="1">#REF!</definedName>
    <definedName name="___thinkcellv_3YpAEQU0W_soQU4I1DMw" hidden="1">#REF!</definedName>
    <definedName name="___thinkcellzi9Elq1U.ESmVN5tZzNBGw" localSheetId="1" hidden="1">#REF!</definedName>
    <definedName name="___thinkcellzi9Elq1U.ESmVN5tZzNBGw" localSheetId="20" hidden="1">#REF!</definedName>
    <definedName name="___thinkcellzi9Elq1U.ESmVN5tZzNBGw" localSheetId="14" hidden="1">#REF!</definedName>
    <definedName name="___thinkcellzi9Elq1U.ESmVN5tZzNBGw" localSheetId="17" hidden="1">#REF!</definedName>
    <definedName name="___thinkcellzi9Elq1U.ESmVN5tZzNBGw" localSheetId="19" hidden="1">#REF!</definedName>
    <definedName name="___thinkcellzi9Elq1U.ESmVN5tZzNBGw" hidden="1">#REF!</definedName>
    <definedName name="__BU4" localSheetId="1" hidden="1">{"Page 1",#N/A,TRUE,"Sheet1";"Page 2",#N/A,TRUE,"Sheet1"}</definedName>
    <definedName name="__BU4" localSheetId="20" hidden="1">{"Page 1",#N/A,TRUE,"Sheet1";"Page 2",#N/A,TRUE,"Sheet1"}</definedName>
    <definedName name="__BU4" localSheetId="19" hidden="1">{"Page 1",#N/A,TRUE,"Sheet1";"Page 2",#N/A,TRUE,"Sheet1"}</definedName>
    <definedName name="__BU4" hidden="1">{"Page 1",#N/A,TRUE,"Sheet1";"Page 2",#N/A,TRUE,"Sheet1"}</definedName>
    <definedName name="__BU5" localSheetId="1" hidden="1">{"Page 1",#N/A,TRUE,"Sheet1";"Page 2",#N/A,TRUE,"Sheet1"}</definedName>
    <definedName name="__BU5" localSheetId="20" hidden="1">{"Page 1",#N/A,TRUE,"Sheet1";"Page 2",#N/A,TRUE,"Sheet1"}</definedName>
    <definedName name="__BU5" localSheetId="19" hidden="1">{"Page 1",#N/A,TRUE,"Sheet1";"Page 2",#N/A,TRUE,"Sheet1"}</definedName>
    <definedName name="__BU5" hidden="1">{"Page 1",#N/A,TRUE,"Sheet1";"Page 2",#N/A,TRUE,"Sheet1"}</definedName>
    <definedName name="_123Graph_ACHART2" localSheetId="1" hidden="1">#REF!</definedName>
    <definedName name="_123Graph_ACHART2" localSheetId="20" hidden="1">#REF!</definedName>
    <definedName name="_123Graph_ACHART2" localSheetId="14" hidden="1">#REF!</definedName>
    <definedName name="_123Graph_ACHART2" localSheetId="17" hidden="1">#REF!</definedName>
    <definedName name="_123Graph_ACHART2" localSheetId="19" hidden="1">#REF!</definedName>
    <definedName name="_123Graph_ACHART2" hidden="1">#REF!</definedName>
    <definedName name="_BU4" localSheetId="1" hidden="1">{"Page 1",#N/A,TRUE,"Sheet1";"Page 2",#N/A,TRUE,"Sheet1"}</definedName>
    <definedName name="_BU4" localSheetId="20" hidden="1">{"Page 1",#N/A,TRUE,"Sheet1";"Page 2",#N/A,TRUE,"Sheet1"}</definedName>
    <definedName name="_BU4" localSheetId="19" hidden="1">{"Page 1",#N/A,TRUE,"Sheet1";"Page 2",#N/A,TRUE,"Sheet1"}</definedName>
    <definedName name="_BU4" hidden="1">{"Page 1",#N/A,TRUE,"Sheet1";"Page 2",#N/A,TRUE,"Sheet1"}</definedName>
    <definedName name="_BU5" localSheetId="1" hidden="1">{"Page 1",#N/A,TRUE,"Sheet1";"Page 2",#N/A,TRUE,"Sheet1"}</definedName>
    <definedName name="_BU5" localSheetId="20" hidden="1">{"Page 1",#N/A,TRUE,"Sheet1";"Page 2",#N/A,TRUE,"Sheet1"}</definedName>
    <definedName name="_BU5" localSheetId="19" hidden="1">{"Page 1",#N/A,TRUE,"Sheet1";"Page 2",#N/A,TRUE,"Sheet1"}</definedName>
    <definedName name="_BU5" hidden="1">{"Page 1",#N/A,TRUE,"Sheet1";"Page 2",#N/A,TRUE,"Sheet1"}</definedName>
    <definedName name="_d1" localSheetId="1" hidden="1">{#N/A,#N/A,FALSE,"Sales"}</definedName>
    <definedName name="_d1" localSheetId="20" hidden="1">{#N/A,#N/A,FALSE,"Sales"}</definedName>
    <definedName name="_d1" localSheetId="19" hidden="1">{#N/A,#N/A,FALSE,"Sales"}</definedName>
    <definedName name="_d1" hidden="1">{#N/A,#N/A,FALSE,"Sales"}</definedName>
    <definedName name="_d116" localSheetId="1" hidden="1">{#N/A,#N/A,FALSE,"Sales"}</definedName>
    <definedName name="_d116" localSheetId="20" hidden="1">{#N/A,#N/A,FALSE,"Sales"}</definedName>
    <definedName name="_d116" localSheetId="19" hidden="1">{#N/A,#N/A,FALSE,"Sales"}</definedName>
    <definedName name="_d116" hidden="1">{#N/A,#N/A,FALSE,"Sales"}</definedName>
    <definedName name="_d16" localSheetId="1" hidden="1">{"Annual",#N/A,FALSE,"Sales &amp; Market";"Quarterly",#N/A,FALSE,"Sales &amp; Market"}</definedName>
    <definedName name="_d16" localSheetId="20" hidden="1">{"Annual",#N/A,FALSE,"Sales &amp; Market";"Quarterly",#N/A,FALSE,"Sales &amp; Market"}</definedName>
    <definedName name="_d16" localSheetId="19" hidden="1">{"Annual",#N/A,FALSE,"Sales &amp; Market";"Quarterly",#N/A,FALSE,"Sales &amp; Market"}</definedName>
    <definedName name="_d16" hidden="1">{"Annual",#N/A,FALSE,"Sales &amp; Market";"Quarterly",#N/A,FALSE,"Sales &amp; Market"}</definedName>
    <definedName name="_d2" localSheetId="1" hidden="1">{#N/A,#N/A,FALSE,"Sales"}</definedName>
    <definedName name="_d2" localSheetId="20" hidden="1">{#N/A,#N/A,FALSE,"Sales"}</definedName>
    <definedName name="_d2" localSheetId="19" hidden="1">{#N/A,#N/A,FALSE,"Sales"}</definedName>
    <definedName name="_d2" hidden="1">{#N/A,#N/A,FALSE,"Sales"}</definedName>
    <definedName name="_d216" localSheetId="1" hidden="1">{#N/A,#N/A,FALSE,"Sales"}</definedName>
    <definedName name="_d216" localSheetId="20" hidden="1">{#N/A,#N/A,FALSE,"Sales"}</definedName>
    <definedName name="_d216" localSheetId="19" hidden="1">{#N/A,#N/A,FALSE,"Sales"}</definedName>
    <definedName name="_d216" hidden="1">{#N/A,#N/A,FALSE,"Sales"}</definedName>
    <definedName name="_fff1" localSheetId="1" hidden="1">{"Annual",#N/A,FALSE,"Sales &amp; Market";"Quarterly",#N/A,FALSE,"Sales &amp; Market"}</definedName>
    <definedName name="_fff1" localSheetId="20" hidden="1">{"Annual",#N/A,FALSE,"Sales &amp; Market";"Quarterly",#N/A,FALSE,"Sales &amp; Market"}</definedName>
    <definedName name="_fff1" localSheetId="19" hidden="1">{"Annual",#N/A,FALSE,"Sales &amp; Market";"Quarterly",#N/A,FALSE,"Sales &amp; Market"}</definedName>
    <definedName name="_fff1" hidden="1">{"Annual",#N/A,FALSE,"Sales &amp; Market";"Quarterly",#N/A,FALSE,"Sales &amp; Market"}</definedName>
    <definedName name="_Fill" hidden="1">'[1]A (2)'!$C$1:$E$1</definedName>
    <definedName name="_xlnm._FilterDatabase" localSheetId="12" hidden="1">'Access Status KT'!$B$7:$Y$48</definedName>
    <definedName name="_xlnm._FilterDatabase" localSheetId="18" hidden="1">'Action Log'!$B$11:$I$32</definedName>
    <definedName name="_xlnm._FilterDatabase" localSheetId="16" hidden="1">'Assessment Status KT'!$B$6:$L$16</definedName>
    <definedName name="_xlnm._FilterDatabase" localSheetId="1" hidden="1">'BGC and Access Update'!$B$6:$N$38</definedName>
    <definedName name="_xlnm._FilterDatabase" localSheetId="15" hidden="1">'Critical Activities'!$B$6:$J$9</definedName>
    <definedName name="_xlnm._FilterDatabase" localSheetId="6" hidden="1">'Critical Path Activities'!$B$6:$I$15</definedName>
    <definedName name="_xlnm._FilterDatabase" localSheetId="10" hidden="1">'Documentation Update'!$B$7:$N$14</definedName>
    <definedName name="_xlnm._FilterDatabase" localSheetId="7" hidden="1">'Project Plan'!$A$8:$H$106</definedName>
    <definedName name="_xlnm._FilterDatabase" localSheetId="13" hidden="1">'Q&amp;A KT'!$B$6:$G$16</definedName>
    <definedName name="_gc1" localSheetId="1" hidden="1">{"Annual",#N/A,FALSE,"Sales &amp; Market";"Quarterly",#N/A,FALSE,"Sales &amp; Market"}</definedName>
    <definedName name="_gc1" localSheetId="20" hidden="1">{"Annual",#N/A,FALSE,"Sales &amp; Market";"Quarterly",#N/A,FALSE,"Sales &amp; Market"}</definedName>
    <definedName name="_gc1" localSheetId="19" hidden="1">{"Annual",#N/A,FALSE,"Sales &amp; Market";"Quarterly",#N/A,FALSE,"Sales &amp; Market"}</definedName>
    <definedName name="_gc1" hidden="1">{"Annual",#N/A,FALSE,"Sales &amp; Market";"Quarterly",#N/A,FALSE,"Sales &amp; Market"}</definedName>
    <definedName name="_man1" hidden="1">'[1]Top level reprt'!$H$45:$H$57</definedName>
    <definedName name="_man10" localSheetId="1" hidden="1">#REF!</definedName>
    <definedName name="_man10" localSheetId="20" hidden="1">#REF!</definedName>
    <definedName name="_man10" localSheetId="14" hidden="1">#REF!</definedName>
    <definedName name="_man10" localSheetId="17" hidden="1">#REF!</definedName>
    <definedName name="_man10" localSheetId="19" hidden="1">#REF!</definedName>
    <definedName name="_man10" hidden="1">#REF!</definedName>
    <definedName name="_man11" hidden="1">'[1]PF''s data'!$F$43:$F$55</definedName>
    <definedName name="_man12" hidden="1">[1]PRINTOPOST!$H$46:$H$58</definedName>
    <definedName name="_man13" hidden="1">[1]CSMCU!$L$44:$L$56</definedName>
    <definedName name="_man14" localSheetId="1" hidden="1">#REF!</definedName>
    <definedName name="_man14" localSheetId="20" hidden="1">#REF!</definedName>
    <definedName name="_man14" localSheetId="14" hidden="1">#REF!</definedName>
    <definedName name="_man14" localSheetId="17" hidden="1">#REF!</definedName>
    <definedName name="_man14" localSheetId="19" hidden="1">#REF!</definedName>
    <definedName name="_man14" hidden="1">#REF!</definedName>
    <definedName name="_man15" hidden="1">'[1]MANUAL MAILING'!$B$40:$B$52</definedName>
    <definedName name="_man16" hidden="1">'[1]PF''s data'!$J$43:$J$55</definedName>
    <definedName name="_man17" hidden="1">[1]AUTOMAIL!$F$50:$F$62</definedName>
    <definedName name="_man18" hidden="1">'[1]INPUT SERVICES'!$D$39:$D$51</definedName>
    <definedName name="_man19" hidden="1">'[1]INPUT SERVICES'!$F$39:$F$51</definedName>
    <definedName name="_man2" hidden="1">'[1]Top level reprt'!$K$45:$K$57</definedName>
    <definedName name="_man20" hidden="1">'[1]INPUT SERVICES'!$B$39:$B$51</definedName>
    <definedName name="_man22" hidden="1">'[1]PF''s data'!$B$43:$B$55</definedName>
    <definedName name="_man23" hidden="1">'[1]NORWICH POSTAL'!$B$42:$B$54</definedName>
    <definedName name="_man24" hidden="1">[1]PRINTOPOST!$B$46:$B$58</definedName>
    <definedName name="_man25" hidden="1">[1]AUTOMAIL!$B$50:$B$62</definedName>
    <definedName name="_man29" hidden="1">'[1]Top level reprt'!$B$45:$B$57</definedName>
    <definedName name="_man3" hidden="1">[1]LASER!$K$49:$K$61</definedName>
    <definedName name="_man30" localSheetId="1" hidden="1">'[1]Top level reprt'!#REF!</definedName>
    <definedName name="_man30" localSheetId="20" hidden="1">'[1]Top level reprt'!#REF!</definedName>
    <definedName name="_man30" localSheetId="14" hidden="1">'[1]Top level reprt'!#REF!</definedName>
    <definedName name="_man30" localSheetId="17" hidden="1">'[1]Top level reprt'!#REF!</definedName>
    <definedName name="_man30" localSheetId="19" hidden="1">'[1]Top level reprt'!#REF!</definedName>
    <definedName name="_man30" hidden="1">'[1]Top level reprt'!#REF!</definedName>
    <definedName name="_man31" hidden="1">'[1]Top level reprt'!$E$45:$E$57</definedName>
    <definedName name="_man32" hidden="1">'[1]Top level reprt'!$I$45:$I$57</definedName>
    <definedName name="_man33" hidden="1">'[1]Top level reprt'!$L$45:$L$57</definedName>
    <definedName name="_man34" hidden="1">[1]LASER!$O$49:$O$61</definedName>
    <definedName name="_man35" hidden="1">'[1]STORAGE W''HOUSE'!$P$44:$P$56</definedName>
    <definedName name="_man36" hidden="1">'[1]EXT. SUPPLIES'!$C$49:$C$61</definedName>
    <definedName name="_man37" hidden="1">[1]AUTOMAIL!$Q$50:$Q$62</definedName>
    <definedName name="_man38" hidden="1">[1]CSMCU!$F$44:$F$56</definedName>
    <definedName name="_man39" hidden="1">[1]CSMCU!$I$44:$I$56</definedName>
    <definedName name="_man4" hidden="1">'[1]STORAGE W''HOUSE'!$K$44:$K$56</definedName>
    <definedName name="_man40" hidden="1">[1]FICHE!$U$46:$U$58</definedName>
    <definedName name="_man41" hidden="1">'[1]PF''s data'!$G$43:$G$55</definedName>
    <definedName name="_man42" hidden="1">[1]PRINTOPOST!$I$46:$I$58</definedName>
    <definedName name="_man43" hidden="1">[1]CSMCU!$M$44:$M$56</definedName>
    <definedName name="_man44" localSheetId="1" hidden="1">#REF!</definedName>
    <definedName name="_man44" localSheetId="20" hidden="1">#REF!</definedName>
    <definedName name="_man44" localSheetId="14" hidden="1">#REF!</definedName>
    <definedName name="_man44" localSheetId="17" hidden="1">#REF!</definedName>
    <definedName name="_man44" localSheetId="19" hidden="1">#REF!</definedName>
    <definedName name="_man44" hidden="1">#REF!</definedName>
    <definedName name="_man45" hidden="1">'[1]MANUAL MAILING'!$V$40:$V$52</definedName>
    <definedName name="_man46" hidden="1">'[1]PF''s data'!$K$43:$K$55</definedName>
    <definedName name="_man47" hidden="1">[1]AUTOMAIL!$AL$50:$AL$62</definedName>
    <definedName name="_man48" hidden="1">'[1]INPUT SERVICES'!$E$39:$E$51</definedName>
    <definedName name="_man49" hidden="1">'[1]INPUT SERVICES'!$G$39:$G$51</definedName>
    <definedName name="_man5" hidden="1">'[1]EXT. SUPPLIES'!$B$49:$B$61</definedName>
    <definedName name="_man50" hidden="1">'[1]INPUT SERVICES'!$Q$39:$Q$52</definedName>
    <definedName name="_man51" hidden="1">'[1]PF''s data'!$C$43:$C$55</definedName>
    <definedName name="_man52" hidden="1">'[1]NORWICH POSTAL'!$U$42:$U$54</definedName>
    <definedName name="_man53" hidden="1">[1]PRINTOPOST!$C$46:$C$58</definedName>
    <definedName name="_man54" hidden="1">[1]AUTOMAIL!$U$50:$U$62</definedName>
    <definedName name="_man55" hidden="1">'[1]Top level reprt'!$C$45:$C$57</definedName>
    <definedName name="_man56" localSheetId="1" hidden="1">'[1]Top level reprt'!#REF!</definedName>
    <definedName name="_man56" localSheetId="20" hidden="1">'[1]Top level reprt'!#REF!</definedName>
    <definedName name="_man56" localSheetId="14" hidden="1">'[1]Top level reprt'!#REF!</definedName>
    <definedName name="_man56" localSheetId="17" hidden="1">'[1]Top level reprt'!#REF!</definedName>
    <definedName name="_man56" localSheetId="19" hidden="1">'[1]Top level reprt'!#REF!</definedName>
    <definedName name="_man56" hidden="1">'[1]Top level reprt'!#REF!</definedName>
    <definedName name="_man57" hidden="1">'[1]Top level reprt'!$F$45:$F$57</definedName>
    <definedName name="_man58" hidden="1">'[1]Top level reprt'!$V$45:$V$57</definedName>
    <definedName name="_man59" hidden="1">'[1]Top level reprt'!$W$45:$W$57</definedName>
    <definedName name="_man6" hidden="1">[1]AUTOMAIL!$J$50:$J$62</definedName>
    <definedName name="_man60" hidden="1">[1]LASER!$L$49:$L$61</definedName>
    <definedName name="_man61" localSheetId="1" hidden="1">'[1]STORAGE W''HOUSE'!#REF!</definedName>
    <definedName name="_man61" localSheetId="20" hidden="1">'[1]STORAGE W''HOUSE'!#REF!</definedName>
    <definedName name="_man61" localSheetId="14" hidden="1">'[1]STORAGE W''HOUSE'!#REF!</definedName>
    <definedName name="_man61" localSheetId="17" hidden="1">'[1]STORAGE W''HOUSE'!#REF!</definedName>
    <definedName name="_man61" localSheetId="19" hidden="1">'[1]STORAGE W''HOUSE'!#REF!</definedName>
    <definedName name="_man61" hidden="1">'[1]STORAGE W''HOUSE'!#REF!</definedName>
    <definedName name="_man62" hidden="1">'[1]EXT. SUPPLIES'!$V$49:$V$61</definedName>
    <definedName name="_man63" hidden="1">[1]FICHE!$V$46:$V$58</definedName>
    <definedName name="_man64" hidden="1">'[1]PF''s data'!$H$43:$H$55</definedName>
    <definedName name="_man65" hidden="1">'[1]PC STORAGE'!$W$55:$W$68</definedName>
    <definedName name="_man66" localSheetId="1" hidden="1">#REF!</definedName>
    <definedName name="_man66" localSheetId="20" hidden="1">#REF!</definedName>
    <definedName name="_man66" localSheetId="14" hidden="1">#REF!</definedName>
    <definedName name="_man66" localSheetId="17" hidden="1">#REF!</definedName>
    <definedName name="_man66" localSheetId="19" hidden="1">#REF!</definedName>
    <definedName name="_man66" hidden="1">#REF!</definedName>
    <definedName name="_man67" hidden="1">'[1]MANUAL MAILING'!$W$40:$W$52</definedName>
    <definedName name="_man68" hidden="1">'[1]PF''s data'!$L$43:$L$55</definedName>
    <definedName name="_man69" hidden="1">[1]AUTOMAIL!$G$50:$G$62</definedName>
    <definedName name="_man70" hidden="1">'[1]INPUT SERVICES'!$R$39:$R$51</definedName>
    <definedName name="_man71" hidden="1">'[1]NORWICH POSTAL'!$V$42:$V$54</definedName>
    <definedName name="_man72" hidden="1">'[1]STORAGE W''HOUSE'!$W$59:$W$71</definedName>
    <definedName name="_man73" hidden="1">[1]AUTOMAIL!$V$50:$V$62</definedName>
    <definedName name="_man74" hidden="1">'[1]Top level reprt'!$S$45:$S$57</definedName>
    <definedName name="_man75" hidden="1">'[1]Top level reprt'!$T$45:$T$57</definedName>
    <definedName name="_man78" hidden="1">'[1]Top level reprt'!$U$45:$U$57</definedName>
    <definedName name="_man8" hidden="1">[1]CSMCU!$E$44:$E$56</definedName>
    <definedName name="_man9" hidden="1">[1]CSMCU!$H$44:$H$56</definedName>
    <definedName name="_ms" localSheetId="1" hidden="1">{#N/A,#N/A,FALSE,"Sales"}</definedName>
    <definedName name="_ms" localSheetId="20" hidden="1">{#N/A,#N/A,FALSE,"Sales"}</definedName>
    <definedName name="_ms" localSheetId="19" hidden="1">{#N/A,#N/A,FALSE,"Sales"}</definedName>
    <definedName name="_ms" hidden="1">{#N/A,#N/A,FALSE,"Sales"}</definedName>
    <definedName name="_no1" localSheetId="1">'[2]INPUT - Transition Resources'!#REF!</definedName>
    <definedName name="_no1" localSheetId="20">'[2]INPUT - Transition Resources'!#REF!</definedName>
    <definedName name="_no1" localSheetId="14">'[2]INPUT - Transition Resources'!#REF!</definedName>
    <definedName name="_no1" localSheetId="17">'[2]INPUT - Transition Resources'!#REF!</definedName>
    <definedName name="_no1" localSheetId="19">'[3]INPUT - Transition Resources'!#REF!</definedName>
    <definedName name="_no1">'[2]INPUT - Transition Resources'!#REF!</definedName>
    <definedName name="_ok1" localSheetId="1" hidden="1">{"Annual",#N/A,FALSE,"Sales &amp; Market";"Quarterly",#N/A,FALSE,"Sales &amp; Market"}</definedName>
    <definedName name="_ok1" localSheetId="20" hidden="1">{"Annual",#N/A,FALSE,"Sales &amp; Market";"Quarterly",#N/A,FALSE,"Sales &amp; Market"}</definedName>
    <definedName name="_ok1" localSheetId="19" hidden="1">{"Annual",#N/A,FALSE,"Sales &amp; Market";"Quarterly",#N/A,FALSE,"Sales &amp; Market"}</definedName>
    <definedName name="_ok1" hidden="1">{"Annual",#N/A,FALSE,"Sales &amp; Market";"Quarterly",#N/A,FALSE,"Sales &amp; Market"}</definedName>
    <definedName name="_Order1" hidden="1">255</definedName>
    <definedName name="_Order2" hidden="1">255</definedName>
    <definedName name="_tag1">'[4]INPUT - Model Structure'!$E$6:$E$20</definedName>
    <definedName name="_tag2">'[4]INPUT - Model Structure'!$F$6:$F$20</definedName>
    <definedName name="_tag3">'[4]INPUT - Model Structure'!$G$6:$G$20</definedName>
    <definedName name="_tax1" localSheetId="1"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_tax1" localSheetId="20"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_tax1" localSheetId="19"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_tax1"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_z1" localSheetId="19">[5]PROP_95!$W$4:$W$5</definedName>
    <definedName name="_z1">[6]PROP_95!$W$4:$W$5</definedName>
    <definedName name="_z2" localSheetId="19">[5]PROP_95!$AA$4:$AA$5</definedName>
    <definedName name="_z2">[6]PROP_95!$AA$4:$AA$5</definedName>
    <definedName name="a" localSheetId="1">#REF!</definedName>
    <definedName name="a" localSheetId="20">#REF!</definedName>
    <definedName name="a" localSheetId="14">#REF!</definedName>
    <definedName name="a" localSheetId="17">#REF!</definedName>
    <definedName name="a" localSheetId="19">#REF!</definedName>
    <definedName name="a">#REF!</definedName>
    <definedName name="a_2" localSheetId="1" hidden="1">{#N/A,#N/A,TRUE,"CIN-11";#N/A,#N/A,TRUE,"CIN-13";#N/A,#N/A,TRUE,"CIN-14";#N/A,#N/A,TRUE,"CIN-16";#N/A,#N/A,TRUE,"CIN-17";#N/A,#N/A,TRUE,"CIN-18";#N/A,#N/A,TRUE,"CIN Earnings To Fixed Charges";#N/A,#N/A,TRUE,"CIN Financial Ratios";#N/A,#N/A,TRUE,"CIN-IS";#N/A,#N/A,TRUE,"CIN-BS";#N/A,#N/A,TRUE,"CIN-CS";#N/A,#N/A,TRUE,"Invest In Unconsol Subs"}</definedName>
    <definedName name="a_2" localSheetId="20" hidden="1">{#N/A,#N/A,TRUE,"CIN-11";#N/A,#N/A,TRUE,"CIN-13";#N/A,#N/A,TRUE,"CIN-14";#N/A,#N/A,TRUE,"CIN-16";#N/A,#N/A,TRUE,"CIN-17";#N/A,#N/A,TRUE,"CIN-18";#N/A,#N/A,TRUE,"CIN Earnings To Fixed Charges";#N/A,#N/A,TRUE,"CIN Financial Ratios";#N/A,#N/A,TRUE,"CIN-IS";#N/A,#N/A,TRUE,"CIN-BS";#N/A,#N/A,TRUE,"CIN-CS";#N/A,#N/A,TRUE,"Invest In Unconsol Subs"}</definedName>
    <definedName name="a_2" localSheetId="19" hidden="1">{#N/A,#N/A,TRUE,"CIN-11";#N/A,#N/A,TRUE,"CIN-13";#N/A,#N/A,TRUE,"CIN-14";#N/A,#N/A,TRUE,"CIN-16";#N/A,#N/A,TRUE,"CIN-17";#N/A,#N/A,TRUE,"CIN-18";#N/A,#N/A,TRUE,"CIN Earnings To Fixed Charges";#N/A,#N/A,TRUE,"CIN Financial Ratios";#N/A,#N/A,TRUE,"CIN-IS";#N/A,#N/A,TRUE,"CIN-BS";#N/A,#N/A,TRUE,"CIN-CS";#N/A,#N/A,TRUE,"Invest In Unconsol Subs"}</definedName>
    <definedName name="a_2" hidden="1">{#N/A,#N/A,TRUE,"CIN-11";#N/A,#N/A,TRUE,"CIN-13";#N/A,#N/A,TRUE,"CIN-14";#N/A,#N/A,TRUE,"CIN-16";#N/A,#N/A,TRUE,"CIN-17";#N/A,#N/A,TRUE,"CIN-18";#N/A,#N/A,TRUE,"CIN Earnings To Fixed Charges";#N/A,#N/A,TRUE,"CIN Financial Ratios";#N/A,#N/A,TRUE,"CIN-IS";#N/A,#N/A,TRUE,"CIN-BS";#N/A,#N/A,TRUE,"CIN-CS";#N/A,#N/A,TRUE,"Invest In Unconsol Subs"}</definedName>
    <definedName name="a_3" localSheetId="1" hidden="1">{#N/A,#N/A,TRUE,"CIN-11";#N/A,#N/A,TRUE,"CIN-13";#N/A,#N/A,TRUE,"CIN-14";#N/A,#N/A,TRUE,"CIN-16";#N/A,#N/A,TRUE,"CIN-17";#N/A,#N/A,TRUE,"CIN-18";#N/A,#N/A,TRUE,"CIN Earnings To Fixed Charges";#N/A,#N/A,TRUE,"CIN Financial Ratios";#N/A,#N/A,TRUE,"CIN-IS";#N/A,#N/A,TRUE,"CIN-BS";#N/A,#N/A,TRUE,"CIN-CS";#N/A,#N/A,TRUE,"Invest In Unconsol Subs"}</definedName>
    <definedName name="a_3" localSheetId="20" hidden="1">{#N/A,#N/A,TRUE,"CIN-11";#N/A,#N/A,TRUE,"CIN-13";#N/A,#N/A,TRUE,"CIN-14";#N/A,#N/A,TRUE,"CIN-16";#N/A,#N/A,TRUE,"CIN-17";#N/A,#N/A,TRUE,"CIN-18";#N/A,#N/A,TRUE,"CIN Earnings To Fixed Charges";#N/A,#N/A,TRUE,"CIN Financial Ratios";#N/A,#N/A,TRUE,"CIN-IS";#N/A,#N/A,TRUE,"CIN-BS";#N/A,#N/A,TRUE,"CIN-CS";#N/A,#N/A,TRUE,"Invest In Unconsol Subs"}</definedName>
    <definedName name="a_3" localSheetId="19" hidden="1">{#N/A,#N/A,TRUE,"CIN-11";#N/A,#N/A,TRUE,"CIN-13";#N/A,#N/A,TRUE,"CIN-14";#N/A,#N/A,TRUE,"CIN-16";#N/A,#N/A,TRUE,"CIN-17";#N/A,#N/A,TRUE,"CIN-18";#N/A,#N/A,TRUE,"CIN Earnings To Fixed Charges";#N/A,#N/A,TRUE,"CIN Financial Ratios";#N/A,#N/A,TRUE,"CIN-IS";#N/A,#N/A,TRUE,"CIN-BS";#N/A,#N/A,TRUE,"CIN-CS";#N/A,#N/A,TRUE,"Invest In Unconsol Subs"}</definedName>
    <definedName name="a_3" hidden="1">{#N/A,#N/A,TRUE,"CIN-11";#N/A,#N/A,TRUE,"CIN-13";#N/A,#N/A,TRUE,"CIN-14";#N/A,#N/A,TRUE,"CIN-16";#N/A,#N/A,TRUE,"CIN-17";#N/A,#N/A,TRUE,"CIN-18";#N/A,#N/A,TRUE,"CIN Earnings To Fixed Charges";#N/A,#N/A,TRUE,"CIN Financial Ratios";#N/A,#N/A,TRUE,"CIN-IS";#N/A,#N/A,TRUE,"CIN-BS";#N/A,#N/A,TRUE,"CIN-CS";#N/A,#N/A,TRUE,"Invest In Unconsol Subs"}</definedName>
    <definedName name="A_C16_4.1M_C" localSheetId="1">#REF!</definedName>
    <definedName name="A_C16_4.1M_C" localSheetId="20">#REF!</definedName>
    <definedName name="A_C16_4.1M_C" localSheetId="14">#REF!</definedName>
    <definedName name="A_C16_4.1M_C" localSheetId="17">#REF!</definedName>
    <definedName name="A_C16_4.1M_C" localSheetId="19">#REF!</definedName>
    <definedName name="A_C16_4.1M_C">#REF!</definedName>
    <definedName name="A_C16_4.5M_C" localSheetId="1">#REF!</definedName>
    <definedName name="A_C16_4.5M_C" localSheetId="20">#REF!</definedName>
    <definedName name="A_C16_4.5M_C" localSheetId="14">#REF!</definedName>
    <definedName name="A_C16_4.5M_C" localSheetId="17">#REF!</definedName>
    <definedName name="A_C16_4.5M_C" localSheetId="19">#REF!</definedName>
    <definedName name="A_C16_4.5M_C">#REF!</definedName>
    <definedName name="A_C16_4.5VAN" localSheetId="1">#REF!</definedName>
    <definedName name="A_C16_4.5VAN" localSheetId="20">#REF!</definedName>
    <definedName name="A_C16_4.5VAN" localSheetId="14">#REF!</definedName>
    <definedName name="A_C16_4.5VAN" localSheetId="17">#REF!</definedName>
    <definedName name="A_C16_4.5VAN" localSheetId="19">#REF!</definedName>
    <definedName name="A_C16_4.5VAN">#REF!</definedName>
    <definedName name="A_C17_6.1M_C" localSheetId="1">#REF!</definedName>
    <definedName name="A_C17_6.1M_C" localSheetId="20">#REF!</definedName>
    <definedName name="A_C17_6.1M_C" localSheetId="14">#REF!</definedName>
    <definedName name="A_C17_6.1M_C" localSheetId="17">#REF!</definedName>
    <definedName name="A_C17_6.1M_C" localSheetId="19">#REF!</definedName>
    <definedName name="A_C17_6.1M_C">#REF!</definedName>
    <definedName name="A_C17_6.5M_C" localSheetId="1">#REF!</definedName>
    <definedName name="A_C17_6.5M_C" localSheetId="20">#REF!</definedName>
    <definedName name="A_C17_6.5M_C" localSheetId="14">#REF!</definedName>
    <definedName name="A_C17_6.5M_C" localSheetId="17">#REF!</definedName>
    <definedName name="A_C17_6.5M_C" localSheetId="19">#REF!</definedName>
    <definedName name="A_C17_6.5M_C">#REF!</definedName>
    <definedName name="A_C17_6.5VAN" localSheetId="1">#REF!</definedName>
    <definedName name="A_C17_6.5VAN" localSheetId="20">#REF!</definedName>
    <definedName name="A_C17_6.5VAN" localSheetId="14">#REF!</definedName>
    <definedName name="A_C17_6.5VAN" localSheetId="17">#REF!</definedName>
    <definedName name="A_C17_6.5VAN" localSheetId="19">#REF!</definedName>
    <definedName name="A_C17_6.5VAN">#REF!</definedName>
    <definedName name="A_C30_8_J_" localSheetId="1">#REF!</definedName>
    <definedName name="A_C30_8_J_" localSheetId="20">#REF!</definedName>
    <definedName name="A_C30_8_J_" localSheetId="14">#REF!</definedName>
    <definedName name="A_C30_8_J_" localSheetId="17">#REF!</definedName>
    <definedName name="A_C30_8_J_" localSheetId="19">#REF!</definedName>
    <definedName name="A_C30_8_J_">#REF!</definedName>
    <definedName name="A_COM" localSheetId="1">#REF!</definedName>
    <definedName name="A_COM" localSheetId="20">#REF!</definedName>
    <definedName name="A_COM" localSheetId="14">#REF!</definedName>
    <definedName name="A_COM" localSheetId="17">#REF!</definedName>
    <definedName name="A_COM" localSheetId="19">#REF!</definedName>
    <definedName name="A_COM">#REF!</definedName>
    <definedName name="A_CPAO" localSheetId="1">#REF!</definedName>
    <definedName name="A_CPAO" localSheetId="20">#REF!</definedName>
    <definedName name="A_CPAO" localSheetId="14">#REF!</definedName>
    <definedName name="A_CPAO" localSheetId="17">#REF!</definedName>
    <definedName name="A_CPAO" localSheetId="19">#REF!</definedName>
    <definedName name="A_CPAO">#REF!</definedName>
    <definedName name="A_CTOOLS" localSheetId="1">#REF!</definedName>
    <definedName name="A_CTOOLS" localSheetId="20">#REF!</definedName>
    <definedName name="A_CTOOLS" localSheetId="14">#REF!</definedName>
    <definedName name="A_CTOOLS" localSheetId="17">#REF!</definedName>
    <definedName name="A_CTOOLS" localSheetId="19">#REF!</definedName>
    <definedName name="A_CTOOLS">#REF!</definedName>
    <definedName name="aa" localSheetId="1">#REF!</definedName>
    <definedName name="aa" localSheetId="20">#REF!</definedName>
    <definedName name="aa" localSheetId="14">#REF!</definedName>
    <definedName name="aa" localSheetId="17">#REF!</definedName>
    <definedName name="aa" localSheetId="19">#REF!</definedName>
    <definedName name="aa">#REF!</definedName>
    <definedName name="aaa" localSheetId="1" hidden="1">{"Page 1",#N/A,TRUE,"Sheet1";"Page 2",#N/A,TRUE,"Sheet1"}</definedName>
    <definedName name="aaa" localSheetId="20" hidden="1">{"Page 1",#N/A,TRUE,"Sheet1";"Page 2",#N/A,TRUE,"Sheet1"}</definedName>
    <definedName name="aaa" localSheetId="19" hidden="1">{"Page 1",#N/A,TRUE,"Sheet1";"Page 2",#N/A,TRUE,"Sheet1"}</definedName>
    <definedName name="aaa" hidden="1">{"Page 1",#N/A,TRUE,"Sheet1";"Page 2",#N/A,TRUE,"Sheet1"}</definedName>
    <definedName name="AAA_DOCTOPS" hidden="1">"AAA_SET"</definedName>
    <definedName name="AAA_duser" hidden="1">"OFF"</definedName>
    <definedName name="aaaa" localSheetId="1" hidden="1">{"Page 1",#N/A,TRUE,"Sheet1";"Page 2",#N/A,TRUE,"Sheet1"}</definedName>
    <definedName name="aaaa" localSheetId="20" hidden="1">{"Page 1",#N/A,TRUE,"Sheet1";"Page 2",#N/A,TRUE,"Sheet1"}</definedName>
    <definedName name="aaaa" localSheetId="19" hidden="1">{"Page 1",#N/A,TRUE,"Sheet1";"Page 2",#N/A,TRUE,"Sheet1"}</definedName>
    <definedName name="aaaa" hidden="1">{"Page 1",#N/A,TRUE,"Sheet1";"Page 2",#N/A,TRUE,"Sheet1"}</definedName>
    <definedName name="aaaaa" localSheetId="1" hidden="1">{"Page 1",#N/A,TRUE,"Sheet1";"Page 2",#N/A,TRUE,"Sheet1"}</definedName>
    <definedName name="aaaaa" localSheetId="20" hidden="1">{"Page 1",#N/A,TRUE,"Sheet1";"Page 2",#N/A,TRUE,"Sheet1"}</definedName>
    <definedName name="aaaaa" localSheetId="19" hidden="1">{"Page 1",#N/A,TRUE,"Sheet1";"Page 2",#N/A,TRUE,"Sheet1"}</definedName>
    <definedName name="aaaaa" hidden="1">{"Page 1",#N/A,TRUE,"Sheet1";"Page 2",#N/A,TRUE,"Sheet1"}</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s" localSheetId="1" hidden="1">{#N/A,#N/A,FALSE,"DCF Rev Exp flat 5";"Exhibit 1",#N/A,FALSE,"Rev Exp flat 5";"Exhibit 2",#N/A,FALSE,"Rev Exp flat 5";#N/A,#N/A,FALSE,"DCF Rev Exp to 6";"Exhibit 1",#N/A,FALSE,"Rev Exp to 6";"Exhibit 2",#N/A,FALSE,"Rev Exp to 6"}</definedName>
    <definedName name="aas" localSheetId="20" hidden="1">{#N/A,#N/A,FALSE,"DCF Rev Exp flat 5";"Exhibit 1",#N/A,FALSE,"Rev Exp flat 5";"Exhibit 2",#N/A,FALSE,"Rev Exp flat 5";#N/A,#N/A,FALSE,"DCF Rev Exp to 6";"Exhibit 1",#N/A,FALSE,"Rev Exp to 6";"Exhibit 2",#N/A,FALSE,"Rev Exp to 6"}</definedName>
    <definedName name="aas" localSheetId="19" hidden="1">{#N/A,#N/A,FALSE,"DCF Rev Exp flat 5";"Exhibit 1",#N/A,FALSE,"Rev Exp flat 5";"Exhibit 2",#N/A,FALSE,"Rev Exp flat 5";#N/A,#N/A,FALSE,"DCF Rev Exp to 6";"Exhibit 1",#N/A,FALSE,"Rev Exp to 6";"Exhibit 2",#N/A,FALSE,"Rev Exp to 6"}</definedName>
    <definedName name="aas" hidden="1">{#N/A,#N/A,FALSE,"DCF Rev Exp flat 5";"Exhibit 1",#N/A,FALSE,"Rev Exp flat 5";"Exhibit 2",#N/A,FALSE,"Rev Exp flat 5";#N/A,#N/A,FALSE,"DCF Rev Exp to 6";"Exhibit 1",#N/A,FALSE,"Rev Exp to 6";"Exhibit 2",#N/A,FALSE,"Rev Exp to 6"}</definedName>
    <definedName name="ABC" localSheetId="19">#REF!</definedName>
    <definedName name="ABC">[7]PROP_95!$V$4:$V$5</definedName>
    <definedName name="ABCD" localSheetId="1" hidden="1">{"page1",#N/A,FALSE,"A";"page2",#N/A,FALSE,"A"}</definedName>
    <definedName name="ABCD" localSheetId="20" hidden="1">{"page1",#N/A,FALSE,"A";"page2",#N/A,FALSE,"A"}</definedName>
    <definedName name="ABCD" localSheetId="19" hidden="1">{"page1",#N/A,FALSE,"A";"page2",#N/A,FALSE,"A"}</definedName>
    <definedName name="ABCD" hidden="1">{"page1",#N/A,FALSE,"A";"page2",#N/A,FALSE,"A"}</definedName>
    <definedName name="abcde" localSheetId="1" hidden="1">{#N/A,#N/A,TRUE,"CIN-11";#N/A,#N/A,TRUE,"CIN-13";#N/A,#N/A,TRUE,"CIN-14";#N/A,#N/A,TRUE,"CIN-16";#N/A,#N/A,TRUE,"CIN-17";#N/A,#N/A,TRUE,"CIN-18";#N/A,#N/A,TRUE,"CIN Earnings To Fixed Charges";#N/A,#N/A,TRUE,"CIN Financial Ratios";#N/A,#N/A,TRUE,"CIN-IS";#N/A,#N/A,TRUE,"CIN-BS";#N/A,#N/A,TRUE,"CIN-CS";#N/A,#N/A,TRUE,"Invest In Unconsol Subs"}</definedName>
    <definedName name="abcde" localSheetId="20" hidden="1">{#N/A,#N/A,TRUE,"CIN-11";#N/A,#N/A,TRUE,"CIN-13";#N/A,#N/A,TRUE,"CIN-14";#N/A,#N/A,TRUE,"CIN-16";#N/A,#N/A,TRUE,"CIN-17";#N/A,#N/A,TRUE,"CIN-18";#N/A,#N/A,TRUE,"CIN Earnings To Fixed Charges";#N/A,#N/A,TRUE,"CIN Financial Ratios";#N/A,#N/A,TRUE,"CIN-IS";#N/A,#N/A,TRUE,"CIN-BS";#N/A,#N/A,TRUE,"CIN-CS";#N/A,#N/A,TRUE,"Invest In Unconsol Subs"}</definedName>
    <definedName name="abcde" localSheetId="19" hidden="1">{#N/A,#N/A,TRUE,"CIN-11";#N/A,#N/A,TRUE,"CIN-13";#N/A,#N/A,TRUE,"CIN-14";#N/A,#N/A,TRUE,"CIN-16";#N/A,#N/A,TRUE,"CIN-17";#N/A,#N/A,TRUE,"CIN-18";#N/A,#N/A,TRUE,"CIN Earnings To Fixed Charges";#N/A,#N/A,TRUE,"CIN Financial Ratios";#N/A,#N/A,TRUE,"CIN-IS";#N/A,#N/A,TRUE,"CIN-BS";#N/A,#N/A,TRUE,"CIN-CS";#N/A,#N/A,TRUE,"Invest In Unconsol Subs"}</definedName>
    <definedName name="abcde" hidden="1">{#N/A,#N/A,TRUE,"CIN-11";#N/A,#N/A,TRUE,"CIN-13";#N/A,#N/A,TRUE,"CIN-14";#N/A,#N/A,TRUE,"CIN-16";#N/A,#N/A,TRUE,"CIN-17";#N/A,#N/A,TRUE,"CIN-18";#N/A,#N/A,TRUE,"CIN Earnings To Fixed Charges";#N/A,#N/A,TRUE,"CIN Financial Ratios";#N/A,#N/A,TRUE,"CIN-IS";#N/A,#N/A,TRUE,"CIN-BS";#N/A,#N/A,TRUE,"CIN-CS";#N/A,#N/A,TRUE,"Invest In Unconsol Subs"}</definedName>
    <definedName name="abs" localSheetId="1" hidden="1">{"Annual",#N/A,FALSE,"Sales &amp; Market";"Quarterly",#N/A,FALSE,"Sales &amp; Market"}</definedName>
    <definedName name="abs" localSheetId="20" hidden="1">{"Annual",#N/A,FALSE,"Sales &amp; Market";"Quarterly",#N/A,FALSE,"Sales &amp; Market"}</definedName>
    <definedName name="abs" localSheetId="19" hidden="1">{"Annual",#N/A,FALSE,"Sales &amp; Market";"Quarterly",#N/A,FALSE,"Sales &amp; Market"}</definedName>
    <definedName name="abs" hidden="1">{"Annual",#N/A,FALSE,"Sales &amp; Market";"Quarterly",#N/A,FALSE,"Sales &amp; Market"}</definedName>
    <definedName name="AccountingType" localSheetId="1">'[8]Drop Down Lists'!#REF!</definedName>
    <definedName name="AccountingType" localSheetId="20">'[8]Drop Down Lists'!#REF!</definedName>
    <definedName name="AccountingType" localSheetId="14">'[8]Drop Down Lists'!#REF!</definedName>
    <definedName name="AccountingType" localSheetId="17">'[8]Drop Down Lists'!#REF!</definedName>
    <definedName name="AccountingType" localSheetId="19">'[9]Drop Down Lists'!#REF!</definedName>
    <definedName name="AccountingType">'[8]Drop Down Lists'!#REF!</definedName>
    <definedName name="Activities" localSheetId="1">#REF!</definedName>
    <definedName name="Activities" localSheetId="20">#REF!</definedName>
    <definedName name="Activities" localSheetId="14">#REF!</definedName>
    <definedName name="Activities" localSheetId="17">#REF!</definedName>
    <definedName name="Activities" localSheetId="19">#REF!</definedName>
    <definedName name="Activities">#REF!</definedName>
    <definedName name="Activities2" localSheetId="1">#REF!</definedName>
    <definedName name="Activities2" localSheetId="20">#REF!</definedName>
    <definedName name="Activities2" localSheetId="14">#REF!</definedName>
    <definedName name="Activities2" localSheetId="17">#REF!</definedName>
    <definedName name="Activities2" localSheetId="19">#REF!</definedName>
    <definedName name="Activities2">#REF!</definedName>
    <definedName name="Actual" localSheetId="1">('BGC and Access Update'!PeriodInActual*(#REF!&gt;0))*'BGC and Access Update'!PeriodInPlan</definedName>
    <definedName name="Actual" localSheetId="20">('Production &amp; Quality Ramp Plan'!PeriodInActual*(#REF!&gt;0))*'Production &amp; Quality Ramp Plan'!PeriodInPlan</definedName>
    <definedName name="Actual" localSheetId="14">('Query Tracker'!PeriodInActual*(#REF!&gt;0))*'Query Tracker'!PeriodInPlan</definedName>
    <definedName name="Actual" localSheetId="17">('Ramp Progress'!PeriodInActual*(#REF!&gt;0))*'Ramp Progress'!PeriodInPlan</definedName>
    <definedName name="Actual" localSheetId="19">('Transitions Timelines'!PeriodInActual*(#REF!&gt;0))*'Transitions Timelines'!PeriodInPlan</definedName>
    <definedName name="Actual">(PeriodInActual*(#REF!&gt;0))*PeriodInPlan</definedName>
    <definedName name="ActualBeyond" localSheetId="1">'BGC and Access Update'!PeriodInActual*(#REF!&gt;0)</definedName>
    <definedName name="ActualBeyond" localSheetId="20">'Production &amp; Quality Ramp Plan'!PeriodInActual*(#REF!&gt;0)</definedName>
    <definedName name="ActualBeyond" localSheetId="14">'Query Tracker'!PeriodInActual*(#REF!&gt;0)</definedName>
    <definedName name="ActualBeyond" localSheetId="17">'Ramp Progress'!PeriodInActual*(#REF!&gt;0)</definedName>
    <definedName name="ActualBeyond" localSheetId="19">'Transitions Timelines'!PeriodInActual*(#REF!&gt;0)</definedName>
    <definedName name="ActualBeyond">PeriodInActual*(#REF!&gt;0)</definedName>
    <definedName name="adb" localSheetId="1" hidden="1">{"assumptions",#N/A,FALSE,"Scenario 1";"valuation",#N/A,FALSE,"Scenario 1"}</definedName>
    <definedName name="adb" localSheetId="20" hidden="1">{"assumptions",#N/A,FALSE,"Scenario 1";"valuation",#N/A,FALSE,"Scenario 1"}</definedName>
    <definedName name="adb" localSheetId="19" hidden="1">{"assumptions",#N/A,FALSE,"Scenario 1";"valuation",#N/A,FALSE,"Scenario 1"}</definedName>
    <definedName name="adb" hidden="1">{"assumptions",#N/A,FALSE,"Scenario 1";"valuation",#N/A,FALSE,"Scenario 1"}</definedName>
    <definedName name="Admin" localSheetId="1">'[10]F&amp;A-General Ledger'!#REF!</definedName>
    <definedName name="Admin" localSheetId="20">'[10]F&amp;A-General Ledger'!#REF!</definedName>
    <definedName name="Admin" localSheetId="14">'[10]F&amp;A-General Ledger'!#REF!</definedName>
    <definedName name="Admin" localSheetId="17">'[10]F&amp;A-General Ledger'!#REF!</definedName>
    <definedName name="Admin" localSheetId="19">'[11]F&amp;A-General Ledger'!#REF!</definedName>
    <definedName name="Admin">'[10]F&amp;A-General Ledger'!#REF!</definedName>
    <definedName name="adsf" localSheetId="1" hidden="1">{"Annual",#N/A,FALSE,"Sales &amp; Market";"Quarterly",#N/A,FALSE,"Sales &amp; Market"}</definedName>
    <definedName name="adsf" localSheetId="20" hidden="1">{"Annual",#N/A,FALSE,"Sales &amp; Market";"Quarterly",#N/A,FALSE,"Sales &amp; Market"}</definedName>
    <definedName name="adsf" localSheetId="19" hidden="1">{"Annual",#N/A,FALSE,"Sales &amp; Market";"Quarterly",#N/A,FALSE,"Sales &amp; Market"}</definedName>
    <definedName name="adsf" hidden="1">{"Annual",#N/A,FALSE,"Sales &amp; Market";"Quarterly",#N/A,FALSE,"Sales &amp; Market"}</definedName>
    <definedName name="adsf1" localSheetId="1" hidden="1">{"Annual",#N/A,FALSE,"Sales &amp; Market";"Quarterly",#N/A,FALSE,"Sales &amp; Market"}</definedName>
    <definedName name="adsf1" localSheetId="20" hidden="1">{"Annual",#N/A,FALSE,"Sales &amp; Market";"Quarterly",#N/A,FALSE,"Sales &amp; Market"}</definedName>
    <definedName name="adsf1" localSheetId="19" hidden="1">{"Annual",#N/A,FALSE,"Sales &amp; Market";"Quarterly",#N/A,FALSE,"Sales &amp; Market"}</definedName>
    <definedName name="adsf1" hidden="1">{"Annual",#N/A,FALSE,"Sales &amp; Market";"Quarterly",#N/A,FALSE,"Sales &amp; Market"}</definedName>
    <definedName name="aman" localSheetId="1" hidden="1">{#N/A,#N/A,TRUE,"CIN-11";#N/A,#N/A,TRUE,"CIN-13";#N/A,#N/A,TRUE,"CIN-14";#N/A,#N/A,TRUE,"CIN-16";#N/A,#N/A,TRUE,"CIN-17";#N/A,#N/A,TRUE,"CIN-18";#N/A,#N/A,TRUE,"CIN Earnings To Fixed Charges";#N/A,#N/A,TRUE,"CIN Financial Ratios";#N/A,#N/A,TRUE,"CIN-IS";#N/A,#N/A,TRUE,"CIN-BS";#N/A,#N/A,TRUE,"CIN-CS";#N/A,#N/A,TRUE,"Invest In Unconsol Subs"}</definedName>
    <definedName name="aman" localSheetId="20" hidden="1">{#N/A,#N/A,TRUE,"CIN-11";#N/A,#N/A,TRUE,"CIN-13";#N/A,#N/A,TRUE,"CIN-14";#N/A,#N/A,TRUE,"CIN-16";#N/A,#N/A,TRUE,"CIN-17";#N/A,#N/A,TRUE,"CIN-18";#N/A,#N/A,TRUE,"CIN Earnings To Fixed Charges";#N/A,#N/A,TRUE,"CIN Financial Ratios";#N/A,#N/A,TRUE,"CIN-IS";#N/A,#N/A,TRUE,"CIN-BS";#N/A,#N/A,TRUE,"CIN-CS";#N/A,#N/A,TRUE,"Invest In Unconsol Subs"}</definedName>
    <definedName name="aman" localSheetId="19" hidden="1">{#N/A,#N/A,TRUE,"CIN-11";#N/A,#N/A,TRUE,"CIN-13";#N/A,#N/A,TRUE,"CIN-14";#N/A,#N/A,TRUE,"CIN-16";#N/A,#N/A,TRUE,"CIN-17";#N/A,#N/A,TRUE,"CIN-18";#N/A,#N/A,TRUE,"CIN Earnings To Fixed Charges";#N/A,#N/A,TRUE,"CIN Financial Ratios";#N/A,#N/A,TRUE,"CIN-IS";#N/A,#N/A,TRUE,"CIN-BS";#N/A,#N/A,TRUE,"CIN-CS";#N/A,#N/A,TRUE,"Invest In Unconsol Subs"}</definedName>
    <definedName name="aman" hidden="1">{#N/A,#N/A,TRUE,"CIN-11";#N/A,#N/A,TRUE,"CIN-13";#N/A,#N/A,TRUE,"CIN-14";#N/A,#N/A,TRUE,"CIN-16";#N/A,#N/A,TRUE,"CIN-17";#N/A,#N/A,TRUE,"CIN-18";#N/A,#N/A,TRUE,"CIN Earnings To Fixed Charges";#N/A,#N/A,TRUE,"CIN Financial Ratios";#N/A,#N/A,TRUE,"CIN-IS";#N/A,#N/A,TRUE,"CIN-BS";#N/A,#N/A,TRUE,"CIN-CS";#N/A,#N/A,TRUE,"Invest In Unconsol Subs"}</definedName>
    <definedName name="AMLIST" localSheetId="19">'[12]Info Staff Lists'!$B$18:$B$21</definedName>
    <definedName name="AMLIST">'[13]Info Staff Lists'!$B$18:$B$21</definedName>
    <definedName name="Amount" localSheetId="1">#REF!</definedName>
    <definedName name="Amount" localSheetId="20">#REF!</definedName>
    <definedName name="Amount" localSheetId="14">#REF!</definedName>
    <definedName name="Amount" localSheetId="17">#REF!</definedName>
    <definedName name="Amount" localSheetId="19">#REF!</definedName>
    <definedName name="Amount">#REF!</definedName>
    <definedName name="annual_quarterly1" localSheetId="1" hidden="1">{"Annual",#N/A,FALSE,"Sales &amp; Market";"Quarterly",#N/A,FALSE,"Sales &amp; Market"}</definedName>
    <definedName name="annual_quarterly1" localSheetId="20" hidden="1">{"Annual",#N/A,FALSE,"Sales &amp; Market";"Quarterly",#N/A,FALSE,"Sales &amp; Market"}</definedName>
    <definedName name="annual_quarterly1" localSheetId="19" hidden="1">{"Annual",#N/A,FALSE,"Sales &amp; Market";"Quarterly",#N/A,FALSE,"Sales &amp; Market"}</definedName>
    <definedName name="annual_quarterly1" hidden="1">{"Annual",#N/A,FALSE,"Sales &amp; Market";"Quarterly",#N/A,FALSE,"Sales &amp; Market"}</definedName>
    <definedName name="anscount" hidden="1">1</definedName>
    <definedName name="apdays" localSheetId="19">'[14]INPUT - Global Variables'!$E$195</definedName>
    <definedName name="apdays">'[15]INPUT - Global Variables'!$E$195</definedName>
    <definedName name="ArchiveCategory" localSheetId="1">#REF!</definedName>
    <definedName name="ArchiveCategory" localSheetId="20">#REF!</definedName>
    <definedName name="ArchiveCategory" localSheetId="14">#REF!</definedName>
    <definedName name="ArchiveCategory" localSheetId="17">#REF!</definedName>
    <definedName name="ArchiveCategory" localSheetId="19">#REF!</definedName>
    <definedName name="ArchiveCategory">#REF!</definedName>
    <definedName name="ArchiveDate" localSheetId="1">#REF!</definedName>
    <definedName name="ArchiveDate" localSheetId="20">#REF!</definedName>
    <definedName name="ArchiveDate" localSheetId="14">#REF!</definedName>
    <definedName name="ArchiveDate" localSheetId="17">#REF!</definedName>
    <definedName name="ArchiveDate" localSheetId="19">#REF!</definedName>
    <definedName name="ArchiveDate">#REF!</definedName>
    <definedName name="ArchiveFilter" localSheetId="1">#REF!</definedName>
    <definedName name="ArchiveFilter" localSheetId="20">#REF!</definedName>
    <definedName name="ArchiveFilter" localSheetId="14">#REF!</definedName>
    <definedName name="ArchiveFilter" localSheetId="17">#REF!</definedName>
    <definedName name="ArchiveFilter" localSheetId="19">#REF!</definedName>
    <definedName name="ArchiveFilter">#REF!</definedName>
    <definedName name="ArchiveLoginUser" localSheetId="1">#REF!</definedName>
    <definedName name="ArchiveLoginUser" localSheetId="20">#REF!</definedName>
    <definedName name="ArchiveLoginUser" localSheetId="14">#REF!</definedName>
    <definedName name="ArchiveLoginUser" localSheetId="17">#REF!</definedName>
    <definedName name="ArchiveLoginUser" localSheetId="19">#REF!</definedName>
    <definedName name="ArchiveLoginUser">#REF!</definedName>
    <definedName name="ArchiveStatus" localSheetId="1">#REF!</definedName>
    <definedName name="ArchiveStatus" localSheetId="20">#REF!</definedName>
    <definedName name="ArchiveStatus" localSheetId="14">#REF!</definedName>
    <definedName name="ArchiveStatus" localSheetId="17">#REF!</definedName>
    <definedName name="ArchiveStatus" localSheetId="19">#REF!</definedName>
    <definedName name="ArchiveStatus">#REF!</definedName>
    <definedName name="ardays" localSheetId="19">'[14]INPUT - Global Variables'!$E$194</definedName>
    <definedName name="ardays">'[15]INPUT - Global Variables'!$E$194</definedName>
    <definedName name="as" localSheetId="1" hidden="1">{"SUMMARY",#N/A,FALSE,"Summary"}</definedName>
    <definedName name="as" localSheetId="20" hidden="1">{"SUMMARY",#N/A,FALSE,"Summary"}</definedName>
    <definedName name="as" localSheetId="19" hidden="1">{"SUMMARY",#N/A,FALSE,"Summary"}</definedName>
    <definedName name="as" hidden="1">{"SUMMARY",#N/A,FALSE,"Summary"}</definedName>
    <definedName name="asdfasdf" localSheetId="1" hidden="1">{"Annual",#N/A,FALSE,"Sales &amp; Market";"Quarterly",#N/A,FALSE,"Sales &amp; Market"}</definedName>
    <definedName name="asdfasdf" localSheetId="20" hidden="1">{"Annual",#N/A,FALSE,"Sales &amp; Market";"Quarterly",#N/A,FALSE,"Sales &amp; Market"}</definedName>
    <definedName name="asdfasdf" localSheetId="19" hidden="1">{"Annual",#N/A,FALSE,"Sales &amp; Market";"Quarterly",#N/A,FALSE,"Sales &amp; Market"}</definedName>
    <definedName name="asdfasdf" hidden="1">{"Annual",#N/A,FALSE,"Sales &amp; Market";"Quarterly",#N/A,FALSE,"Sales &amp; Market"}</definedName>
    <definedName name="asdfasdf1" localSheetId="1" hidden="1">{"Annual",#N/A,FALSE,"Sales &amp; Market";"Quarterly",#N/A,FALSE,"Sales &amp; Market"}</definedName>
    <definedName name="asdfasdf1" localSheetId="20" hidden="1">{"Annual",#N/A,FALSE,"Sales &amp; Market";"Quarterly",#N/A,FALSE,"Sales &amp; Market"}</definedName>
    <definedName name="asdfasdf1" localSheetId="19" hidden="1">{"Annual",#N/A,FALSE,"Sales &amp; Market";"Quarterly",#N/A,FALSE,"Sales &amp; Market"}</definedName>
    <definedName name="asdfasdf1" hidden="1">{"Annual",#N/A,FALSE,"Sales &amp; Market";"Quarterly",#N/A,FALSE,"Sales &amp; Market"}</definedName>
    <definedName name="asdfasfsa" localSheetId="1" hidden="1">{"Page 1",#N/A,TRUE,"Sheet1";"Page 2",#N/A,TRUE,"Sheet1"}</definedName>
    <definedName name="asdfasfsa" localSheetId="20" hidden="1">{"Page 1",#N/A,TRUE,"Sheet1";"Page 2",#N/A,TRUE,"Sheet1"}</definedName>
    <definedName name="asdfasfsa" localSheetId="19" hidden="1">{"Page 1",#N/A,TRUE,"Sheet1";"Page 2",#N/A,TRUE,"Sheet1"}</definedName>
    <definedName name="asdfasfsa" hidden="1">{"Page 1",#N/A,TRUE,"Sheet1";"Page 2",#N/A,TRUE,"Sheet1"}</definedName>
    <definedName name="asdfsdf" localSheetId="1" hidden="1">{"Annual",#N/A,FALSE,"Sales &amp; Market";"Quarterly",#N/A,FALSE,"Sales &amp; Market"}</definedName>
    <definedName name="asdfsdf" localSheetId="20" hidden="1">{"Annual",#N/A,FALSE,"Sales &amp; Market";"Quarterly",#N/A,FALSE,"Sales &amp; Market"}</definedName>
    <definedName name="asdfsdf" localSheetId="19" hidden="1">{"Annual",#N/A,FALSE,"Sales &amp; Market";"Quarterly",#N/A,FALSE,"Sales &amp; Market"}</definedName>
    <definedName name="asdfsdf" hidden="1">{"Annual",#N/A,FALSE,"Sales &amp; Market";"Quarterly",#N/A,FALSE,"Sales &amp; Market"}</definedName>
    <definedName name="asdfsdf1" localSheetId="1" hidden="1">{"Annual",#N/A,FALSE,"Sales &amp; Market";"Quarterly",#N/A,FALSE,"Sales &amp; Market"}</definedName>
    <definedName name="asdfsdf1" localSheetId="20" hidden="1">{"Annual",#N/A,FALSE,"Sales &amp; Market";"Quarterly",#N/A,FALSE,"Sales &amp; Market"}</definedName>
    <definedName name="asdfsdf1" localSheetId="19" hidden="1">{"Annual",#N/A,FALSE,"Sales &amp; Market";"Quarterly",#N/A,FALSE,"Sales &amp; Market"}</definedName>
    <definedName name="asdfsdf1" hidden="1">{"Annual",#N/A,FALSE,"Sales &amp; Market";"Quarterly",#N/A,FALSE,"Sales &amp; Market"}</definedName>
    <definedName name="asdsad" localSheetId="1" hidden="1">{"20 Years",#N/A,FALSE,"P&amp;Ls";"2001",#N/A,FALSE,"P&amp;Ls"}</definedName>
    <definedName name="asdsad" localSheetId="20" hidden="1">{"20 Years",#N/A,FALSE,"P&amp;Ls";"2001",#N/A,FALSE,"P&amp;Ls"}</definedName>
    <definedName name="asdsad" localSheetId="19" hidden="1">{"20 Years",#N/A,FALSE,"P&amp;Ls";"2001",#N/A,FALSE,"P&amp;Ls"}</definedName>
    <definedName name="asdsad" hidden="1">{"20 Years",#N/A,FALSE,"P&amp;Ls";"2001",#N/A,FALSE,"P&amp;Ls"}</definedName>
    <definedName name="Assumptions" localSheetId="19">'[16]Checklist&amp;assum'!$A$1</definedName>
    <definedName name="Assumptions">'[17]Checklist&amp;assum'!$A$1</definedName>
    <definedName name="Auto_stuff_check" localSheetId="1">#REF!</definedName>
    <definedName name="Auto_stuff_check" localSheetId="20">#REF!</definedName>
    <definedName name="Auto_stuff_check" localSheetId="14">#REF!</definedName>
    <definedName name="Auto_stuff_check" localSheetId="17">#REF!</definedName>
    <definedName name="Auto_stuff_check" localSheetId="19">#REF!</definedName>
    <definedName name="Auto_stuff_check">#REF!</definedName>
    <definedName name="avah" localSheetId="1" hidden="1">{"20 Years",#N/A,FALSE,"P&amp;Ls";"2001",#N/A,FALSE,"P&amp;Ls"}</definedName>
    <definedName name="avah" localSheetId="20" hidden="1">{"20 Years",#N/A,FALSE,"P&amp;Ls";"2001",#N/A,FALSE,"P&amp;Ls"}</definedName>
    <definedName name="avah" localSheetId="19" hidden="1">{"20 Years",#N/A,FALSE,"P&amp;Ls";"2001",#N/A,FALSE,"P&amp;Ls"}</definedName>
    <definedName name="avah" hidden="1">{"20 Years",#N/A,FALSE,"P&amp;Ls";"2001",#N/A,FALSE,"P&amp;Ls"}</definedName>
    <definedName name="b" localSheetId="1">#REF!</definedName>
    <definedName name="b" localSheetId="20">#REF!</definedName>
    <definedName name="b" localSheetId="14">#REF!</definedName>
    <definedName name="b" localSheetId="17">#REF!</definedName>
    <definedName name="b" localSheetId="19">#REF!</definedName>
    <definedName name="b">#REF!</definedName>
    <definedName name="b_2" localSheetId="1" hidden="1">{"assumptions",#N/A,FALSE,"Scenario 1";"valuation",#N/A,FALSE,"Scenario 1"}</definedName>
    <definedName name="b_2" localSheetId="20" hidden="1">{"assumptions",#N/A,FALSE,"Scenario 1";"valuation",#N/A,FALSE,"Scenario 1"}</definedName>
    <definedName name="b_2" localSheetId="19" hidden="1">{"assumptions",#N/A,FALSE,"Scenario 1";"valuation",#N/A,FALSE,"Scenario 1"}</definedName>
    <definedName name="b_2" hidden="1">{"assumptions",#N/A,FALSE,"Scenario 1";"valuation",#N/A,FALSE,"Scenario 1"}</definedName>
    <definedName name="b_3" localSheetId="1" hidden="1">{"assumptions",#N/A,FALSE,"Scenario 1";"valuation",#N/A,FALSE,"Scenario 1"}</definedName>
    <definedName name="b_3" localSheetId="20" hidden="1">{"assumptions",#N/A,FALSE,"Scenario 1";"valuation",#N/A,FALSE,"Scenario 1"}</definedName>
    <definedName name="b_3" localSheetId="19" hidden="1">{"assumptions",#N/A,FALSE,"Scenario 1";"valuation",#N/A,FALSE,"Scenario 1"}</definedName>
    <definedName name="b_3" hidden="1">{"assumptions",#N/A,FALSE,"Scenario 1";"valuation",#N/A,FALSE,"Scenario 1"}</definedName>
    <definedName name="basecurrDPR" localSheetId="19">'[14]INPUT - Capital Expenditures'!$J$61:$J$102</definedName>
    <definedName name="basecurrDPR">'[15]INPUT - Capital Expenditures'!$J$61:$J$102</definedName>
    <definedName name="basecurrFTE" localSheetId="19">'[14]INPUT - Staffing Plan'!$M$9:$M$204</definedName>
    <definedName name="basecurrFTE">'[15]INPUT - Staffing Plan'!$M$9:$M$204</definedName>
    <definedName name="basecurrOTH" localSheetId="19">'[14]INPUT - Other Expenses'!$K$9:$K$201</definedName>
    <definedName name="basecurrOTH">'[15]INPUT - Other Expenses'!$K$9:$K$201</definedName>
    <definedName name="Baseline" localSheetId="1">#REF!</definedName>
    <definedName name="Baseline" localSheetId="20">#REF!</definedName>
    <definedName name="Baseline" localSheetId="14">#REF!</definedName>
    <definedName name="Baseline" localSheetId="17">#REF!</definedName>
    <definedName name="Baseline" localSheetId="19">#REF!</definedName>
    <definedName name="Baseline">#REF!</definedName>
    <definedName name="BaselineCountry" localSheetId="19">'[18]Drop Down Lists'!$B$8:$B$31</definedName>
    <definedName name="BaselineCountry">'[19]Drop Down Lists'!$B$8:$B$31</definedName>
    <definedName name="Batch_print_check" localSheetId="1">#REF!</definedName>
    <definedName name="Batch_print_check" localSheetId="20">#REF!</definedName>
    <definedName name="Batch_print_check" localSheetId="14">#REF!</definedName>
    <definedName name="Batch_print_check" localSheetId="17">#REF!</definedName>
    <definedName name="Batch_print_check" localSheetId="19">#REF!</definedName>
    <definedName name="Batch_print_check">#REF!</definedName>
    <definedName name="Benefits" localSheetId="1">'[10]F&amp;A-General Ledger'!#REF!</definedName>
    <definedName name="Benefits" localSheetId="20">'[10]F&amp;A-General Ledger'!#REF!</definedName>
    <definedName name="Benefits" localSheetId="14">'[10]F&amp;A-General Ledger'!#REF!</definedName>
    <definedName name="Benefits" localSheetId="17">'[10]F&amp;A-General Ledger'!#REF!</definedName>
    <definedName name="Benefits" localSheetId="19">'[11]F&amp;A-General Ledger'!#REF!</definedName>
    <definedName name="Benefits">'[10]F&amp;A-General Ledger'!#REF!</definedName>
    <definedName name="BIGMATRIX" localSheetId="1">#REF!</definedName>
    <definedName name="BIGMATRIX" localSheetId="20">#REF!</definedName>
    <definedName name="BIGMATRIX" localSheetId="14">#REF!</definedName>
    <definedName name="BIGMATRIX" localSheetId="17">#REF!</definedName>
    <definedName name="BIGMATRIX" localSheetId="19">#REF!</definedName>
    <definedName name="BIGMATRIX">#REF!</definedName>
    <definedName name="bmkProcessTeam" localSheetId="1">#REF!</definedName>
    <definedName name="bmkProcessTeam" localSheetId="20">#REF!</definedName>
    <definedName name="bmkProcessTeam" localSheetId="14">#REF!</definedName>
    <definedName name="bmkProcessTeam" localSheetId="17">#REF!</definedName>
    <definedName name="bmkProcessTeam" localSheetId="19">#REF!</definedName>
    <definedName name="bmkProcessTeam">#REF!</definedName>
    <definedName name="BMWBenchmarks" localSheetId="1">#REF!</definedName>
    <definedName name="BMWBenchmarks" localSheetId="20">#REF!</definedName>
    <definedName name="BMWBenchmarks" localSheetId="14">#REF!</definedName>
    <definedName name="BMWBenchmarks" localSheetId="17">#REF!</definedName>
    <definedName name="BMWBenchmarks" localSheetId="19">#REF!</definedName>
    <definedName name="BMWBenchmarks">#REF!</definedName>
    <definedName name="Brightviewrecruit" localSheetId="1">#REF!</definedName>
    <definedName name="Brightviewrecruit" localSheetId="20">#REF!</definedName>
    <definedName name="Brightviewrecruit" localSheetId="14">#REF!</definedName>
    <definedName name="Brightviewrecruit" localSheetId="17">#REF!</definedName>
    <definedName name="Brightviewrecruit" localSheetId="19">#REF!</definedName>
    <definedName name="Brightviewrecruit">#REF!</definedName>
    <definedName name="BU" localSheetId="1">#REF!</definedName>
    <definedName name="BU" localSheetId="20">#REF!</definedName>
    <definedName name="BU" localSheetId="14">#REF!</definedName>
    <definedName name="BU" localSheetId="17">#REF!</definedName>
    <definedName name="BU" localSheetId="19">#REF!</definedName>
    <definedName name="BU">#REF!</definedName>
    <definedName name="BUC" localSheetId="1" hidden="1">{"Page 1",#N/A,TRUE,"Sheet1";"Page 2",#N/A,TRUE,"Sheet1"}</definedName>
    <definedName name="BUC" localSheetId="20" hidden="1">{"Page 1",#N/A,TRUE,"Sheet1";"Page 2",#N/A,TRUE,"Sheet1"}</definedName>
    <definedName name="BUC" localSheetId="19" hidden="1">{"Page 1",#N/A,TRUE,"Sheet1";"Page 2",#N/A,TRUE,"Sheet1"}</definedName>
    <definedName name="BUC" hidden="1">{"Page 1",#N/A,TRUE,"Sheet1";"Page 2",#N/A,TRUE,"Sheet1"}</definedName>
    <definedName name="bvc" localSheetId="1">#REF!</definedName>
    <definedName name="bvc" localSheetId="20">#REF!</definedName>
    <definedName name="bvc" localSheetId="14">#REF!</definedName>
    <definedName name="bvc" localSheetId="17">#REF!</definedName>
    <definedName name="bvc" localSheetId="19">#REF!</definedName>
    <definedName name="bvc">#REF!</definedName>
    <definedName name="BVFAC" localSheetId="1">#REF!</definedName>
    <definedName name="BVFAC" localSheetId="20">#REF!</definedName>
    <definedName name="BVFAC" localSheetId="14">#REF!</definedName>
    <definedName name="BVFAC" localSheetId="17">#REF!</definedName>
    <definedName name="BVFAC" localSheetId="19">#REF!</definedName>
    <definedName name="BVFAC">#REF!</definedName>
    <definedName name="BVRECRUIT" localSheetId="1">#REF!</definedName>
    <definedName name="BVRECRUIT" localSheetId="20">#REF!</definedName>
    <definedName name="BVRECRUIT" localSheetId="14">#REF!</definedName>
    <definedName name="BVRECRUIT" localSheetId="17">#REF!</definedName>
    <definedName name="BVRECRUIT" localSheetId="19">#REF!</definedName>
    <definedName name="BVRECRUIT">#REF!</definedName>
    <definedName name="BVTECH" localSheetId="1">#REF!</definedName>
    <definedName name="BVTECH" localSheetId="20">#REF!</definedName>
    <definedName name="BVTECH" localSheetId="14">#REF!</definedName>
    <definedName name="BVTECH" localSheetId="17">#REF!</definedName>
    <definedName name="BVTECH" localSheetId="19">#REF!</definedName>
    <definedName name="BVTECH">#REF!</definedName>
    <definedName name="BVTRAIN" localSheetId="1">#REF!</definedName>
    <definedName name="BVTRAIN" localSheetId="20">#REF!</definedName>
    <definedName name="BVTRAIN" localSheetId="14">#REF!</definedName>
    <definedName name="BVTRAIN" localSheetId="17">#REF!</definedName>
    <definedName name="BVTRAIN" localSheetId="19">#REF!</definedName>
    <definedName name="BVTRAIN">#REF!</definedName>
    <definedName name="BY_ASSUMED" localSheetId="1">#REF!</definedName>
    <definedName name="BY_ASSUMED" localSheetId="20">#REF!</definedName>
    <definedName name="BY_ASSUMED" localSheetId="14">#REF!</definedName>
    <definedName name="BY_ASSUMED" localSheetId="17">#REF!</definedName>
    <definedName name="BY_ASSUMED" localSheetId="19">#REF!</definedName>
    <definedName name="BY_ASSUMED">#REF!</definedName>
    <definedName name="BY_PT" localSheetId="1">#REF!</definedName>
    <definedName name="BY_PT" localSheetId="20">#REF!</definedName>
    <definedName name="BY_PT" localSheetId="14">#REF!</definedName>
    <definedName name="BY_PT" localSheetId="17">#REF!</definedName>
    <definedName name="BY_PT" localSheetId="19">#REF!</definedName>
    <definedName name="BY_PT">#REF!</definedName>
    <definedName name="BY_RETAIN" localSheetId="1">#REF!</definedName>
    <definedName name="BY_RETAIN" localSheetId="20">#REF!</definedName>
    <definedName name="BY_RETAIN" localSheetId="14">#REF!</definedName>
    <definedName name="BY_RETAIN" localSheetId="17">#REF!</definedName>
    <definedName name="BY_RETAIN" localSheetId="19">#REF!</definedName>
    <definedName name="BY_RETAIN">#REF!</definedName>
    <definedName name="BY_Total" localSheetId="1">#REF!</definedName>
    <definedName name="BY_Total" localSheetId="20">#REF!</definedName>
    <definedName name="BY_Total" localSheetId="14">#REF!</definedName>
    <definedName name="BY_Total" localSheetId="17">#REF!</definedName>
    <definedName name="BY_Total" localSheetId="19">#REF!</definedName>
    <definedName name="BY_Total">#REF!</definedName>
    <definedName name="Calls_per_ee" localSheetId="1">#REF!</definedName>
    <definedName name="Calls_per_ee" localSheetId="20">#REF!</definedName>
    <definedName name="Calls_per_ee" localSheetId="14">#REF!</definedName>
    <definedName name="Calls_per_ee" localSheetId="17">#REF!</definedName>
    <definedName name="Calls_per_ee" localSheetId="19">#REF!</definedName>
    <definedName name="Calls_per_ee">#REF!</definedName>
    <definedName name="Categories">[20]Lookups!$P$8:$P$18</definedName>
    <definedName name="Category" localSheetId="1">#REF!</definedName>
    <definedName name="Category" localSheetId="20">#REF!</definedName>
    <definedName name="Category" localSheetId="14">#REF!</definedName>
    <definedName name="Category" localSheetId="17">#REF!</definedName>
    <definedName name="Category" localSheetId="19">'[21]Drop-Down Values'!$F$4:$F$9</definedName>
    <definedName name="Category">#REF!</definedName>
    <definedName name="catOTH" localSheetId="19">'[14]INPUT - Other Expenses'!$J$9:$J$201</definedName>
    <definedName name="catOTH">'[15]INPUT - Other Expenses'!$J$9:$J$201</definedName>
    <definedName name="CC" localSheetId="1">#REF!</definedName>
    <definedName name="CC" localSheetId="20">#REF!</definedName>
    <definedName name="CC" localSheetId="14">#REF!</definedName>
    <definedName name="CC" localSheetId="17">#REF!</definedName>
    <definedName name="CC" localSheetId="19">#REF!</definedName>
    <definedName name="CC">#REF!</definedName>
    <definedName name="CCLIST" localSheetId="19">[16]Lists!$B$6:$B$18</definedName>
    <definedName name="CCLIST">[17]Lists!$B$6:$B$18</definedName>
    <definedName name="CCRUNLIST" localSheetId="19">[16]Lists!$B$6:$B$11</definedName>
    <definedName name="CCRUNLIST">[17]Lists!$B$6:$B$11</definedName>
    <definedName name="CCTRANLIST" localSheetId="19">[16]Lists!$B$13:$B$18</definedName>
    <definedName name="CCTRANLIST">[17]Lists!$B$13:$B$18</definedName>
    <definedName name="ChangeCell" localSheetId="1">'[22]Headcount Statistics'!#REF!</definedName>
    <definedName name="ChangeCell" localSheetId="20">'[22]Headcount Statistics'!#REF!</definedName>
    <definedName name="ChangeCell" localSheetId="14">'[22]Headcount Statistics'!#REF!</definedName>
    <definedName name="ChangeCell" localSheetId="17">'[22]Headcount Statistics'!#REF!</definedName>
    <definedName name="ChangeCell" localSheetId="19">'[23]Headcount Statistics'!#REF!</definedName>
    <definedName name="ChangeCell">'[22]Headcount Statistics'!#REF!</definedName>
    <definedName name="Check_stock" localSheetId="1">#REF!</definedName>
    <definedName name="Check_stock" localSheetId="20">#REF!</definedName>
    <definedName name="Check_stock" localSheetId="14">#REF!</definedName>
    <definedName name="Check_stock" localSheetId="17">#REF!</definedName>
    <definedName name="Check_stock" localSheetId="19">#REF!</definedName>
    <definedName name="Check_stock">#REF!</definedName>
    <definedName name="Clerical1" localSheetId="1">#REF!</definedName>
    <definedName name="Clerical1" localSheetId="20">#REF!</definedName>
    <definedName name="Clerical1" localSheetId="14">#REF!</definedName>
    <definedName name="Clerical1" localSheetId="17">#REF!</definedName>
    <definedName name="Clerical1" localSheetId="19">#REF!</definedName>
    <definedName name="Clerical1">#REF!</definedName>
    <definedName name="Clerical2" localSheetId="1">#REF!</definedName>
    <definedName name="Clerical2" localSheetId="20">#REF!</definedName>
    <definedName name="Clerical2" localSheetId="14">#REF!</definedName>
    <definedName name="Clerical2" localSheetId="17">#REF!</definedName>
    <definedName name="Clerical2" localSheetId="19">#REF!</definedName>
    <definedName name="Clerical2">#REF!</definedName>
    <definedName name="Clerical3" localSheetId="1">#REF!</definedName>
    <definedName name="Clerical3" localSheetId="20">#REF!</definedName>
    <definedName name="Clerical3" localSheetId="14">#REF!</definedName>
    <definedName name="Clerical3" localSheetId="17">#REF!</definedName>
    <definedName name="Clerical3" localSheetId="19">#REF!</definedName>
    <definedName name="Clerical3">#REF!</definedName>
    <definedName name="clientname" localSheetId="19">'[14]INPUT - Global Variables'!$E$7</definedName>
    <definedName name="clientname">'[15]INPUT - Global Variables'!$E$7</definedName>
    <definedName name="closerpt">#N/A</definedName>
    <definedName name="cmpFTE" localSheetId="19">'[14]INPUT - Staffing Plan'!$Y$9:$Y$204</definedName>
    <definedName name="cmpFTE">'[15]INPUT - Staffing Plan'!$Y$9:$Y$204</definedName>
    <definedName name="COFAC" localSheetId="1">#REF!</definedName>
    <definedName name="COFAC" localSheetId="20">#REF!</definedName>
    <definedName name="COFAC" localSheetId="14">#REF!</definedName>
    <definedName name="COFAC" localSheetId="17">#REF!</definedName>
    <definedName name="COFAC" localSheetId="19">#REF!</definedName>
    <definedName name="COFAC">#REF!</definedName>
    <definedName name="COFAC1" localSheetId="1">#REF!</definedName>
    <definedName name="COFAC1" localSheetId="20">#REF!</definedName>
    <definedName name="COFAC1" localSheetId="14">#REF!</definedName>
    <definedName name="COFAC1" localSheetId="17">#REF!</definedName>
    <definedName name="COFAC1" localSheetId="19">#REF!</definedName>
    <definedName name="COFAC1">#REF!</definedName>
    <definedName name="COM" localSheetId="1">#REF!</definedName>
    <definedName name="COM" localSheetId="20">#REF!</definedName>
    <definedName name="COM" localSheetId="14">#REF!</definedName>
    <definedName name="COM" localSheetId="17">#REF!</definedName>
    <definedName name="COM" localSheetId="19">#REF!</definedName>
    <definedName name="COM">#REF!</definedName>
    <definedName name="Communication" localSheetId="1">'[10]F&amp;A-General Ledger'!#REF!</definedName>
    <definedName name="Communication" localSheetId="20">'[10]F&amp;A-General Ledger'!#REF!</definedName>
    <definedName name="Communication" localSheetId="14">'[10]F&amp;A-General Ledger'!#REF!</definedName>
    <definedName name="Communication" localSheetId="17">'[10]F&amp;A-General Ledger'!#REF!</definedName>
    <definedName name="Communication" localSheetId="19">'[11]F&amp;A-General Ledger'!#REF!</definedName>
    <definedName name="Communication">'[10]F&amp;A-General Ledger'!#REF!</definedName>
    <definedName name="Comp_Ops" localSheetId="1">#REF!</definedName>
    <definedName name="Comp_Ops" localSheetId="20">#REF!</definedName>
    <definedName name="Comp_Ops" localSheetId="14">#REF!</definedName>
    <definedName name="Comp_Ops" localSheetId="17">#REF!</definedName>
    <definedName name="Comp_Ops" localSheetId="19">#REF!</definedName>
    <definedName name="Comp_Ops">#REF!</definedName>
    <definedName name="compescalation" localSheetId="1">'[24]INPUT - Global Variables'!#REF!</definedName>
    <definedName name="compescalation" localSheetId="20">'[24]INPUT - Global Variables'!#REF!</definedName>
    <definedName name="compescalation" localSheetId="14">'[24]INPUT - Global Variables'!#REF!</definedName>
    <definedName name="compescalation" localSheetId="17">'[24]INPUT - Global Variables'!#REF!</definedName>
    <definedName name="compescalation" localSheetId="19">'[24]INPUT - Global Variables'!#REF!</definedName>
    <definedName name="compescalation">'[24]INPUT - Global Variables'!#REF!</definedName>
    <definedName name="compescalationdate" localSheetId="1">'[24]INPUT - Global Variables'!#REF!</definedName>
    <definedName name="compescalationdate" localSheetId="20">'[24]INPUT - Global Variables'!#REF!</definedName>
    <definedName name="compescalationdate" localSheetId="14">'[24]INPUT - Global Variables'!#REF!</definedName>
    <definedName name="compescalationdate" localSheetId="17">'[24]INPUT - Global Variables'!#REF!</definedName>
    <definedName name="compescalationdate" localSheetId="19">'[24]INPUT - Global Variables'!#REF!</definedName>
    <definedName name="compescalationdate">'[24]INPUT - Global Variables'!#REF!</definedName>
    <definedName name="computer" localSheetId="1">#REF!</definedName>
    <definedName name="computer" localSheetId="20">#REF!</definedName>
    <definedName name="computer" localSheetId="14">#REF!</definedName>
    <definedName name="computer" localSheetId="17">#REF!</definedName>
    <definedName name="computer" localSheetId="19">#REF!</definedName>
    <definedName name="computer">#REF!</definedName>
    <definedName name="ConfigurationBiDomain" localSheetId="1">#REF!</definedName>
    <definedName name="ConfigurationBiDomain" localSheetId="20">#REF!</definedName>
    <definedName name="ConfigurationBiDomain" localSheetId="14">#REF!</definedName>
    <definedName name="ConfigurationBiDomain" localSheetId="17">#REF!</definedName>
    <definedName name="ConfigurationBiDomain" localSheetId="19">#REF!</definedName>
    <definedName name="ConfigurationBiDomain">#REF!</definedName>
    <definedName name="ConfigurationRegion" localSheetId="1">#REF!</definedName>
    <definedName name="ConfigurationRegion" localSheetId="20">#REF!</definedName>
    <definedName name="ConfigurationRegion" localSheetId="14">#REF!</definedName>
    <definedName name="ConfigurationRegion" localSheetId="17">#REF!</definedName>
    <definedName name="ConfigurationRegion" localSheetId="19">#REF!</definedName>
    <definedName name="ConfigurationRegion">#REF!</definedName>
    <definedName name="ConfigurationSubRegion" localSheetId="1">#REF!</definedName>
    <definedName name="ConfigurationSubRegion" localSheetId="20">#REF!</definedName>
    <definedName name="ConfigurationSubRegion" localSheetId="14">#REF!</definedName>
    <definedName name="ConfigurationSubRegion" localSheetId="17">#REF!</definedName>
    <definedName name="ConfigurationSubRegion" localSheetId="19">#REF!</definedName>
    <definedName name="ConfigurationSubRegion">#REF!</definedName>
    <definedName name="ConfigurationType" localSheetId="1">#REF!</definedName>
    <definedName name="ConfigurationType" localSheetId="20">#REF!</definedName>
    <definedName name="ConfigurationType" localSheetId="14">#REF!</definedName>
    <definedName name="ConfigurationType" localSheetId="17">#REF!</definedName>
    <definedName name="ConfigurationType" localSheetId="19">#REF!</definedName>
    <definedName name="ConfigurationType">#REF!</definedName>
    <definedName name="ConfigurationYear" localSheetId="1">#REF!</definedName>
    <definedName name="ConfigurationYear" localSheetId="20">#REF!</definedName>
    <definedName name="ConfigurationYear" localSheetId="14">#REF!</definedName>
    <definedName name="ConfigurationYear" localSheetId="17">#REF!</definedName>
    <definedName name="ConfigurationYear" localSheetId="19">#REF!</definedName>
    <definedName name="ConfigurationYear">#REF!</definedName>
    <definedName name="ContractingRegions" localSheetId="19">'[14]CALCULATION - List Lookup'!$Z$1:$Z$13</definedName>
    <definedName name="ContractingRegions">'[15]CALCULATION - List Lookup'!$Z$1:$Z$13</definedName>
    <definedName name="ContractingRegionsCM" localSheetId="19">'[14]CALCULATION - List Lookup'!$AA$1:$AG$13</definedName>
    <definedName name="ContractingRegionsCM">'[15]CALCULATION - List Lookup'!$AA$1:$AG$13</definedName>
    <definedName name="ContractingRegionsSline" localSheetId="19">'[14]CALCULATION - List Lookup'!$AA$14:$AG$14</definedName>
    <definedName name="ContractingRegionsSline">'[15]CALCULATION - List Lookup'!$AA$14:$AG$14</definedName>
    <definedName name="Controller" localSheetId="1">#REF!</definedName>
    <definedName name="Controller" localSheetId="20">#REF!</definedName>
    <definedName name="Controller" localSheetId="14">#REF!</definedName>
    <definedName name="Controller" localSheetId="17">#REF!</definedName>
    <definedName name="Controller" localSheetId="19">#REF!</definedName>
    <definedName name="Controller">#REF!</definedName>
    <definedName name="COREC" localSheetId="1">#REF!</definedName>
    <definedName name="COREC" localSheetId="20">#REF!</definedName>
    <definedName name="COREC" localSheetId="14">#REF!</definedName>
    <definedName name="COREC" localSheetId="17">#REF!</definedName>
    <definedName name="COREC" localSheetId="19">#REF!</definedName>
    <definedName name="COREC">#REF!</definedName>
    <definedName name="costcategory" localSheetId="19">'[14]CALCULATION - List Lookup'!$C$1:$C$10</definedName>
    <definedName name="costcategory">'[15]CALCULATION - List Lookup'!$C$1:$C$10</definedName>
    <definedName name="costescalation" localSheetId="1">'[24]INPUT - Global Variables'!#REF!</definedName>
    <definedName name="costescalation" localSheetId="20">'[24]INPUT - Global Variables'!#REF!</definedName>
    <definedName name="costescalation" localSheetId="14">'[24]INPUT - Global Variables'!#REF!</definedName>
    <definedName name="costescalation" localSheetId="17">'[24]INPUT - Global Variables'!#REF!</definedName>
    <definedName name="costescalation" localSheetId="19">'[24]INPUT - Global Variables'!#REF!</definedName>
    <definedName name="costescalation">'[24]INPUT - Global Variables'!#REF!</definedName>
    <definedName name="costescalationdate" localSheetId="1">'[24]INPUT - Global Variables'!#REF!</definedName>
    <definedName name="costescalationdate" localSheetId="20">'[24]INPUT - Global Variables'!#REF!</definedName>
    <definedName name="costescalationdate" localSheetId="14">'[24]INPUT - Global Variables'!#REF!</definedName>
    <definedName name="costescalationdate" localSheetId="17">'[24]INPUT - Global Variables'!#REF!</definedName>
    <definedName name="costescalationdate" localSheetId="19">'[24]INPUT - Global Variables'!#REF!</definedName>
    <definedName name="costescalationdate">'[24]INPUT - Global Variables'!#REF!</definedName>
    <definedName name="COSTPROD" localSheetId="19">'[16]Business parameters'!$G$67:$R$72</definedName>
    <definedName name="COSTPROD">'[17]Business parameters'!$G$67:$R$72</definedName>
    <definedName name="COSTPRODMON" localSheetId="19">'[16]Business parameters'!$S$67:$AQ$72</definedName>
    <definedName name="COSTPRODMON">'[17]Business parameters'!$S$67:$AQ$72</definedName>
    <definedName name="costtitle">'[25]Defined Lists'!$H$4:$H$18</definedName>
    <definedName name="costtype">'[25]Defined Lists'!$K$4:$K$18</definedName>
    <definedName name="COTECH" localSheetId="1">#REF!</definedName>
    <definedName name="COTECH" localSheetId="20">#REF!</definedName>
    <definedName name="COTECH" localSheetId="14">#REF!</definedName>
    <definedName name="COTECH" localSheetId="17">#REF!</definedName>
    <definedName name="COTECH" localSheetId="19">#REF!</definedName>
    <definedName name="COTECH">#REF!</definedName>
    <definedName name="COTRAIN" localSheetId="1">#REF!</definedName>
    <definedName name="COTRAIN" localSheetId="20">#REF!</definedName>
    <definedName name="COTRAIN" localSheetId="14">#REF!</definedName>
    <definedName name="COTRAIN" localSheetId="17">#REF!</definedName>
    <definedName name="COTRAIN" localSheetId="19">#REF!</definedName>
    <definedName name="COTRAIN">#REF!</definedName>
    <definedName name="Country" localSheetId="1">#REF!</definedName>
    <definedName name="Country" localSheetId="20">#REF!</definedName>
    <definedName name="Country" localSheetId="14">#REF!</definedName>
    <definedName name="Country" localSheetId="17">#REF!</definedName>
    <definedName name="Country" localSheetId="19">#REF!</definedName>
    <definedName name="Country">#REF!</definedName>
    <definedName name="crtFTE" localSheetId="19">'[14]INPUT - Staffing Plan'!$AA$9:$AA$204</definedName>
    <definedName name="crtFTE">'[15]INPUT - Staffing Plan'!$AA$9:$AA$204</definedName>
    <definedName name="crtFTERLTD" localSheetId="19">'[14]INPUT - FTE-Related Expenses'!$F$10:$F$290</definedName>
    <definedName name="crtFTERLTD">'[15]INPUT - FTE-Related Expenses'!$F$10:$F$290</definedName>
    <definedName name="crtOTH" localSheetId="19">'[14]INPUT - Other Expenses'!$M$9:$M$201</definedName>
    <definedName name="crtOTH">'[15]INPUT - Other Expenses'!$M$9:$M$201</definedName>
    <definedName name="CubeFormula1ToPaste" localSheetId="1">#REF!</definedName>
    <definedName name="CubeFormula1ToPaste" localSheetId="20">#REF!</definedName>
    <definedName name="CubeFormula1ToPaste" localSheetId="14">#REF!</definedName>
    <definedName name="CubeFormula1ToPaste" localSheetId="17">#REF!</definedName>
    <definedName name="CubeFormula1ToPaste" localSheetId="19">#REF!</definedName>
    <definedName name="CubeFormula1ToPaste">#REF!</definedName>
    <definedName name="CULIST" localSheetId="19">[16]Lists!$B$23:$B$29</definedName>
    <definedName name="CULIST">[17]Lists!$B$23:$B$29</definedName>
    <definedName name="cur">[26]Menu!$C$28</definedName>
    <definedName name="currencies" localSheetId="19">'[27]General assumptions'!$B$14:$B$24</definedName>
    <definedName name="currencies">'[28]General assumptions'!$B$14:$B$24</definedName>
    <definedName name="CURRENCY">[29]Menu!$C$28</definedName>
    <definedName name="Customer_Service" localSheetId="1">#REF!</definedName>
    <definedName name="Customer_Service" localSheetId="20">#REF!</definedName>
    <definedName name="Customer_Service" localSheetId="14">#REF!</definedName>
    <definedName name="Customer_Service" localSheetId="17">#REF!</definedName>
    <definedName name="Customer_Service" localSheetId="19">#REF!</definedName>
    <definedName name="Customer_Service">#REF!</definedName>
    <definedName name="d" localSheetId="1" hidden="1">{"assumptions",#N/A,FALSE,"Scenario 1";"valuation",#N/A,FALSE,"Scenario 1"}</definedName>
    <definedName name="d" localSheetId="20" hidden="1">{"assumptions",#N/A,FALSE,"Scenario 1";"valuation",#N/A,FALSE,"Scenario 1"}</definedName>
    <definedName name="d" localSheetId="19" hidden="1">{"assumptions",#N/A,FALSE,"Scenario 1";"valuation",#N/A,FALSE,"Scenario 1"}</definedName>
    <definedName name="d" hidden="1">{"assumptions",#N/A,FALSE,"Scenario 1";"valuation",#N/A,FALSE,"Scenario 1"}</definedName>
    <definedName name="d_2" localSheetId="1" hidden="1">{"assumptions",#N/A,FALSE,"Scenario 1";"valuation",#N/A,FALSE,"Scenario 1"}</definedName>
    <definedName name="d_2" localSheetId="20" hidden="1">{"assumptions",#N/A,FALSE,"Scenario 1";"valuation",#N/A,FALSE,"Scenario 1"}</definedName>
    <definedName name="d_2" localSheetId="19" hidden="1">{"assumptions",#N/A,FALSE,"Scenario 1";"valuation",#N/A,FALSE,"Scenario 1"}</definedName>
    <definedName name="d_2" hidden="1">{"assumptions",#N/A,FALSE,"Scenario 1";"valuation",#N/A,FALSE,"Scenario 1"}</definedName>
    <definedName name="d_3" localSheetId="1" hidden="1">{"assumptions",#N/A,FALSE,"Scenario 1";"valuation",#N/A,FALSE,"Scenario 1"}</definedName>
    <definedName name="d_3" localSheetId="20" hidden="1">{"assumptions",#N/A,FALSE,"Scenario 1";"valuation",#N/A,FALSE,"Scenario 1"}</definedName>
    <definedName name="d_3" localSheetId="19" hidden="1">{"assumptions",#N/A,FALSE,"Scenario 1";"valuation",#N/A,FALSE,"Scenario 1"}</definedName>
    <definedName name="d_3" hidden="1">{"assumptions",#N/A,FALSE,"Scenario 1";"valuation",#N/A,FALSE,"Scenario 1"}</definedName>
    <definedName name="da" localSheetId="1" hidden="1">{"20 Years",#N/A,FALSE,"P&amp;Ls";"2001",#N/A,FALSE,"P&amp;Ls"}</definedName>
    <definedName name="da" localSheetId="20" hidden="1">{"20 Years",#N/A,FALSE,"P&amp;Ls";"2001",#N/A,FALSE,"P&amp;Ls"}</definedName>
    <definedName name="da" localSheetId="19" hidden="1">{"20 Years",#N/A,FALSE,"P&amp;Ls";"2001",#N/A,FALSE,"P&amp;Ls"}</definedName>
    <definedName name="da" hidden="1">{"20 Years",#N/A,FALSE,"P&amp;Ls";"2001",#N/A,FALSE,"P&amp;Ls"}</definedName>
    <definedName name="data" localSheetId="19">[30]data!$B$4:$K$594</definedName>
    <definedName name="data">[31]data!$B$4:$K$594</definedName>
    <definedName name="Data_Entry" localSheetId="1">#REF!</definedName>
    <definedName name="Data_Entry" localSheetId="20">#REF!</definedName>
    <definedName name="Data_Entry" localSheetId="14">#REF!</definedName>
    <definedName name="Data_Entry" localSheetId="17">#REF!</definedName>
    <definedName name="Data_Entry" localSheetId="19">#REF!</definedName>
    <definedName name="Data_Entry">#REF!</definedName>
    <definedName name="Data1" localSheetId="1" hidden="1">{#N/A,#N/A,FALSE,"Sales"}</definedName>
    <definedName name="Data1" localSheetId="20" hidden="1">{#N/A,#N/A,FALSE,"Sales"}</definedName>
    <definedName name="Data1" localSheetId="19" hidden="1">{#N/A,#N/A,FALSE,"Sales"}</definedName>
    <definedName name="Data1" hidden="1">{#N/A,#N/A,FALSE,"Sales"}</definedName>
    <definedName name="Data116" localSheetId="1" hidden="1">{#N/A,#N/A,FALSE,"Sales"}</definedName>
    <definedName name="Data116" localSheetId="20" hidden="1">{#N/A,#N/A,FALSE,"Sales"}</definedName>
    <definedName name="Data116" localSheetId="19" hidden="1">{#N/A,#N/A,FALSE,"Sales"}</definedName>
    <definedName name="Data116" hidden="1">{#N/A,#N/A,FALSE,"Sales"}</definedName>
    <definedName name="Data16" localSheetId="1" hidden="1">{#N/A,#N/A,FALSE,"Sales"}</definedName>
    <definedName name="Data16" localSheetId="20" hidden="1">{#N/A,#N/A,FALSE,"Sales"}</definedName>
    <definedName name="Data16" localSheetId="19" hidden="1">{#N/A,#N/A,FALSE,"Sales"}</definedName>
    <definedName name="Data16" hidden="1">{#N/A,#N/A,FALSE,"Sales"}</definedName>
    <definedName name="Data2" localSheetId="1" hidden="1">{#N/A,#N/A,FALSE,"Sales"}</definedName>
    <definedName name="Data2" localSheetId="20" hidden="1">{#N/A,#N/A,FALSE,"Sales"}</definedName>
    <definedName name="Data2" localSheetId="19" hidden="1">{#N/A,#N/A,FALSE,"Sales"}</definedName>
    <definedName name="Data2" hidden="1">{#N/A,#N/A,FALSE,"Sales"}</definedName>
    <definedName name="data212" localSheetId="1" hidden="1">{#N/A,#N/A,FALSE,"Sales"}</definedName>
    <definedName name="data212" localSheetId="20" hidden="1">{#N/A,#N/A,FALSE,"Sales"}</definedName>
    <definedName name="data212" localSheetId="19" hidden="1">{#N/A,#N/A,FALSE,"Sales"}</definedName>
    <definedName name="data212" hidden="1">{#N/A,#N/A,FALSE,"Sales"}</definedName>
    <definedName name="DataPart2" localSheetId="1">#REF!</definedName>
    <definedName name="DataPart2" localSheetId="20">#REF!</definedName>
    <definedName name="DataPart2" localSheetId="14">#REF!</definedName>
    <definedName name="DataPart2" localSheetId="17">#REF!</definedName>
    <definedName name="DataPart2" localSheetId="19">#REF!</definedName>
    <definedName name="DataPart2">#REF!</definedName>
    <definedName name="DataPart3" localSheetId="1">#REF!</definedName>
    <definedName name="DataPart3" localSheetId="20">#REF!</definedName>
    <definedName name="DataPart3" localSheetId="14">#REF!</definedName>
    <definedName name="DataPart3" localSheetId="17">#REF!</definedName>
    <definedName name="DataPart3" localSheetId="19">#REF!</definedName>
    <definedName name="DataPart3">#REF!</definedName>
    <definedName name="DataStart" localSheetId="1">#REF!</definedName>
    <definedName name="DataStart" localSheetId="20">#REF!</definedName>
    <definedName name="DataStart" localSheetId="14">#REF!</definedName>
    <definedName name="DataStart" localSheetId="17">#REF!</definedName>
    <definedName name="DataStart" localSheetId="19">#REF!</definedName>
    <definedName name="DataStart">#REF!</definedName>
    <definedName name="DataStartYTD" localSheetId="1">#REF!</definedName>
    <definedName name="DataStartYTD" localSheetId="20">#REF!</definedName>
    <definedName name="DataStartYTD" localSheetId="14">#REF!</definedName>
    <definedName name="DataStartYTD" localSheetId="17">#REF!</definedName>
    <definedName name="DataStartYTD" localSheetId="19">#REF!</definedName>
    <definedName name="DataStartYTD">#REF!</definedName>
    <definedName name="dealCurrency" localSheetId="19">'[14]INPUT - Global Variables'!$E$15</definedName>
    <definedName name="dealCurrency">'[15]INPUT - Global Variables'!$E$15</definedName>
    <definedName name="dealname" localSheetId="19">'[14]INPUT - Global Variables'!$E$8</definedName>
    <definedName name="dealname">'[15]INPUT - Global Variables'!$E$8</definedName>
    <definedName name="dealterm" localSheetId="19">'[14]INPUT - Global Variables'!$E$10</definedName>
    <definedName name="dealterm">'[15]INPUT - Global Variables'!$E$10</definedName>
    <definedName name="dealView" localSheetId="19">'[14]INPUT - Global Variables'!$H$7</definedName>
    <definedName name="dealView">'[15]INPUT - Global Variables'!$H$7</definedName>
    <definedName name="debt" localSheetId="1" hidden="1">{"Annual",#N/A,FALSE,"Sales &amp; Market";"Quarterly",#N/A,FALSE,"Sales &amp; Market"}</definedName>
    <definedName name="debt" localSheetId="20" hidden="1">{"Annual",#N/A,FALSE,"Sales &amp; Market";"Quarterly",#N/A,FALSE,"Sales &amp; Market"}</definedName>
    <definedName name="debt" localSheetId="19" hidden="1">{"Annual",#N/A,FALSE,"Sales &amp; Market";"Quarterly",#N/A,FALSE,"Sales &amp; Market"}</definedName>
    <definedName name="debt" hidden="1">{"Annual",#N/A,FALSE,"Sales &amp; Market";"Quarterly",#N/A,FALSE,"Sales &amp; Market"}</definedName>
    <definedName name="debt1" localSheetId="1" hidden="1">{"Annual",#N/A,FALSE,"Sales &amp; Market";"Quarterly",#N/A,FALSE,"Sales &amp; Market"}</definedName>
    <definedName name="debt1" localSheetId="20" hidden="1">{"Annual",#N/A,FALSE,"Sales &amp; Market";"Quarterly",#N/A,FALSE,"Sales &amp; Market"}</definedName>
    <definedName name="debt1" localSheetId="19" hidden="1">{"Annual",#N/A,FALSE,"Sales &amp; Market";"Quarterly",#N/A,FALSE,"Sales &amp; Market"}</definedName>
    <definedName name="debt1" hidden="1">{"Annual",#N/A,FALSE,"Sales &amp; Market";"Quarterly",#N/A,FALSE,"Sales &amp; Market"}</definedName>
    <definedName name="debtpercent" localSheetId="19">'[14]INPUT - Global Variables'!$E$182</definedName>
    <definedName name="debtpercent">'[15]INPUT - Global Variables'!$E$182</definedName>
    <definedName name="DEF" localSheetId="1">#REF!</definedName>
    <definedName name="DEF" localSheetId="20">#REF!</definedName>
    <definedName name="DEF" localSheetId="14">#REF!</definedName>
    <definedName name="DEF" localSheetId="17">#REF!</definedName>
    <definedName name="DEF" localSheetId="19">#REF!</definedName>
    <definedName name="DEF">#REF!</definedName>
    <definedName name="DeliveryCentresKey" localSheetId="19">'[32]Delivery Centres'!$A$1:$A$4</definedName>
    <definedName name="DeliveryCentresKey">'[33]Delivery Centres'!$A$1:$A$4</definedName>
    <definedName name="deOTH" localSheetId="19">'[14]INPUT - Other Expenses'!$P$9:$P$201</definedName>
    <definedName name="deOTH">'[15]INPUT - Other Expenses'!$P$9:$P$201</definedName>
    <definedName name="destination2" localSheetId="1">[2]DATA!#REF!</definedName>
    <definedName name="destination2" localSheetId="20">[2]DATA!#REF!</definedName>
    <definedName name="destination2" localSheetId="14">[2]DATA!#REF!</definedName>
    <definedName name="destination2" localSheetId="17">[2]DATA!#REF!</definedName>
    <definedName name="destination2" localSheetId="19">[3]DATA!#REF!</definedName>
    <definedName name="destination2">[2]DATA!#REF!</definedName>
    <definedName name="destinations" localSheetId="19">[30]data!$B$4:$B$594</definedName>
    <definedName name="destinations">[31]data!$B$4:$B$594</definedName>
    <definedName name="dfdsf" localSheetId="1" hidden="1">{"20 Years",#N/A,FALSE,"P&amp;Ls";"2001",#N/A,FALSE,"P&amp;Ls"}</definedName>
    <definedName name="dfdsf" localSheetId="20" hidden="1">{"20 Years",#N/A,FALSE,"P&amp;Ls";"2001",#N/A,FALSE,"P&amp;Ls"}</definedName>
    <definedName name="dfdsf" localSheetId="19" hidden="1">{"20 Years",#N/A,FALSE,"P&amp;Ls";"2001",#N/A,FALSE,"P&amp;Ls"}</definedName>
    <definedName name="dfdsf" hidden="1">{"20 Years",#N/A,FALSE,"P&amp;Ls";"2001",#N/A,FALSE,"P&amp;Ls"}</definedName>
    <definedName name="dfgfdsgfd" localSheetId="1" hidden="1">{#N/A,#N/A,TRUE,"Summary";#N/A,"1",TRUE,"Summary";#N/A,"2",TRUE,"Summary";#N/A,"3",TRUE,"Summary";#N/A,"4",TRUE,"Summary";#N/A,"5",TRUE,"Summary";#N/A,"6",TRUE,"Summary";#N/A,"7",TRUE,"Summary";#N/A,"8",TRUE,"Summary";#N/A,"9",TRUE,"Summary";#N/A,"10",TRUE,"Summary";#N/A,"11",TRUE,"Summary"}</definedName>
    <definedName name="dfgfdsgfd" localSheetId="20" hidden="1">{#N/A,#N/A,TRUE,"Summary";#N/A,"1",TRUE,"Summary";#N/A,"2",TRUE,"Summary";#N/A,"3",TRUE,"Summary";#N/A,"4",TRUE,"Summary";#N/A,"5",TRUE,"Summary";#N/A,"6",TRUE,"Summary";#N/A,"7",TRUE,"Summary";#N/A,"8",TRUE,"Summary";#N/A,"9",TRUE,"Summary";#N/A,"10",TRUE,"Summary";#N/A,"11",TRUE,"Summary"}</definedName>
    <definedName name="dfgfdsgfd" localSheetId="19" hidden="1">{#N/A,#N/A,TRUE,"Summary";#N/A,"1",TRUE,"Summary";#N/A,"2",TRUE,"Summary";#N/A,"3",TRUE,"Summary";#N/A,"4",TRUE,"Summary";#N/A,"5",TRUE,"Summary";#N/A,"6",TRUE,"Summary";#N/A,"7",TRUE,"Summary";#N/A,"8",TRUE,"Summary";#N/A,"9",TRUE,"Summary";#N/A,"10",TRUE,"Summary";#N/A,"11",TRUE,"Summary"}</definedName>
    <definedName name="dfgfdsgfd" hidden="1">{#N/A,#N/A,TRUE,"Summary";#N/A,"1",TRUE,"Summary";#N/A,"2",TRUE,"Summary";#N/A,"3",TRUE,"Summary";#N/A,"4",TRUE,"Summary";#N/A,"5",TRUE,"Summary";#N/A,"6",TRUE,"Summary";#N/A,"7",TRUE,"Summary";#N/A,"8",TRUE,"Summary";#N/A,"9",TRUE,"Summary";#N/A,"10",TRUE,"Summary";#N/A,"11",TRUE,"Summary"}</definedName>
    <definedName name="DHAMS" localSheetId="1">#REF!</definedName>
    <definedName name="DHAMS" localSheetId="20">#REF!</definedName>
    <definedName name="DHAMS" localSheetId="14">#REF!</definedName>
    <definedName name="DHAMS" localSheetId="17">#REF!</definedName>
    <definedName name="DHAMS" localSheetId="19">#REF!</definedName>
    <definedName name="DHAMS">#REF!</definedName>
    <definedName name="dirCmpFTE" localSheetId="1">'[34]INPUT - Staffing Plan'!#REF!</definedName>
    <definedName name="dirCmpFTE" localSheetId="20">'[34]INPUT - Staffing Plan'!#REF!</definedName>
    <definedName name="dirCmpFTE" localSheetId="14">'[34]INPUT - Staffing Plan'!#REF!</definedName>
    <definedName name="dirCmpFTE" localSheetId="17">'[34]INPUT - Staffing Plan'!#REF!</definedName>
    <definedName name="dirCmpFTE" localSheetId="19">'[35]INPUT - Staffing Plan'!#REF!</definedName>
    <definedName name="dirCmpFTE">'[34]INPUT - Staffing Plan'!#REF!</definedName>
    <definedName name="disabledSheets">COUNTIF('[36]CALCULATION - List Lookup'!$X$1:$X$31,"FALSE")</definedName>
    <definedName name="discountrate" localSheetId="19">'[14]INPUT - Global Variables'!$E$197</definedName>
    <definedName name="discountrate">'[15]INPUT - Global Variables'!$E$197</definedName>
    <definedName name="dividendpercent" localSheetId="19">'[14]INPUT - Global Variables'!$E$188</definedName>
    <definedName name="dividendpercent">'[15]INPUT - Global Variables'!$E$188</definedName>
    <definedName name="DIVISION_NAME">[37]CoverPage!$A$11</definedName>
    <definedName name="DLSFKJ" localSheetId="1" hidden="1">{#N/A,#N/A,TRUE,"CIN-11";#N/A,#N/A,TRUE,"CIN-13";#N/A,#N/A,TRUE,"CIN-14";#N/A,#N/A,TRUE,"CIN-16";#N/A,#N/A,TRUE,"CIN-17";#N/A,#N/A,TRUE,"CIN-18";#N/A,#N/A,TRUE,"CIN Earnings To Fixed Charges";#N/A,#N/A,TRUE,"CIN Financial Ratios";#N/A,#N/A,TRUE,"CIN-IS";#N/A,#N/A,TRUE,"CIN-BS";#N/A,#N/A,TRUE,"CIN-CS";#N/A,#N/A,TRUE,"Invest In Unconsol Subs"}</definedName>
    <definedName name="DLSFKJ" localSheetId="20" hidden="1">{#N/A,#N/A,TRUE,"CIN-11";#N/A,#N/A,TRUE,"CIN-13";#N/A,#N/A,TRUE,"CIN-14";#N/A,#N/A,TRUE,"CIN-16";#N/A,#N/A,TRUE,"CIN-17";#N/A,#N/A,TRUE,"CIN-18";#N/A,#N/A,TRUE,"CIN Earnings To Fixed Charges";#N/A,#N/A,TRUE,"CIN Financial Ratios";#N/A,#N/A,TRUE,"CIN-IS";#N/A,#N/A,TRUE,"CIN-BS";#N/A,#N/A,TRUE,"CIN-CS";#N/A,#N/A,TRUE,"Invest In Unconsol Subs"}</definedName>
    <definedName name="DLSFKJ" localSheetId="19" hidden="1">{#N/A,#N/A,TRUE,"CIN-11";#N/A,#N/A,TRUE,"CIN-13";#N/A,#N/A,TRUE,"CIN-14";#N/A,#N/A,TRUE,"CIN-16";#N/A,#N/A,TRUE,"CIN-17";#N/A,#N/A,TRUE,"CIN-18";#N/A,#N/A,TRUE,"CIN Earnings To Fixed Charges";#N/A,#N/A,TRUE,"CIN Financial Ratios";#N/A,#N/A,TRUE,"CIN-IS";#N/A,#N/A,TRUE,"CIN-BS";#N/A,#N/A,TRUE,"CIN-CS";#N/A,#N/A,TRUE,"Invest In Unconsol Subs"}</definedName>
    <definedName name="DLSFKJ" hidden="1">{#N/A,#N/A,TRUE,"CIN-11";#N/A,#N/A,TRUE,"CIN-13";#N/A,#N/A,TRUE,"CIN-14";#N/A,#N/A,TRUE,"CIN-16";#N/A,#N/A,TRUE,"CIN-17";#N/A,#N/A,TRUE,"CIN-18";#N/A,#N/A,TRUE,"CIN Earnings To Fixed Charges";#N/A,#N/A,TRUE,"CIN Financial Ratios";#N/A,#N/A,TRUE,"CIN-IS";#N/A,#N/A,TRUE,"CIN-BS";#N/A,#N/A,TRUE,"CIN-CS";#N/A,#N/A,TRUE,"Invest In Unconsol Subs"}</definedName>
    <definedName name="dq" localSheetId="1" hidden="1">{#N/A,#N/A,FALSE,"Sales"}</definedName>
    <definedName name="dq" localSheetId="20" hidden="1">{#N/A,#N/A,FALSE,"Sales"}</definedName>
    <definedName name="dq" localSheetId="19" hidden="1">{#N/A,#N/A,FALSE,"Sales"}</definedName>
    <definedName name="dq" hidden="1">{#N/A,#N/A,FALSE,"Sales"}</definedName>
    <definedName name="dsadadsa" localSheetId="1" hidden="1">{#N/A,#N/A,TRUE,"CIN-11";#N/A,#N/A,TRUE,"CIN-13";#N/A,#N/A,TRUE,"CIN-14";#N/A,#N/A,TRUE,"CIN-16";#N/A,#N/A,TRUE,"CIN-17";#N/A,#N/A,TRUE,"CIN-18";#N/A,#N/A,TRUE,"CIN Earnings To Fixed Charges";#N/A,#N/A,TRUE,"CIN Financial Ratios";#N/A,#N/A,TRUE,"CIN-IS";#N/A,#N/A,TRUE,"CIN-BS";#N/A,#N/A,TRUE,"CIN-CS";#N/A,#N/A,TRUE,"Invest In Unconsol Subs"}</definedName>
    <definedName name="dsadadsa" localSheetId="20" hidden="1">{#N/A,#N/A,TRUE,"CIN-11";#N/A,#N/A,TRUE,"CIN-13";#N/A,#N/A,TRUE,"CIN-14";#N/A,#N/A,TRUE,"CIN-16";#N/A,#N/A,TRUE,"CIN-17";#N/A,#N/A,TRUE,"CIN-18";#N/A,#N/A,TRUE,"CIN Earnings To Fixed Charges";#N/A,#N/A,TRUE,"CIN Financial Ratios";#N/A,#N/A,TRUE,"CIN-IS";#N/A,#N/A,TRUE,"CIN-BS";#N/A,#N/A,TRUE,"CIN-CS";#N/A,#N/A,TRUE,"Invest In Unconsol Subs"}</definedName>
    <definedName name="dsadadsa" localSheetId="19" hidden="1">{#N/A,#N/A,TRUE,"CIN-11";#N/A,#N/A,TRUE,"CIN-13";#N/A,#N/A,TRUE,"CIN-14";#N/A,#N/A,TRUE,"CIN-16";#N/A,#N/A,TRUE,"CIN-17";#N/A,#N/A,TRUE,"CIN-18";#N/A,#N/A,TRUE,"CIN Earnings To Fixed Charges";#N/A,#N/A,TRUE,"CIN Financial Ratios";#N/A,#N/A,TRUE,"CIN-IS";#N/A,#N/A,TRUE,"CIN-BS";#N/A,#N/A,TRUE,"CIN-CS";#N/A,#N/A,TRUE,"Invest In Unconsol Subs"}</definedName>
    <definedName name="dsadadsa" hidden="1">{#N/A,#N/A,TRUE,"CIN-11";#N/A,#N/A,TRUE,"CIN-13";#N/A,#N/A,TRUE,"CIN-14";#N/A,#N/A,TRUE,"CIN-16";#N/A,#N/A,TRUE,"CIN-17";#N/A,#N/A,TRUE,"CIN-18";#N/A,#N/A,TRUE,"CIN Earnings To Fixed Charges";#N/A,#N/A,TRUE,"CIN Financial Ratios";#N/A,#N/A,TRUE,"CIN-IS";#N/A,#N/A,TRUE,"CIN-BS";#N/A,#N/A,TRUE,"CIN-CS";#N/A,#N/A,TRUE,"Invest In Unconsol Subs"}</definedName>
    <definedName name="dsadadsadsad" localSheetId="1" hidden="1">{#N/A,#N/A,TRUE,"CIN-11";#N/A,#N/A,TRUE,"CIN-13";#N/A,#N/A,TRUE,"CIN-14";#N/A,#N/A,TRUE,"CIN-16";#N/A,#N/A,TRUE,"CIN-17";#N/A,#N/A,TRUE,"CIN-18";#N/A,#N/A,TRUE,"CIN Earnings To Fixed Charges";#N/A,#N/A,TRUE,"CIN Financial Ratios";#N/A,#N/A,TRUE,"CIN-IS";#N/A,#N/A,TRUE,"CIN-BS";#N/A,#N/A,TRUE,"CIN-CS";#N/A,#N/A,TRUE,"Invest In Unconsol Subs"}</definedName>
    <definedName name="dsadadsadsad" localSheetId="20" hidden="1">{#N/A,#N/A,TRUE,"CIN-11";#N/A,#N/A,TRUE,"CIN-13";#N/A,#N/A,TRUE,"CIN-14";#N/A,#N/A,TRUE,"CIN-16";#N/A,#N/A,TRUE,"CIN-17";#N/A,#N/A,TRUE,"CIN-18";#N/A,#N/A,TRUE,"CIN Earnings To Fixed Charges";#N/A,#N/A,TRUE,"CIN Financial Ratios";#N/A,#N/A,TRUE,"CIN-IS";#N/A,#N/A,TRUE,"CIN-BS";#N/A,#N/A,TRUE,"CIN-CS";#N/A,#N/A,TRUE,"Invest In Unconsol Subs"}</definedName>
    <definedName name="dsadadsadsad" localSheetId="19" hidden="1">{#N/A,#N/A,TRUE,"CIN-11";#N/A,#N/A,TRUE,"CIN-13";#N/A,#N/A,TRUE,"CIN-14";#N/A,#N/A,TRUE,"CIN-16";#N/A,#N/A,TRUE,"CIN-17";#N/A,#N/A,TRUE,"CIN-18";#N/A,#N/A,TRUE,"CIN Earnings To Fixed Charges";#N/A,#N/A,TRUE,"CIN Financial Ratios";#N/A,#N/A,TRUE,"CIN-IS";#N/A,#N/A,TRUE,"CIN-BS";#N/A,#N/A,TRUE,"CIN-CS";#N/A,#N/A,TRUE,"Invest In Unconsol Subs"}</definedName>
    <definedName name="dsadadsadsad" hidden="1">{#N/A,#N/A,TRUE,"CIN-11";#N/A,#N/A,TRUE,"CIN-13";#N/A,#N/A,TRUE,"CIN-14";#N/A,#N/A,TRUE,"CIN-16";#N/A,#N/A,TRUE,"CIN-17";#N/A,#N/A,TRUE,"CIN-18";#N/A,#N/A,TRUE,"CIN Earnings To Fixed Charges";#N/A,#N/A,TRUE,"CIN Financial Ratios";#N/A,#N/A,TRUE,"CIN-IS";#N/A,#N/A,TRUE,"CIN-BS";#N/A,#N/A,TRUE,"CIN-CS";#N/A,#N/A,TRUE,"Invest In Unconsol Subs"}</definedName>
    <definedName name="dsadd" localSheetId="1" hidden="1">{"page1",#N/A,FALSE,"A";"page2",#N/A,FALSE,"A"}</definedName>
    <definedName name="dsadd" localSheetId="20" hidden="1">{"page1",#N/A,FALSE,"A";"page2",#N/A,FALSE,"A"}</definedName>
    <definedName name="dsadd" localSheetId="19" hidden="1">{"page1",#N/A,FALSE,"A";"page2",#N/A,FALSE,"A"}</definedName>
    <definedName name="dsadd" hidden="1">{"page1",#N/A,FALSE,"A";"page2",#N/A,FALSE,"A"}</definedName>
    <definedName name="dsadsadaa" localSheetId="1" hidden="1">{"assumptions",#N/A,FALSE,"Scenario 1";"valuation",#N/A,FALSE,"Scenario 1"}</definedName>
    <definedName name="dsadsadaa" localSheetId="20" hidden="1">{"assumptions",#N/A,FALSE,"Scenario 1";"valuation",#N/A,FALSE,"Scenario 1"}</definedName>
    <definedName name="dsadsadaa" localSheetId="19" hidden="1">{"assumptions",#N/A,FALSE,"Scenario 1";"valuation",#N/A,FALSE,"Scenario 1"}</definedName>
    <definedName name="dsadsadaa" hidden="1">{"assumptions",#N/A,FALSE,"Scenario 1";"valuation",#N/A,FALSE,"Scenario 1"}</definedName>
    <definedName name="dsadssad" localSheetId="1" hidden="1">{#N/A,#N/A,TRUE,"CIN-11";#N/A,#N/A,TRUE,"CIN-13";#N/A,#N/A,TRUE,"CIN-14";#N/A,#N/A,TRUE,"CIN-16";#N/A,#N/A,TRUE,"CIN-17";#N/A,#N/A,TRUE,"CIN-18";#N/A,#N/A,TRUE,"CIN Earnings To Fixed Charges";#N/A,#N/A,TRUE,"CIN Financial Ratios";#N/A,#N/A,TRUE,"CIN-IS";#N/A,#N/A,TRUE,"CIN-BS";#N/A,#N/A,TRUE,"CIN-CS";#N/A,#N/A,TRUE,"Invest In Unconsol Subs"}</definedName>
    <definedName name="dsadssad" localSheetId="20" hidden="1">{#N/A,#N/A,TRUE,"CIN-11";#N/A,#N/A,TRUE,"CIN-13";#N/A,#N/A,TRUE,"CIN-14";#N/A,#N/A,TRUE,"CIN-16";#N/A,#N/A,TRUE,"CIN-17";#N/A,#N/A,TRUE,"CIN-18";#N/A,#N/A,TRUE,"CIN Earnings To Fixed Charges";#N/A,#N/A,TRUE,"CIN Financial Ratios";#N/A,#N/A,TRUE,"CIN-IS";#N/A,#N/A,TRUE,"CIN-BS";#N/A,#N/A,TRUE,"CIN-CS";#N/A,#N/A,TRUE,"Invest In Unconsol Subs"}</definedName>
    <definedName name="dsadssad" localSheetId="19" hidden="1">{#N/A,#N/A,TRUE,"CIN-11";#N/A,#N/A,TRUE,"CIN-13";#N/A,#N/A,TRUE,"CIN-14";#N/A,#N/A,TRUE,"CIN-16";#N/A,#N/A,TRUE,"CIN-17";#N/A,#N/A,TRUE,"CIN-18";#N/A,#N/A,TRUE,"CIN Earnings To Fixed Charges";#N/A,#N/A,TRUE,"CIN Financial Ratios";#N/A,#N/A,TRUE,"CIN-IS";#N/A,#N/A,TRUE,"CIN-BS";#N/A,#N/A,TRUE,"CIN-CS";#N/A,#N/A,TRUE,"Invest In Unconsol Subs"}</definedName>
    <definedName name="dsadssad" hidden="1">{#N/A,#N/A,TRUE,"CIN-11";#N/A,#N/A,TRUE,"CIN-13";#N/A,#N/A,TRUE,"CIN-14";#N/A,#N/A,TRUE,"CIN-16";#N/A,#N/A,TRUE,"CIN-17";#N/A,#N/A,TRUE,"CIN-18";#N/A,#N/A,TRUE,"CIN Earnings To Fixed Charges";#N/A,#N/A,TRUE,"CIN Financial Ratios";#N/A,#N/A,TRUE,"CIN-IS";#N/A,#N/A,TRUE,"CIN-BS";#N/A,#N/A,TRUE,"CIN-CS";#N/A,#N/A,TRUE,"Invest In Unconsol Subs"}</definedName>
    <definedName name="e" localSheetId="1" hidden="1">{"page1",#N/A,FALSE,"A";"page2",#N/A,FALSE,"A"}</definedName>
    <definedName name="e" localSheetId="20" hidden="1">{"page1",#N/A,FALSE,"A";"page2",#N/A,FALSE,"A"}</definedName>
    <definedName name="e" localSheetId="19" hidden="1">{"page1",#N/A,FALSE,"A";"page2",#N/A,FALSE,"A"}</definedName>
    <definedName name="e" hidden="1">{"page1",#N/A,FALSE,"A";"page2",#N/A,FALSE,"A"}</definedName>
    <definedName name="e_2" localSheetId="1" hidden="1">{"page1",#N/A,FALSE,"A";"page2",#N/A,FALSE,"A"}</definedName>
    <definedName name="e_2" localSheetId="20" hidden="1">{"page1",#N/A,FALSE,"A";"page2",#N/A,FALSE,"A"}</definedName>
    <definedName name="e_2" localSheetId="19" hidden="1">{"page1",#N/A,FALSE,"A";"page2",#N/A,FALSE,"A"}</definedName>
    <definedName name="e_2" hidden="1">{"page1",#N/A,FALSE,"A";"page2",#N/A,FALSE,"A"}</definedName>
    <definedName name="e_3" localSheetId="1" hidden="1">{"page1",#N/A,FALSE,"A";"page2",#N/A,FALSE,"A"}</definedName>
    <definedName name="e_3" localSheetId="20" hidden="1">{"page1",#N/A,FALSE,"A";"page2",#N/A,FALSE,"A"}</definedName>
    <definedName name="e_3" localSheetId="19" hidden="1">{"page1",#N/A,FALSE,"A";"page2",#N/A,FALSE,"A"}</definedName>
    <definedName name="e_3" hidden="1">{"page1",#N/A,FALSE,"A";"page2",#N/A,FALSE,"A"}</definedName>
    <definedName name="Ebay" localSheetId="1" hidden="1">{"Page 1",#N/A,TRUE,"Sheet1";"Page 2",#N/A,TRUE,"Sheet1"}</definedName>
    <definedName name="Ebay" localSheetId="20" hidden="1">{"Page 1",#N/A,TRUE,"Sheet1";"Page 2",#N/A,TRUE,"Sheet1"}</definedName>
    <definedName name="Ebay" localSheetId="19" hidden="1">{"Page 1",#N/A,TRUE,"Sheet1";"Page 2",#N/A,TRUE,"Sheet1"}</definedName>
    <definedName name="Ebay" hidden="1">{"Page 1",#N/A,TRUE,"Sheet1";"Page 2",#N/A,TRUE,"Sheet1"}</definedName>
    <definedName name="Ees_External" localSheetId="1">#REF!</definedName>
    <definedName name="Ees_External" localSheetId="20">#REF!</definedName>
    <definedName name="Ees_External" localSheetId="14">#REF!</definedName>
    <definedName name="Ees_External" localSheetId="17">#REF!</definedName>
    <definedName name="Ees_External" localSheetId="19">#REF!</definedName>
    <definedName name="Ees_External">#REF!</definedName>
    <definedName name="Ees_Internal" localSheetId="1">#REF!</definedName>
    <definedName name="Ees_Internal" localSheetId="20">#REF!</definedName>
    <definedName name="Ees_Internal" localSheetId="14">#REF!</definedName>
    <definedName name="Ees_Internal" localSheetId="17">#REF!</definedName>
    <definedName name="Ees_Internal" localSheetId="19">#REF!</definedName>
    <definedName name="Ees_Internal">#REF!</definedName>
    <definedName name="ef" localSheetId="1" hidden="1">{"Page 1",#N/A,TRUE,"Sheet1";"Page 2",#N/A,TRUE,"Sheet1"}</definedName>
    <definedName name="ef" localSheetId="20" hidden="1">{"Page 1",#N/A,TRUE,"Sheet1";"Page 2",#N/A,TRUE,"Sheet1"}</definedName>
    <definedName name="ef" localSheetId="19" hidden="1">{"Page 1",#N/A,TRUE,"Sheet1";"Page 2",#N/A,TRUE,"Sheet1"}</definedName>
    <definedName name="ef" hidden="1">{"Page 1",#N/A,TRUE,"Sheet1";"Page 2",#N/A,TRUE,"Sheet1"}</definedName>
    <definedName name="efr" localSheetId="1" hidden="1">{#N/A,#N/A,TRUE,"CIN-11";#N/A,#N/A,TRUE,"CIN-13";#N/A,#N/A,TRUE,"CIN-14";#N/A,#N/A,TRUE,"CIN-16";#N/A,#N/A,TRUE,"CIN-17";#N/A,#N/A,TRUE,"CIN-18";#N/A,#N/A,TRUE,"CIN Earnings To Fixed Charges";#N/A,#N/A,TRUE,"CIN Financial Ratios";#N/A,#N/A,TRUE,"CIN-IS";#N/A,#N/A,TRUE,"CIN-BS";#N/A,#N/A,TRUE,"CIN-CS";#N/A,#N/A,TRUE,"Invest In Unconsol Subs"}</definedName>
    <definedName name="efr" localSheetId="20" hidden="1">{#N/A,#N/A,TRUE,"CIN-11";#N/A,#N/A,TRUE,"CIN-13";#N/A,#N/A,TRUE,"CIN-14";#N/A,#N/A,TRUE,"CIN-16";#N/A,#N/A,TRUE,"CIN-17";#N/A,#N/A,TRUE,"CIN-18";#N/A,#N/A,TRUE,"CIN Earnings To Fixed Charges";#N/A,#N/A,TRUE,"CIN Financial Ratios";#N/A,#N/A,TRUE,"CIN-IS";#N/A,#N/A,TRUE,"CIN-BS";#N/A,#N/A,TRUE,"CIN-CS";#N/A,#N/A,TRUE,"Invest In Unconsol Subs"}</definedName>
    <definedName name="efr" localSheetId="19" hidden="1">{#N/A,#N/A,TRUE,"CIN-11";#N/A,#N/A,TRUE,"CIN-13";#N/A,#N/A,TRUE,"CIN-14";#N/A,#N/A,TRUE,"CIN-16";#N/A,#N/A,TRUE,"CIN-17";#N/A,#N/A,TRUE,"CIN-18";#N/A,#N/A,TRUE,"CIN Earnings To Fixed Charges";#N/A,#N/A,TRUE,"CIN Financial Ratios";#N/A,#N/A,TRUE,"CIN-IS";#N/A,#N/A,TRUE,"CIN-BS";#N/A,#N/A,TRUE,"CIN-CS";#N/A,#N/A,TRUE,"Invest In Unconsol Subs"}</definedName>
    <definedName name="efr" hidden="1">{#N/A,#N/A,TRUE,"CIN-11";#N/A,#N/A,TRUE,"CIN-13";#N/A,#N/A,TRUE,"CIN-14";#N/A,#N/A,TRUE,"CIN-16";#N/A,#N/A,TRUE,"CIN-17";#N/A,#N/A,TRUE,"CIN-18";#N/A,#N/A,TRUE,"CIN Earnings To Fixed Charges";#N/A,#N/A,TRUE,"CIN Financial Ratios";#N/A,#N/A,TRUE,"CIN-IS";#N/A,#N/A,TRUE,"CIN-BS";#N/A,#N/A,TRUE,"CIN-CS";#N/A,#N/A,TRUE,"Invest In Unconsol Subs"}</definedName>
    <definedName name="enddate" localSheetId="19">'[14]INPUT - Global Variables'!$J$9</definedName>
    <definedName name="enddate">'[15]INPUT - Global Variables'!$J$9</definedName>
    <definedName name="ENDMONTH" localSheetId="1">#REF!</definedName>
    <definedName name="ENDMONTH" localSheetId="20">#REF!</definedName>
    <definedName name="ENDMONTH" localSheetId="14">#REF!</definedName>
    <definedName name="ENDMONTH" localSheetId="17">#REF!</definedName>
    <definedName name="ENDMONTH" localSheetId="19">#REF!</definedName>
    <definedName name="ENDMONTH">#REF!</definedName>
    <definedName name="Entity" localSheetId="19">'[38]Drop Down Lists'!$E$8:$E$31</definedName>
    <definedName name="Entity">'[39]Drop Down Lists'!$E$8:$E$31</definedName>
    <definedName name="entry1" localSheetId="1" hidden="1">{#N/A,#N/A,FALSE,"Sales"}</definedName>
    <definedName name="entry1" localSheetId="20" hidden="1">{#N/A,#N/A,FALSE,"Sales"}</definedName>
    <definedName name="entry1" localSheetId="19" hidden="1">{#N/A,#N/A,FALSE,"Sales"}</definedName>
    <definedName name="entry1" hidden="1">{#N/A,#N/A,FALSE,"Sales"}</definedName>
    <definedName name="equitypercent" localSheetId="19">'[14]INPUT - Global Variables'!$E$183</definedName>
    <definedName name="equitypercent">'[15]INPUT - Global Variables'!$E$183</definedName>
    <definedName name="er" localSheetId="1">#REF!</definedName>
    <definedName name="er" localSheetId="20">#REF!</definedName>
    <definedName name="er" localSheetId="14">#REF!</definedName>
    <definedName name="er" localSheetId="17">#REF!</definedName>
    <definedName name="er" localSheetId="19">#REF!</definedName>
    <definedName name="er">#REF!</definedName>
    <definedName name="ERLIST" localSheetId="19">[16]Lists!$B$33:$B$39</definedName>
    <definedName name="ERLIST">[17]Lists!$B$33:$B$39</definedName>
    <definedName name="ERTABLE" localSheetId="19">'[16]Economic parameters'!$C$11:$R$17</definedName>
    <definedName name="ERTABLE">'[17]Economic parameters'!$C$11:$R$17</definedName>
    <definedName name="escalationdate" localSheetId="19">'[14]INPUT - Global Variables'!$E$111</definedName>
    <definedName name="escalationdate">'[15]INPUT - Global Variables'!$E$111</definedName>
    <definedName name="escalationSources" localSheetId="19">'[14]INPUT - Global Variables'!$D$113:$D$127</definedName>
    <definedName name="escalationSources">'[15]INPUT - Global Variables'!$D$113:$D$127</definedName>
    <definedName name="exhibits1" localSheetId="1"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exhibits1" localSheetId="20"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exhibits1" localSheetId="19"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exhibits1"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exportIFRSView" localSheetId="1">#REF!</definedName>
    <definedName name="exportIFRSView" localSheetId="20">#REF!</definedName>
    <definedName name="exportIFRSView" localSheetId="14">#REF!</definedName>
    <definedName name="exportIFRSView" localSheetId="17">#REF!</definedName>
    <definedName name="exportIFRSView" localSheetId="19">#REF!</definedName>
    <definedName name="exportIFRSView">#REF!</definedName>
    <definedName name="f" localSheetId="1">#REF!</definedName>
    <definedName name="f" localSheetId="20">#REF!</definedName>
    <definedName name="f" localSheetId="14">#REF!</definedName>
    <definedName name="f" localSheetId="17">#REF!</definedName>
    <definedName name="f" localSheetId="19">#REF!</definedName>
    <definedName name="f">#REF!</definedName>
    <definedName name="f_2" localSheetId="1" hidden="1">{"page1",#N/A,FALSE,"A";"page2",#N/A,FALSE,"A"}</definedName>
    <definedName name="f_2" localSheetId="20" hidden="1">{"page1",#N/A,FALSE,"A";"page2",#N/A,FALSE,"A"}</definedName>
    <definedName name="f_2" localSheetId="19" hidden="1">{"page1",#N/A,FALSE,"A";"page2",#N/A,FALSE,"A"}</definedName>
    <definedName name="f_2" hidden="1">{"page1",#N/A,FALSE,"A";"page2",#N/A,FALSE,"A"}</definedName>
    <definedName name="f_3" localSheetId="1" hidden="1">{"page1",#N/A,FALSE,"A";"page2",#N/A,FALSE,"A"}</definedName>
    <definedName name="f_3" localSheetId="20" hidden="1">{"page1",#N/A,FALSE,"A";"page2",#N/A,FALSE,"A"}</definedName>
    <definedName name="f_3" localSheetId="19" hidden="1">{"page1",#N/A,FALSE,"A";"page2",#N/A,FALSE,"A"}</definedName>
    <definedName name="f_3" hidden="1">{"page1",#N/A,FALSE,"A";"page2",#N/A,FALSE,"A"}</definedName>
    <definedName name="fdgdfgfdgdg" localSheetId="1" hidden="1">{#N/A,#N/A,TRUE,"Summary";#N/A,"1",TRUE,"Summary";#N/A,"2",TRUE,"Summary";#N/A,"3",TRUE,"Summary";#N/A,"4",TRUE,"Summary";#N/A,"5",TRUE,"Summary";#N/A,"6",TRUE,"Summary";#N/A,"7",TRUE,"Summary";#N/A,"8",TRUE,"Summary";#N/A,"9",TRUE,"Summary";#N/A,"10",TRUE,"Summary";#N/A,"11",TRUE,"Summary"}</definedName>
    <definedName name="fdgdfgfdgdg" localSheetId="20" hidden="1">{#N/A,#N/A,TRUE,"Summary";#N/A,"1",TRUE,"Summary";#N/A,"2",TRUE,"Summary";#N/A,"3",TRUE,"Summary";#N/A,"4",TRUE,"Summary";#N/A,"5",TRUE,"Summary";#N/A,"6",TRUE,"Summary";#N/A,"7",TRUE,"Summary";#N/A,"8",TRUE,"Summary";#N/A,"9",TRUE,"Summary";#N/A,"10",TRUE,"Summary";#N/A,"11",TRUE,"Summary"}</definedName>
    <definedName name="fdgdfgfdgdg" localSheetId="19" hidden="1">{#N/A,#N/A,TRUE,"Summary";#N/A,"1",TRUE,"Summary";#N/A,"2",TRUE,"Summary";#N/A,"3",TRUE,"Summary";#N/A,"4",TRUE,"Summary";#N/A,"5",TRUE,"Summary";#N/A,"6",TRUE,"Summary";#N/A,"7",TRUE,"Summary";#N/A,"8",TRUE,"Summary";#N/A,"9",TRUE,"Summary";#N/A,"10",TRUE,"Summary";#N/A,"11",TRUE,"Summary"}</definedName>
    <definedName name="fdgdfgfdgdg" hidden="1">{#N/A,#N/A,TRUE,"Summary";#N/A,"1",TRUE,"Summary";#N/A,"2",TRUE,"Summary";#N/A,"3",TRUE,"Summary";#N/A,"4",TRUE,"Summary";#N/A,"5",TRUE,"Summary";#N/A,"6",TRUE,"Summary";#N/A,"7",TRUE,"Summary";#N/A,"8",TRUE,"Summary";#N/A,"9",TRUE,"Summary";#N/A,"10",TRUE,"Summary";#N/A,"11",TRUE,"Summary"}</definedName>
    <definedName name="fdgfdgfd" localSheetId="1" hidden="1">{#N/A,#N/A,TRUE,"Summary";#N/A,"1",TRUE,"Summary";#N/A,"2",TRUE,"Summary";#N/A,"3",TRUE,"Summary";#N/A,"4",TRUE,"Summary";#N/A,"5",TRUE,"Summary";#N/A,"6",TRUE,"Summary";#N/A,"7",TRUE,"Summary";#N/A,"8",TRUE,"Summary";#N/A,"9",TRUE,"Summary";#N/A,"10",TRUE,"Summary";#N/A,"11",TRUE,"Summary"}</definedName>
    <definedName name="fdgfdgfd" localSheetId="20" hidden="1">{#N/A,#N/A,TRUE,"Summary";#N/A,"1",TRUE,"Summary";#N/A,"2",TRUE,"Summary";#N/A,"3",TRUE,"Summary";#N/A,"4",TRUE,"Summary";#N/A,"5",TRUE,"Summary";#N/A,"6",TRUE,"Summary";#N/A,"7",TRUE,"Summary";#N/A,"8",TRUE,"Summary";#N/A,"9",TRUE,"Summary";#N/A,"10",TRUE,"Summary";#N/A,"11",TRUE,"Summary"}</definedName>
    <definedName name="fdgfdgfd" localSheetId="19" hidden="1">{#N/A,#N/A,TRUE,"Summary";#N/A,"1",TRUE,"Summary";#N/A,"2",TRUE,"Summary";#N/A,"3",TRUE,"Summary";#N/A,"4",TRUE,"Summary";#N/A,"5",TRUE,"Summary";#N/A,"6",TRUE,"Summary";#N/A,"7",TRUE,"Summary";#N/A,"8",TRUE,"Summary";#N/A,"9",TRUE,"Summary";#N/A,"10",TRUE,"Summary";#N/A,"11",TRUE,"Summary"}</definedName>
    <definedName name="fdgfdgfd" hidden="1">{#N/A,#N/A,TRUE,"Summary";#N/A,"1",TRUE,"Summary";#N/A,"2",TRUE,"Summary";#N/A,"3",TRUE,"Summary";#N/A,"4",TRUE,"Summary";#N/A,"5",TRUE,"Summary";#N/A,"6",TRUE,"Summary";#N/A,"7",TRUE,"Summary";#N/A,"8",TRUE,"Summary";#N/A,"9",TRUE,"Summary";#N/A,"10",TRUE,"Summary";#N/A,"11",TRUE,"Summary"}</definedName>
    <definedName name="fdgfdgfdg" localSheetId="1" hidden="1">{"Co1statements",#N/A,FALSE,"Cmpy1";"Co2statement",#N/A,FALSE,"Cmpy2";"co1pm",#N/A,FALSE,"Co1PM";"co2PM",#N/A,FALSE,"Co2PM";"value",#N/A,FALSE,"value";"opco",#N/A,FALSE,"NewSparkle";"adjusts",#N/A,FALSE,"Adjustments"}</definedName>
    <definedName name="fdgfdgfdg" localSheetId="20" hidden="1">{"Co1statements",#N/A,FALSE,"Cmpy1";"Co2statement",#N/A,FALSE,"Cmpy2";"co1pm",#N/A,FALSE,"Co1PM";"co2PM",#N/A,FALSE,"Co2PM";"value",#N/A,FALSE,"value";"opco",#N/A,FALSE,"NewSparkle";"adjusts",#N/A,FALSE,"Adjustments"}</definedName>
    <definedName name="fdgfdgfdg" localSheetId="19" hidden="1">{"Co1statements",#N/A,FALSE,"Cmpy1";"Co2statement",#N/A,FALSE,"Cmpy2";"co1pm",#N/A,FALSE,"Co1PM";"co2PM",#N/A,FALSE,"Co2PM";"value",#N/A,FALSE,"value";"opco",#N/A,FALSE,"NewSparkle";"adjusts",#N/A,FALSE,"Adjustments"}</definedName>
    <definedName name="fdgfdgfdg" hidden="1">{"Co1statements",#N/A,FALSE,"Cmpy1";"Co2statement",#N/A,FALSE,"Cmpy2";"co1pm",#N/A,FALSE,"Co1PM";"co2PM",#N/A,FALSE,"Co2PM";"value",#N/A,FALSE,"value";"opco",#N/A,FALSE,"NewSparkle";"adjusts",#N/A,FALSE,"Adjustments"}</definedName>
    <definedName name="FF" localSheetId="1">#REF!</definedName>
    <definedName name="FF" localSheetId="20">#REF!</definedName>
    <definedName name="FF" localSheetId="14">#REF!</definedName>
    <definedName name="FF" localSheetId="17">#REF!</definedName>
    <definedName name="FF" localSheetId="19">#REF!</definedName>
    <definedName name="FF">#REF!</definedName>
    <definedName name="finance_Admin" localSheetId="19">[40]Definitions!$F$2:$F$12</definedName>
    <definedName name="finance_Admin">[41]Definitions!$F$2:$F$12</definedName>
    <definedName name="FTE_Contractor" localSheetId="1">'[10]F&amp;A-General Ledger'!#REF!</definedName>
    <definedName name="FTE_Contractor" localSheetId="20">'[10]F&amp;A-General Ledger'!#REF!</definedName>
    <definedName name="FTE_Contractor" localSheetId="14">'[10]F&amp;A-General Ledger'!#REF!</definedName>
    <definedName name="FTE_Contractor" localSheetId="17">'[10]F&amp;A-General Ledger'!#REF!</definedName>
    <definedName name="FTE_Contractor" localSheetId="19">'[11]F&amp;A-General Ledger'!#REF!</definedName>
    <definedName name="FTE_Contractor">'[10]F&amp;A-General Ledger'!#REF!</definedName>
    <definedName name="FTE_Employee" localSheetId="1">'[10]F&amp;A-General Ledger'!#REF!</definedName>
    <definedName name="FTE_Employee" localSheetId="20">'[10]F&amp;A-General Ledger'!#REF!</definedName>
    <definedName name="FTE_Employee" localSheetId="14">'[10]F&amp;A-General Ledger'!#REF!</definedName>
    <definedName name="FTE_Employee" localSheetId="17">'[10]F&amp;A-General Ledger'!#REF!</definedName>
    <definedName name="FTE_Employee" localSheetId="19">'[11]F&amp;A-General Ledger'!#REF!</definedName>
    <definedName name="FTE_Employee">'[10]F&amp;A-General Ledger'!#REF!</definedName>
    <definedName name="FTE_EmployeeCount" localSheetId="1">'[10]F&amp;A-General Ledger'!#REF!</definedName>
    <definedName name="FTE_EmployeeCount" localSheetId="20">'[10]F&amp;A-General Ledger'!#REF!</definedName>
    <definedName name="FTE_EmployeeCount" localSheetId="14">'[10]F&amp;A-General Ledger'!#REF!</definedName>
    <definedName name="FTE_EmployeeCount" localSheetId="17">'[10]F&amp;A-General Ledger'!#REF!</definedName>
    <definedName name="FTE_EmployeeCount" localSheetId="19">'[11]F&amp;A-General Ledger'!#REF!</definedName>
    <definedName name="FTE_EmployeeCount">'[10]F&amp;A-General Ledger'!#REF!</definedName>
    <definedName name="FTE_EmployeeNonCount" localSheetId="1">'[10]F&amp;A-General Ledger'!#REF!</definedName>
    <definedName name="FTE_EmployeeNonCount" localSheetId="20">'[10]F&amp;A-General Ledger'!#REF!</definedName>
    <definedName name="FTE_EmployeeNonCount" localSheetId="14">'[10]F&amp;A-General Ledger'!#REF!</definedName>
    <definedName name="FTE_EmployeeNonCount" localSheetId="17">'[10]F&amp;A-General Ledger'!#REF!</definedName>
    <definedName name="FTE_EmployeeNonCount" localSheetId="19">'[11]F&amp;A-General Ledger'!#REF!</definedName>
    <definedName name="FTE_EmployeeNonCount">'[10]F&amp;A-General Ledger'!#REF!</definedName>
    <definedName name="FTE_Model">[42]Parameter!$C$8:$C$13</definedName>
    <definedName name="FTE_newbaseline" localSheetId="19">'[43]New baseline FTE'!$A$5:$K$80</definedName>
    <definedName name="FTE_newbaseline">'[44]New baseline FTE'!$A$5:$K$80</definedName>
    <definedName name="FTECOSTTABLE" localSheetId="19">'[16]Costs per BPO FTE'!$B$7:$R$35</definedName>
    <definedName name="FTECOSTTABLE">'[17]Costs per BPO FTE'!$B$7:$R$35</definedName>
    <definedName name="fteFTE" localSheetId="19">'[14]INPUT - Staffing Plan'!$Z$9:$Z$204</definedName>
    <definedName name="fteFTE">'[15]INPUT - Staffing Plan'!$Z$9:$Z$204</definedName>
    <definedName name="ftrESC" localSheetId="19">'[14]CALCULATION - Globals'!$V$9:$EK$23</definedName>
    <definedName name="ftrESC">'[15]CALCULATION - Globals'!$V$9:$EK$23</definedName>
    <definedName name="ftrESCYRS" localSheetId="19">'[14]CALCULATION - Globals'!$V$8:$EK$8</definedName>
    <definedName name="ftrESCYRS">'[15]CALCULATION - Globals'!$V$8:$EK$8</definedName>
    <definedName name="FX" localSheetId="19">'[45]INPUT Assumptions'!$D$12:$D$22</definedName>
    <definedName name="FX">'[46]INPUT Assumptions'!$D$12:$D$22</definedName>
    <definedName name="gc" localSheetId="1" hidden="1">{"Annual",#N/A,FALSE,"Sales &amp; Market";"Quarterly",#N/A,FALSE,"Sales &amp; Market"}</definedName>
    <definedName name="gc" localSheetId="20" hidden="1">{"Annual",#N/A,FALSE,"Sales &amp; Market";"Quarterly",#N/A,FALSE,"Sales &amp; Market"}</definedName>
    <definedName name="gc" localSheetId="19" hidden="1">{"Annual",#N/A,FALSE,"Sales &amp; Market";"Quarterly",#N/A,FALSE,"Sales &amp; Market"}</definedName>
    <definedName name="gc" hidden="1">{"Annual",#N/A,FALSE,"Sales &amp; Market";"Quarterly",#N/A,FALSE,"Sales &amp; Market"}</definedName>
    <definedName name="gcgc" localSheetId="1" hidden="1">{"Annual",#N/A,FALSE,"Sales &amp; Market";"Quarterly",#N/A,FALSE,"Sales &amp; Market"}</definedName>
    <definedName name="gcgc" localSheetId="20" hidden="1">{"Annual",#N/A,FALSE,"Sales &amp; Market";"Quarterly",#N/A,FALSE,"Sales &amp; Market"}</definedName>
    <definedName name="gcgc" localSheetId="19" hidden="1">{"Annual",#N/A,FALSE,"Sales &amp; Market";"Quarterly",#N/A,FALSE,"Sales &amp; Market"}</definedName>
    <definedName name="gcgc" hidden="1">{"Annual",#N/A,FALSE,"Sales &amp; Market";"Quarterly",#N/A,FALSE,"Sales &amp; Market"}</definedName>
    <definedName name="gcgc1" localSheetId="1" hidden="1">{"Annual",#N/A,FALSE,"Sales &amp; Market";"Quarterly",#N/A,FALSE,"Sales &amp; Market"}</definedName>
    <definedName name="gcgc1" localSheetId="20" hidden="1">{"Annual",#N/A,FALSE,"Sales &amp; Market";"Quarterly",#N/A,FALSE,"Sales &amp; Market"}</definedName>
    <definedName name="gcgc1" localSheetId="19" hidden="1">{"Annual",#N/A,FALSE,"Sales &amp; Market";"Quarterly",#N/A,FALSE,"Sales &amp; Market"}</definedName>
    <definedName name="gcgc1" hidden="1">{"Annual",#N/A,FALSE,"Sales &amp; Market";"Quarterly",#N/A,FALSE,"Sales &amp; Market"}</definedName>
    <definedName name="gfdgfsgfdg" localSheetId="1" hidden="1">{#N/A,#N/A,TRUE,"Summary";#N/A,"1",TRUE,"Summary";#N/A,"2",TRUE,"Summary";#N/A,"3",TRUE,"Summary";#N/A,"4",TRUE,"Summary";#N/A,"5",TRUE,"Summary";#N/A,"6",TRUE,"Summary";#N/A,"7",TRUE,"Summary";#N/A,"8",TRUE,"Summary";#N/A,"9",TRUE,"Summary";#N/A,"10",TRUE,"Summary";#N/A,"11",TRUE,"Summary"}</definedName>
    <definedName name="gfdgfsgfdg" localSheetId="20" hidden="1">{#N/A,#N/A,TRUE,"Summary";#N/A,"1",TRUE,"Summary";#N/A,"2",TRUE,"Summary";#N/A,"3",TRUE,"Summary";#N/A,"4",TRUE,"Summary";#N/A,"5",TRUE,"Summary";#N/A,"6",TRUE,"Summary";#N/A,"7",TRUE,"Summary";#N/A,"8",TRUE,"Summary";#N/A,"9",TRUE,"Summary";#N/A,"10",TRUE,"Summary";#N/A,"11",TRUE,"Summary"}</definedName>
    <definedName name="gfdgfsgfdg" localSheetId="19" hidden="1">{#N/A,#N/A,TRUE,"Summary";#N/A,"1",TRUE,"Summary";#N/A,"2",TRUE,"Summary";#N/A,"3",TRUE,"Summary";#N/A,"4",TRUE,"Summary";#N/A,"5",TRUE,"Summary";#N/A,"6",TRUE,"Summary";#N/A,"7",TRUE,"Summary";#N/A,"8",TRUE,"Summary";#N/A,"9",TRUE,"Summary";#N/A,"10",TRUE,"Summary";#N/A,"11",TRUE,"Summary"}</definedName>
    <definedName name="gfdgfsgfdg" hidden="1">{#N/A,#N/A,TRUE,"Summary";#N/A,"1",TRUE,"Summary";#N/A,"2",TRUE,"Summary";#N/A,"3",TRUE,"Summary";#N/A,"4",TRUE,"Summary";#N/A,"5",TRUE,"Summary";#N/A,"6",TRUE,"Summary";#N/A,"7",TRUE,"Summary";#N/A,"8",TRUE,"Summary";#N/A,"9",TRUE,"Summary";#N/A,"10",TRUE,"Summary";#N/A,"11",TRUE,"Summary"}</definedName>
    <definedName name="gfdsgdegfe" localSheetId="1" hidden="1">{"Co1statements",#N/A,FALSE,"Cmpy1";"Co2statement",#N/A,FALSE,"Cmpy2";"co1pm",#N/A,FALSE,"Co1PM";"co2PM",#N/A,FALSE,"Co2PM";"value",#N/A,FALSE,"value";"opco",#N/A,FALSE,"NewSparkle";"adjusts",#N/A,FALSE,"Adjustments"}</definedName>
    <definedName name="gfdsgdegfe" localSheetId="20" hidden="1">{"Co1statements",#N/A,FALSE,"Cmpy1";"Co2statement",#N/A,FALSE,"Cmpy2";"co1pm",#N/A,FALSE,"Co1PM";"co2PM",#N/A,FALSE,"Co2PM";"value",#N/A,FALSE,"value";"opco",#N/A,FALSE,"NewSparkle";"adjusts",#N/A,FALSE,"Adjustments"}</definedName>
    <definedName name="gfdsgdegfe" localSheetId="19" hidden="1">{"Co1statements",#N/A,FALSE,"Cmpy1";"Co2statement",#N/A,FALSE,"Cmpy2";"co1pm",#N/A,FALSE,"Co1PM";"co2PM",#N/A,FALSE,"Co2PM";"value",#N/A,FALSE,"value";"opco",#N/A,FALSE,"NewSparkle";"adjusts",#N/A,FALSE,"Adjustments"}</definedName>
    <definedName name="gfdsgdegfe" hidden="1">{"Co1statements",#N/A,FALSE,"Cmpy1";"Co2statement",#N/A,FALSE,"Cmpy2";"co1pm",#N/A,FALSE,"Co1PM";"co2PM",#N/A,FALSE,"Co2PM";"value",#N/A,FALSE,"value";"opco",#N/A,FALSE,"NewSparkle";"adjusts",#N/A,FALSE,"Adjustments"}</definedName>
    <definedName name="ggfdgf" localSheetId="1" hidden="1">{"20 Years",#N/A,FALSE,"P&amp;Ls";"2001",#N/A,FALSE,"P&amp;Ls"}</definedName>
    <definedName name="ggfdgf" localSheetId="20" hidden="1">{"20 Years",#N/A,FALSE,"P&amp;Ls";"2001",#N/A,FALSE,"P&amp;Ls"}</definedName>
    <definedName name="ggfdgf" localSheetId="19" hidden="1">{"20 Years",#N/A,FALSE,"P&amp;Ls";"2001",#N/A,FALSE,"P&amp;Ls"}</definedName>
    <definedName name="ggfdgf" hidden="1">{"20 Years",#N/A,FALSE,"P&amp;Ls";"2001",#N/A,FALSE,"P&amp;Ls"}</definedName>
    <definedName name="grade">'[25]Defined Lists'!$J$4:$J$15</definedName>
    <definedName name="GradeDescription" localSheetId="1">'[8]Drop Down Lists'!#REF!</definedName>
    <definedName name="GradeDescription" localSheetId="20">'[8]Drop Down Lists'!#REF!</definedName>
    <definedName name="GradeDescription" localSheetId="14">'[8]Drop Down Lists'!#REF!</definedName>
    <definedName name="GradeDescription" localSheetId="17">'[8]Drop Down Lists'!#REF!</definedName>
    <definedName name="GradeDescription" localSheetId="19">'[9]Drop Down Lists'!#REF!</definedName>
    <definedName name="GradeDescription">'[8]Drop Down Lists'!#REF!</definedName>
    <definedName name="GRADELIST" localSheetId="19">'[16]Costs per BPO FTE'!$B$7:$B$35</definedName>
    <definedName name="GRADELIST">'[17]Costs per BPO FTE'!$B$7:$B$35</definedName>
    <definedName name="gradeRegions">'[47]CALCULATION - List Lookup'!$S$1:$S$18</definedName>
    <definedName name="grades" localSheetId="19">[48]Tech!$A$1:$A$5</definedName>
    <definedName name="grades">[49]Tech!$A$1:$A$5</definedName>
    <definedName name="Group" localSheetId="1">#REF!</definedName>
    <definedName name="Group" localSheetId="20">#REF!</definedName>
    <definedName name="Group" localSheetId="14">#REF!</definedName>
    <definedName name="Group" localSheetId="17">#REF!</definedName>
    <definedName name="Group" localSheetId="19">#REF!</definedName>
    <definedName name="Group">#REF!</definedName>
    <definedName name="groupsoutput" localSheetId="19">'[50]Group and LoB names'!$B$39</definedName>
    <definedName name="groupsoutput">'[51]Group and LoB names'!$B$39</definedName>
    <definedName name="GUAMIX" localSheetId="1">#REF!</definedName>
    <definedName name="GUAMIX" localSheetId="20">#REF!</definedName>
    <definedName name="GUAMIX" localSheetId="14">#REF!</definedName>
    <definedName name="GUAMIX" localSheetId="17">#REF!</definedName>
    <definedName name="GUAMIX" localSheetId="19">#REF!</definedName>
    <definedName name="GUAMIX">#REF!</definedName>
    <definedName name="GUASPECMIX" localSheetId="1">#REF!</definedName>
    <definedName name="GUASPECMIX" localSheetId="20">#REF!</definedName>
    <definedName name="GUASPECMIX" localSheetId="14">#REF!</definedName>
    <definedName name="GUASPECMIX" localSheetId="17">#REF!</definedName>
    <definedName name="GUASPECMIX" localSheetId="19">#REF!</definedName>
    <definedName name="GUASPECMIX">#REF!</definedName>
    <definedName name="GUASTDMIX" localSheetId="1">#REF!</definedName>
    <definedName name="GUASTDMIX" localSheetId="20">#REF!</definedName>
    <definedName name="GUASTDMIX" localSheetId="14">#REF!</definedName>
    <definedName name="GUASTDMIX" localSheetId="17">#REF!</definedName>
    <definedName name="GUASTDMIX" localSheetId="19">#REF!</definedName>
    <definedName name="GUASTDMIX">#REF!</definedName>
    <definedName name="GVKey">"019731-90"</definedName>
    <definedName name="h" localSheetId="1" hidden="1">{"20 Years",#N/A,FALSE,"P&amp;Ls";"2001",#N/A,FALSE,"P&amp;Ls"}</definedName>
    <definedName name="h" localSheetId="20" hidden="1">{"20 Years",#N/A,FALSE,"P&amp;Ls";"2001",#N/A,FALSE,"P&amp;Ls"}</definedName>
    <definedName name="h" localSheetId="19" hidden="1">{"20 Years",#N/A,FALSE,"P&amp;Ls";"2001",#N/A,FALSE,"P&amp;Ls"}</definedName>
    <definedName name="h" hidden="1">{"20 Years",#N/A,FALSE,"P&amp;Ls";"2001",#N/A,FALSE,"P&amp;Ls"}</definedName>
    <definedName name="h_2" localSheetId="1" hidden="1">{"20 Years",#N/A,FALSE,"P&amp;Ls";"2001",#N/A,FALSE,"P&amp;Ls"}</definedName>
    <definedName name="h_2" localSheetId="20" hidden="1">{"20 Years",#N/A,FALSE,"P&amp;Ls";"2001",#N/A,FALSE,"P&amp;Ls"}</definedName>
    <definedName name="h_2" localSheetId="19" hidden="1">{"20 Years",#N/A,FALSE,"P&amp;Ls";"2001",#N/A,FALSE,"P&amp;Ls"}</definedName>
    <definedName name="h_2" hidden="1">{"20 Years",#N/A,FALSE,"P&amp;Ls";"2001",#N/A,FALSE,"P&amp;Ls"}</definedName>
    <definedName name="h_3" localSheetId="1" hidden="1">{"20 Years",#N/A,FALSE,"P&amp;Ls";"2001",#N/A,FALSE,"P&amp;Ls"}</definedName>
    <definedName name="h_3" localSheetId="20" hidden="1">{"20 Years",#N/A,FALSE,"P&amp;Ls";"2001",#N/A,FALSE,"P&amp;Ls"}</definedName>
    <definedName name="h_3" localSheetId="19" hidden="1">{"20 Years",#N/A,FALSE,"P&amp;Ls";"2001",#N/A,FALSE,"P&amp;Ls"}</definedName>
    <definedName name="h_3" hidden="1">{"20 Years",#N/A,FALSE,"P&amp;Ls";"2001",#N/A,FALSE,"P&amp;Ls"}</definedName>
    <definedName name="HAlumni" localSheetId="1">#REF!</definedName>
    <definedName name="HAlumni" localSheetId="20">#REF!</definedName>
    <definedName name="HAlumni" localSheetId="14">#REF!</definedName>
    <definedName name="HAlumni" localSheetId="17">#REF!</definedName>
    <definedName name="HAlumni" localSheetId="19">#REF!</definedName>
    <definedName name="HAlumni">#REF!</definedName>
    <definedName name="HApprentice" localSheetId="1">#REF!</definedName>
    <definedName name="HApprentice" localSheetId="20">#REF!</definedName>
    <definedName name="HApprentice" localSheetId="14">#REF!</definedName>
    <definedName name="HApprentice" localSheetId="17">#REF!</definedName>
    <definedName name="HApprentice" localSheetId="19">#REF!</definedName>
    <definedName name="HApprentice">#REF!</definedName>
    <definedName name="HBen" localSheetId="1">#REF!</definedName>
    <definedName name="HBen" localSheetId="20">#REF!</definedName>
    <definedName name="HBen" localSheetId="14">#REF!</definedName>
    <definedName name="HBen" localSheetId="17">#REF!</definedName>
    <definedName name="HBen" localSheetId="19">#REF!</definedName>
    <definedName name="HBen">#REF!</definedName>
    <definedName name="HComp" localSheetId="1">#REF!</definedName>
    <definedName name="HComp" localSheetId="20">#REF!</definedName>
    <definedName name="HComp" localSheetId="14">#REF!</definedName>
    <definedName name="HComp" localSheetId="17">#REF!</definedName>
    <definedName name="HComp" localSheetId="19">#REF!</definedName>
    <definedName name="HComp">#REF!</definedName>
    <definedName name="HDomestic" localSheetId="1">#REF!</definedName>
    <definedName name="HDomestic" localSheetId="20">#REF!</definedName>
    <definedName name="HDomestic" localSheetId="14">#REF!</definedName>
    <definedName name="HDomestic" localSheetId="17">#REF!</definedName>
    <definedName name="HDomestic" localSheetId="19">#REF!</definedName>
    <definedName name="HDomestic">#REF!</definedName>
    <definedName name="HeadcountEnd1" localSheetId="1">#REF!</definedName>
    <definedName name="HeadcountEnd1" localSheetId="20">#REF!</definedName>
    <definedName name="HeadcountEnd1" localSheetId="14">#REF!</definedName>
    <definedName name="HeadcountEnd1" localSheetId="17">#REF!</definedName>
    <definedName name="HeadcountEnd1" localSheetId="19">#REF!</definedName>
    <definedName name="HeadcountEnd1">#REF!</definedName>
    <definedName name="HeadcountEnd2" localSheetId="1">#REF!</definedName>
    <definedName name="HeadcountEnd2" localSheetId="20">#REF!</definedName>
    <definedName name="HeadcountEnd2" localSheetId="14">#REF!</definedName>
    <definedName name="HeadcountEnd2" localSheetId="17">#REF!</definedName>
    <definedName name="HeadcountEnd2" localSheetId="19">#REF!</definedName>
    <definedName name="HeadcountEnd2">#REF!</definedName>
    <definedName name="HeadcountEnd3" localSheetId="1">#REF!</definedName>
    <definedName name="HeadcountEnd3" localSheetId="20">#REF!</definedName>
    <definedName name="HeadcountEnd3" localSheetId="14">#REF!</definedName>
    <definedName name="HeadcountEnd3" localSheetId="17">#REF!</definedName>
    <definedName name="HeadcountEnd3" localSheetId="19">#REF!</definedName>
    <definedName name="HeadcountEnd3">#REF!</definedName>
    <definedName name="HeadcountEnd4" localSheetId="1">#REF!</definedName>
    <definedName name="HeadcountEnd4" localSheetId="20">#REF!</definedName>
    <definedName name="HeadcountEnd4" localSheetId="14">#REF!</definedName>
    <definedName name="HeadcountEnd4" localSheetId="17">#REF!</definedName>
    <definedName name="HeadcountEnd4" localSheetId="19">#REF!</definedName>
    <definedName name="HeadcountEnd4">#REF!</definedName>
    <definedName name="heading" localSheetId="1">#REF!</definedName>
    <definedName name="heading" localSheetId="20">#REF!</definedName>
    <definedName name="heading" localSheetId="14">#REF!</definedName>
    <definedName name="heading" localSheetId="17">#REF!</definedName>
    <definedName name="heading" localSheetId="19">#REF!</definedName>
    <definedName name="heading">#REF!</definedName>
    <definedName name="HEDM" localSheetId="1">#REF!</definedName>
    <definedName name="HEDM" localSheetId="20">#REF!</definedName>
    <definedName name="HEDM" localSheetId="14">#REF!</definedName>
    <definedName name="HEDM" localSheetId="17">#REF!</definedName>
    <definedName name="HEDM" localSheetId="19">#REF!</definedName>
    <definedName name="HEDM">#REF!</definedName>
    <definedName name="HEmpDevt" localSheetId="1">#REF!</definedName>
    <definedName name="HEmpDevt" localSheetId="20">#REF!</definedName>
    <definedName name="HEmpDevt" localSheetId="14">#REF!</definedName>
    <definedName name="HEmpDevt" localSheetId="17">#REF!</definedName>
    <definedName name="HEmpDevt" localSheetId="19">#REF!</definedName>
    <definedName name="HEmpDevt">#REF!</definedName>
    <definedName name="HEmpRelations" localSheetId="1">#REF!</definedName>
    <definedName name="HEmpRelations" localSheetId="20">#REF!</definedName>
    <definedName name="HEmpRelations" localSheetId="14">#REF!</definedName>
    <definedName name="HEmpRelations" localSheetId="17">#REF!</definedName>
    <definedName name="HEmpRelations" localSheetId="19">#REF!</definedName>
    <definedName name="HEmpRelations">#REF!</definedName>
    <definedName name="HExpat" localSheetId="1">#REF!</definedName>
    <definedName name="HExpat" localSheetId="20">#REF!</definedName>
    <definedName name="HExpat" localSheetId="14">#REF!</definedName>
    <definedName name="HExpat" localSheetId="17">#REF!</definedName>
    <definedName name="HExpat" localSheetId="19">#REF!</definedName>
    <definedName name="HExpat">#REF!</definedName>
    <definedName name="HHRIT" localSheetId="1">#REF!</definedName>
    <definedName name="HHRIT" localSheetId="20">#REF!</definedName>
    <definedName name="HHRIT" localSheetId="14">#REF!</definedName>
    <definedName name="HHRIT" localSheetId="17">#REF!</definedName>
    <definedName name="HHRIT" localSheetId="19">#REF!</definedName>
    <definedName name="HHRIT">#REF!</definedName>
    <definedName name="HHRStrategy" localSheetId="1">#REF!</definedName>
    <definedName name="HHRStrategy" localSheetId="20">#REF!</definedName>
    <definedName name="HHRStrategy" localSheetId="14">#REF!</definedName>
    <definedName name="HHRStrategy" localSheetId="17">#REF!</definedName>
    <definedName name="HHRStrategy" localSheetId="19">#REF!</definedName>
    <definedName name="HHRStrategy">#REF!</definedName>
    <definedName name="HKD_to_USD" localSheetId="1">#REF!</definedName>
    <definedName name="HKD_to_USD" localSheetId="20">#REF!</definedName>
    <definedName name="HKD_to_USD" localSheetId="14">#REF!</definedName>
    <definedName name="HKD_to_USD" localSheetId="17">#REF!</definedName>
    <definedName name="HKD_to_USD" localSheetId="19">#REF!</definedName>
    <definedName name="HKD_to_USD">#REF!</definedName>
    <definedName name="HLegal" localSheetId="1">#REF!</definedName>
    <definedName name="HLegal" localSheetId="20">#REF!</definedName>
    <definedName name="HLegal" localSheetId="14">#REF!</definedName>
    <definedName name="HLegal" localSheetId="17">#REF!</definedName>
    <definedName name="HLegal" localSheetId="19">#REF!</definedName>
    <definedName name="HLegal">#REF!</definedName>
    <definedName name="Home" localSheetId="1" hidden="1">#REF!</definedName>
    <definedName name="Home" localSheetId="20" hidden="1">#REF!</definedName>
    <definedName name="Home" localSheetId="14" hidden="1">#REF!</definedName>
    <definedName name="Home" localSheetId="17" hidden="1">#REF!</definedName>
    <definedName name="Home" localSheetId="19" hidden="1">#REF!</definedName>
    <definedName name="Home" hidden="1">#REF!</definedName>
    <definedName name="HOrgDevt" localSheetId="1">#REF!</definedName>
    <definedName name="HOrgDevt" localSheetId="20">#REF!</definedName>
    <definedName name="HOrgDevt" localSheetId="14">#REF!</definedName>
    <definedName name="HOrgDevt" localSheetId="17">#REF!</definedName>
    <definedName name="HOrgDevt" localSheetId="19">#REF!</definedName>
    <definedName name="HOrgDevt">#REF!</definedName>
    <definedName name="HPayroll" localSheetId="1">#REF!</definedName>
    <definedName name="HPayroll" localSheetId="20">#REF!</definedName>
    <definedName name="HPayroll" localSheetId="14">#REF!</definedName>
    <definedName name="HPayroll" localSheetId="17">#REF!</definedName>
    <definedName name="HPayroll" localSheetId="19">#REF!</definedName>
    <definedName name="HPayroll">#REF!</definedName>
    <definedName name="HPension" localSheetId="1">#REF!</definedName>
    <definedName name="HPension" localSheetId="20">#REF!</definedName>
    <definedName name="HPension" localSheetId="14">#REF!</definedName>
    <definedName name="HPension" localSheetId="17">#REF!</definedName>
    <definedName name="HPension" localSheetId="19">#REF!</definedName>
    <definedName name="HPension">#REF!</definedName>
    <definedName name="HPerfMgmt" localSheetId="1">#REF!</definedName>
    <definedName name="HPerfMgmt" localSheetId="20">#REF!</definedName>
    <definedName name="HPerfMgmt" localSheetId="14">#REF!</definedName>
    <definedName name="HPerfMgmt" localSheetId="17">#REF!</definedName>
    <definedName name="HPerfMgmt" localSheetId="19">#REF!</definedName>
    <definedName name="HPerfMgmt">#REF!</definedName>
    <definedName name="HR" localSheetId="1">#REF!</definedName>
    <definedName name="HR" localSheetId="20">#REF!</definedName>
    <definedName name="HR" localSheetId="14">#REF!</definedName>
    <definedName name="HR" localSheetId="17">#REF!</definedName>
    <definedName name="HR" localSheetId="19">#REF!</definedName>
    <definedName name="HR">#REF!</definedName>
    <definedName name="HR_Data_Entry" localSheetId="1">#REF!</definedName>
    <definedName name="HR_Data_Entry" localSheetId="20">#REF!</definedName>
    <definedName name="HR_Data_Entry" localSheetId="14">#REF!</definedName>
    <definedName name="HR_Data_Entry" localSheetId="17">#REF!</definedName>
    <definedName name="HR_Data_Entry" localSheetId="19">#REF!</definedName>
    <definedName name="HR_Data_Entry">#REF!</definedName>
    <definedName name="HR_Director" localSheetId="1">#REF!</definedName>
    <definedName name="HR_Director" localSheetId="20">#REF!</definedName>
    <definedName name="HR_Director" localSheetId="14">#REF!</definedName>
    <definedName name="HR_Director" localSheetId="17">#REF!</definedName>
    <definedName name="HR_Director" localSheetId="19">#REF!</definedName>
    <definedName name="HR_Director">#REF!</definedName>
    <definedName name="HR_license" localSheetId="1">#REF!</definedName>
    <definedName name="HR_license" localSheetId="20">#REF!</definedName>
    <definedName name="HR_license" localSheetId="14">#REF!</definedName>
    <definedName name="HR_license" localSheetId="17">#REF!</definedName>
    <definedName name="HR_license" localSheetId="19">#REF!</definedName>
    <definedName name="HR_license">#REF!</definedName>
    <definedName name="HR_Manager" localSheetId="1">#REF!</definedName>
    <definedName name="HR_Manager" localSheetId="20">#REF!</definedName>
    <definedName name="HR_Manager" localSheetId="14">#REF!</definedName>
    <definedName name="HR_Manager" localSheetId="17">#REF!</definedName>
    <definedName name="HR_Manager" localSheetId="19">#REF!</definedName>
    <definedName name="HR_Manager">#REF!</definedName>
    <definedName name="HR_Staff" localSheetId="1">#REF!</definedName>
    <definedName name="HR_Staff" localSheetId="20">#REF!</definedName>
    <definedName name="HR_Staff" localSheetId="14">#REF!</definedName>
    <definedName name="HR_Staff" localSheetId="17">#REF!</definedName>
    <definedName name="HR_Staff" localSheetId="19">#REF!</definedName>
    <definedName name="HR_Staff">#REF!</definedName>
    <definedName name="HRelations" localSheetId="1">#REF!</definedName>
    <definedName name="HRelations" localSheetId="20">#REF!</definedName>
    <definedName name="HRelations" localSheetId="14">#REF!</definedName>
    <definedName name="HRelations" localSheetId="17">#REF!</definedName>
    <definedName name="HRelations" localSheetId="19">#REF!</definedName>
    <definedName name="HRelations">#REF!</definedName>
    <definedName name="HResourcing" localSheetId="1">#REF!</definedName>
    <definedName name="HResourcing" localSheetId="20">#REF!</definedName>
    <definedName name="HResourcing" localSheetId="14">#REF!</definedName>
    <definedName name="HResourcing" localSheetId="17">#REF!</definedName>
    <definedName name="HResourcing" localSheetId="19">#REF!</definedName>
    <definedName name="HResourcing">#REF!</definedName>
    <definedName name="HSeverance" localSheetId="1">#REF!</definedName>
    <definedName name="HSeverance" localSheetId="20">#REF!</definedName>
    <definedName name="HSeverance" localSheetId="14">#REF!</definedName>
    <definedName name="HSeverance" localSheetId="17">#REF!</definedName>
    <definedName name="HSeverance" localSheetId="19">#REF!</definedName>
    <definedName name="HSeverance">#REF!</definedName>
    <definedName name="HTML" localSheetId="1" hidden="1">{"'Server Configuration'!$A$1:$DB$281"}</definedName>
    <definedName name="HTML" localSheetId="20" hidden="1">{"'Server Configuration'!$A$1:$DB$281"}</definedName>
    <definedName name="HTML" localSheetId="19" hidden="1">{"'Server Configuration'!$A$1:$DB$281"}</definedName>
    <definedName name="HTML" hidden="1">{"'Server Configuration'!$A$1:$DB$281"}</definedName>
    <definedName name="HTML_CodePage" hidden="1">1252</definedName>
    <definedName name="HTML_Control" localSheetId="1" hidden="1">{"'Server Configuration'!$A$1:$DB$281"}</definedName>
    <definedName name="HTML_Control" localSheetId="20" hidden="1">{"'Server Configuration'!$A$1:$DB$281"}</definedName>
    <definedName name="HTML_Control" localSheetId="19" hidden="1">{"'Server Configuration'!$A$1:$DB$281"}</definedName>
    <definedName name="HTML_Control" hidden="1">{"'Server Configuration'!$A$1:$DB$281"}</definedName>
    <definedName name="HTML_Description" hidden="1">""</definedName>
    <definedName name="HTML_Email" hidden="1">""</definedName>
    <definedName name="HTML_Header" hidden="1">"Server Configuration"</definedName>
    <definedName name="HTML_LastUpdate" hidden="1">"2/9/01"</definedName>
    <definedName name="HTML_LineAfter" hidden="1">FALSE</definedName>
    <definedName name="HTML_LineBefore" hidden="1">FALSE</definedName>
    <definedName name="HTML_Name" hidden="1">"Corporate Network Services"</definedName>
    <definedName name="HTML_OBDlg2" hidden="1">TRUE</definedName>
    <definedName name="HTML_OBDlg4" hidden="1">TRUE</definedName>
    <definedName name="HTML_OS" hidden="1">0</definedName>
    <definedName name="HTML_PathFile" hidden="1">"C:\WINNT\Profiles\E003999\Desktop\MyHTML.htm"</definedName>
    <definedName name="HTML_Title" hidden="1">"Asset Tracking 2_9_01"</definedName>
    <definedName name="Htraining" localSheetId="1">#REF!</definedName>
    <definedName name="Htraining" localSheetId="20">#REF!</definedName>
    <definedName name="Htraining" localSheetId="14">#REF!</definedName>
    <definedName name="Htraining" localSheetId="17">#REF!</definedName>
    <definedName name="Htraining" localSheetId="19">#REF!</definedName>
    <definedName name="Htraining">#REF!</definedName>
    <definedName name="HW_Depreciation" localSheetId="1">'[10]F&amp;A-General Ledger'!#REF!</definedName>
    <definedName name="HW_Depreciation" localSheetId="20">'[10]F&amp;A-General Ledger'!#REF!</definedName>
    <definedName name="HW_Depreciation" localSheetId="14">'[10]F&amp;A-General Ledger'!#REF!</definedName>
    <definedName name="HW_Depreciation" localSheetId="17">'[10]F&amp;A-General Ledger'!#REF!</definedName>
    <definedName name="HW_Depreciation" localSheetId="19">'[11]F&amp;A-General Ledger'!#REF!</definedName>
    <definedName name="HW_Depreciation">'[10]F&amp;A-General Ledger'!#REF!</definedName>
    <definedName name="HW_Maintenance" localSheetId="1">'[10]F&amp;A-General Ledger'!#REF!</definedName>
    <definedName name="HW_Maintenance" localSheetId="20">'[10]F&amp;A-General Ledger'!#REF!</definedName>
    <definedName name="HW_Maintenance" localSheetId="14">'[10]F&amp;A-General Ledger'!#REF!</definedName>
    <definedName name="HW_Maintenance" localSheetId="17">'[10]F&amp;A-General Ledger'!#REF!</definedName>
    <definedName name="HW_Maintenance" localSheetId="19">'[11]F&amp;A-General Ledger'!#REF!</definedName>
    <definedName name="HW_Maintenance">'[10]F&amp;A-General Ledger'!#REF!</definedName>
    <definedName name="i" localSheetId="1">#REF!</definedName>
    <definedName name="i" localSheetId="20">#REF!</definedName>
    <definedName name="i" localSheetId="14">#REF!</definedName>
    <definedName name="i" localSheetId="17">#REF!</definedName>
    <definedName name="i" localSheetId="19">#REF!</definedName>
    <definedName name="i">#REF!</definedName>
    <definedName name="i_2" localSheetId="1" hidden="1">{"20 Years",#N/A,FALSE,"P&amp;Ls";"2001",#N/A,FALSE,"P&amp;Ls"}</definedName>
    <definedName name="i_2" localSheetId="20" hidden="1">{"20 Years",#N/A,FALSE,"P&amp;Ls";"2001",#N/A,FALSE,"P&amp;Ls"}</definedName>
    <definedName name="i_2" localSheetId="19" hidden="1">{"20 Years",#N/A,FALSE,"P&amp;Ls";"2001",#N/A,FALSE,"P&amp;Ls"}</definedName>
    <definedName name="i_2" hidden="1">{"20 Years",#N/A,FALSE,"P&amp;Ls";"2001",#N/A,FALSE,"P&amp;Ls"}</definedName>
    <definedName name="i_3" localSheetId="1" hidden="1">{"20 Years",#N/A,FALSE,"P&amp;Ls";"2001",#N/A,FALSE,"P&amp;Ls"}</definedName>
    <definedName name="i_3" localSheetId="20" hidden="1">{"20 Years",#N/A,FALSE,"P&amp;Ls";"2001",#N/A,FALSE,"P&amp;Ls"}</definedName>
    <definedName name="i_3" localSheetId="19" hidden="1">{"20 Years",#N/A,FALSE,"P&amp;Ls";"2001",#N/A,FALSE,"P&amp;Ls"}</definedName>
    <definedName name="i_3" hidden="1">{"20 Years",#N/A,FALSE,"P&amp;Ls";"2001",#N/A,FALSE,"P&amp;Ls"}</definedName>
    <definedName name="IdDef" localSheetId="1">#REF!</definedName>
    <definedName name="IdDef" localSheetId="20">#REF!</definedName>
    <definedName name="IdDef" localSheetId="14">#REF!</definedName>
    <definedName name="IdDef" localSheetId="17">#REF!</definedName>
    <definedName name="IdDef" localSheetId="19">#REF!</definedName>
    <definedName name="IdDef">#REF!</definedName>
    <definedName name="indCmpFTE" localSheetId="1">'[34]INPUT - Staffing Plan'!#REF!</definedName>
    <definedName name="indCmpFTE" localSheetId="20">'[34]INPUT - Staffing Plan'!#REF!</definedName>
    <definedName name="indCmpFTE" localSheetId="14">'[34]INPUT - Staffing Plan'!#REF!</definedName>
    <definedName name="indCmpFTE" localSheetId="17">'[34]INPUT - Staffing Plan'!#REF!</definedName>
    <definedName name="indCmpFTE" localSheetId="19">'[35]INPUT - Staffing Plan'!#REF!</definedName>
    <definedName name="indCmpFTE">'[34]INPUT - Staffing Plan'!#REF!</definedName>
    <definedName name="indFTE" localSheetId="1">'[34]INPUT - Staffing Plan'!#REF!</definedName>
    <definedName name="indFTE" localSheetId="20">'[34]INPUT - Staffing Plan'!#REF!</definedName>
    <definedName name="indFTE" localSheetId="14">'[34]INPUT - Staffing Plan'!#REF!</definedName>
    <definedName name="indFTE" localSheetId="17">'[34]INPUT - Staffing Plan'!#REF!</definedName>
    <definedName name="indFTE" localSheetId="19">'[35]INPUT - Staffing Plan'!#REF!</definedName>
    <definedName name="indFTE">'[34]INPUT - Staffing Plan'!#REF!</definedName>
    <definedName name="indiaName">"India"</definedName>
    <definedName name="indiaRateFTE" localSheetId="19">'[14]INPUT - Staffing Plan'!$AE$9:$AE$204</definedName>
    <definedName name="indiaRateFTE">'[15]INPUT - Staffing Plan'!$AE$9:$AE$204</definedName>
    <definedName name="Inductis" localSheetId="1" hidden="1">{"20 Years",#N/A,FALSE,"P&amp;Ls";"2001",#N/A,FALSE,"P&amp;Ls"}</definedName>
    <definedName name="Inductis" localSheetId="20" hidden="1">{"20 Years",#N/A,FALSE,"P&amp;Ls";"2001",#N/A,FALSE,"P&amp;Ls"}</definedName>
    <definedName name="Inductis" localSheetId="19" hidden="1">{"20 Years",#N/A,FALSE,"P&amp;Ls";"2001",#N/A,FALSE,"P&amp;Ls"}</definedName>
    <definedName name="Inductis" hidden="1">{"20 Years",#N/A,FALSE,"P&amp;Ls";"2001",#N/A,FALSE,"P&amp;Ls"}</definedName>
    <definedName name="inExDPR" localSheetId="19">'[14]INPUT - Capital Expenditures'!$U$61:$U$102</definedName>
    <definedName name="inExDPR">'[15]INPUT - Capital Expenditures'!$U$61:$U$102</definedName>
    <definedName name="inExFTE" localSheetId="19">'[14]INPUT - Staffing Plan'!$AF$9:$AF$204</definedName>
    <definedName name="inExFTE">'[15]INPUT - Staffing Plan'!$AF$9:$AF$204</definedName>
    <definedName name="inExMPR" localSheetId="19">'[14]INPUT - Manual Pricing'!$K$9:$K$50</definedName>
    <definedName name="inExMPR">'[15]INPUT - Manual Pricing'!$K$9:$K$50</definedName>
    <definedName name="inExOTH" localSheetId="19">'[14]INPUT - Other Expenses'!$U$9:$U$201</definedName>
    <definedName name="inExOTH">'[15]INPUT - Other Expenses'!$U$9:$U$201</definedName>
    <definedName name="INFLIST" localSheetId="19">[16]Lists!$B$43:$B$47</definedName>
    <definedName name="INFLIST">[17]Lists!$B$43:$B$47</definedName>
    <definedName name="INFTABLE" localSheetId="19">'[16]Economic parameters'!$C$20:$R$43</definedName>
    <definedName name="INFTABLE">'[17]Economic parameters'!$C$20:$R$43</definedName>
    <definedName name="interestrate" localSheetId="19">'[14]INPUT - Global Variables'!$E$186</definedName>
    <definedName name="interestrate">'[15]INPUT - Global Variables'!$E$186</definedName>
    <definedName name="Internal_Service" localSheetId="1">#REF!</definedName>
    <definedName name="Internal_Service" localSheetId="20">#REF!</definedName>
    <definedName name="Internal_Service" localSheetId="14">#REF!</definedName>
    <definedName name="Internal_Service" localSheetId="17">#REF!</definedName>
    <definedName name="Internal_Service" localSheetId="19">#REF!</definedName>
    <definedName name="Internal_Service">#REF!</definedName>
    <definedName name="internalExternal" localSheetId="19">'[14]CALCULATION - List Lookup'!$Y$1:$Y$2</definedName>
    <definedName name="internalExternal">'[15]CALCULATION - List Lookup'!$Y$1:$Y$2</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CCOUNT_CHANGE" hidden="1">"c1449"</definedName>
    <definedName name="IQ_ACCOUNTING_FFIEC" hidden="1">"c13054"</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ENCY_INVEST_SECURITIES_FFIEC" hidden="1">"c13458"</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hidden="1">"c1591"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HELD_FDIC" hidden="1">"c6305"</definedName>
    <definedName name="IQ_ASSETS_NAME_AP" hidden="1">"c8921"</definedName>
    <definedName name="IQ_ASSETS_NAME_AP_ABS" hidden="1">"c8940"</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_CIQ" hidden="1">"c4984"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UNUSED" hidden="1">"c7473"</definedName>
    <definedName name="IQ_BALANCE_GOODS_FC_UNUSED" hidden="1">"c7693"</definedName>
    <definedName name="IQ_BALANCE_GOODS_POP_FC_UNUSED" hidden="1">"c7913"</definedName>
    <definedName name="IQ_BALANCE_GOODS_POP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UNUSED" hidden="1">"c7253"</definedName>
    <definedName name="IQ_BALANCE_SERV_APR_FC_UNUSED" hidden="1">"c8355"</definedName>
    <definedName name="IQ_BALANCE_SERV_APR_UNUSED" hidden="1">"c7475"</definedName>
    <definedName name="IQ_BALANCE_SERV_FC_UNUSED" hidden="1">"c7695"</definedName>
    <definedName name="IQ_BALANCE_SERV_POP_FC_UNUSED" hidden="1">"c7915"</definedName>
    <definedName name="IQ_BALANCE_SERV_POP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UNUSED" hidden="1">"c7477"</definedName>
    <definedName name="IQ_BALANCE_TRADE_FC_UNUSED" hidden="1">"c7697"</definedName>
    <definedName name="IQ_BALANCE_TRADE_POP_FC_UNUSED" hidden="1">"c7917"</definedName>
    <definedName name="IQ_BALANCE_TRADE_POP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"c11749"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LIST" hidden="1">"c13505"</definedName>
    <definedName name="IQ_BOND_PRICE" hidden="1">"c2162"</definedName>
    <definedName name="IQ_BORROWED_MONEY_QUARTERLY_AVG_FFIEC" hidden="1">"c13091"</definedName>
    <definedName name="IQ_BORROWINGS_LESS_1YR_ASSETS_TOT_FFIEC" hidden="1">"c13450"</definedName>
    <definedName name="IQ_BROK_COMISSION" hidden="1">"c98"</definedName>
    <definedName name="IQ_BROK_COMMISSION" hidden="1">"c3514"</definedName>
    <definedName name="IQ_BROKERED_DEPOSITS_FDIC" hidden="1">"c6486"</definedName>
    <definedName name="IQ_BUDGET_BALANCE_APR_FC_UNUSED" hidden="1">"c8359"</definedName>
    <definedName name="IQ_BUDGET_BALANCE_APR_UNUSED" hidden="1">"c7479"</definedName>
    <definedName name="IQ_BUDGET_BALANCE_FC_UNUSED" hidden="1">"c7699"</definedName>
    <definedName name="IQ_BUDGET_BALANCE_POP_FC_UNUSED" hidden="1">"c7919"</definedName>
    <definedName name="IQ_BUDGET_BALANCE_POP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YOY_FC_UNUSED" hidden="1">"c8139"</definedName>
    <definedName name="IQ_BUDGET_BALANCE_YOY_UNUSED" hidden="1">"c7259"</definedName>
    <definedName name="IQ_BUDGET_RECEIPTS_APR_FC_UNUSED" hidden="1">"c8361"</definedName>
    <definedName name="IQ_BUDGET_RECEIPTS_APR_UNUSED" hidden="1">"c7481"</definedName>
    <definedName name="IQ_BUDGET_RECEIPTS_FC_UNUSED" hidden="1">"c7701"</definedName>
    <definedName name="IQ_BUDGET_RECEIPTS_POP_FC_UNUSED" hidden="1">"c7921"</definedName>
    <definedName name="IQ_BUDGET_RECEIPTS_POP_UNUSED" hidden="1">"c7041"</definedName>
    <definedName name="IQ_BUDGET_RECEIPTS_UNUSED" hidden="1">"c6821"</definedName>
    <definedName name="IQ_BUDGET_RECEIPTS_YOY_FC_UNUSED" hidden="1">"c8141"</definedName>
    <definedName name="IQ_BUDGET_RECEIPTS_YOY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COMBINATIONS_FFIEC" hidden="1">"c12967"</definedName>
    <definedName name="IQ_BUSINESS_DESCRIPTION" hidden="1">"c322"</definedName>
    <definedName name="IQ_BV_ACT_OR_EST_CIQ" hidden="1">"c5068"</definedName>
    <definedName name="IQ_BV_OVER_SHARES" hidden="1">"c1349"</definedName>
    <definedName name="IQ_BV_SHARE" hidden="1">"c100"</definedName>
    <definedName name="IQ_BV_SHARE_ACT_OR_EST" hidden="1">"c3587"</definedName>
    <definedName name="IQ_BV_SHARE_EST" hidden="1">"c3541"</definedName>
    <definedName name="IQ_BV_SHARE_HIGH_EST" hidden="1">"c3542"</definedName>
    <definedName name="IQ_BV_SHARE_LOW_EST" hidden="1">"c3543"</definedName>
    <definedName name="IQ_BV_SHARE_MEDIAN_EST" hidden="1">"c3544"</definedName>
    <definedName name="IQ_BV_SHARE_NUM_EST" hidden="1">"c3539"</definedName>
    <definedName name="IQ_BV_SHARE_STDDEV_EST" hidden="1">"c3540"</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Y" hidden="1">"c102"</definedName>
    <definedName name="IQ_CAL_Y_EST" hidden="1">"c6797"</definedName>
    <definedName name="IQ_CAL_Y_EST_CIQ" hidden="1">"c6809"</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BNK" hidden="1">"c110"</definedName>
    <definedName name="IQ_CAPEX_BR" hidden="1">"c111"</definedName>
    <definedName name="IQ_CAPEX_EST" hidden="1">"c3523"</definedName>
    <definedName name="IQ_CAPEX_FIN" hidden="1">"c112"</definedName>
    <definedName name="IQ_CAPEX_HIGH_EST" hidden="1">"c3524"</definedName>
    <definedName name="IQ_CAPEX_INS" hidden="1">"c113"</definedName>
    <definedName name="IQ_CAPEX_LOW_EST" hidden="1">"c3525"</definedName>
    <definedName name="IQ_CAPEX_MEDIAN_EST" hidden="1">"c3526"</definedName>
    <definedName name="IQ_CAPEX_NUM_EST" hidden="1">"c3521"</definedName>
    <definedName name="IQ_CAPEX_STDDEV_EST" hidden="1">"c3522"</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BALANCES_DUE_FFIEC" hidden="1">"c12773"</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hidden="1">"c1351"</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_CIQ" hidden="1">"c4566"</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_CIQ" hidden="1">"c4576"</definedName>
    <definedName name="IQ_CASH_OPER_AP" hidden="1">"c8888"</definedName>
    <definedName name="IQ_CASH_OPER_AP_ABS" hidden="1">"c8907"</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DERIVATIVES_BENEFICIARY_FFIEC" hidden="1">"c13119"</definedName>
    <definedName name="IQ_CDS_DERIVATIVES_GUARANTOR_FFIEC" hidden="1">"c13112"</definedName>
    <definedName name="IQ_CDS_LIST" hidden="1">"c13510"</definedName>
    <definedName name="IQ_CDS_LOAN_LIST" hidden="1">"c13518"</definedName>
    <definedName name="IQ_CDS_SENIOR_LIST" hidden="1">"c13508"</definedName>
    <definedName name="IQ_CDS_SUB_LIST" hidden="1">"c13509"</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UNUSED" hidden="1">"c7620"</definedName>
    <definedName name="IQ_CHANGE_INVENT_REAL_FC_UNUSED" hidden="1">"c7840"</definedName>
    <definedName name="IQ_CHANGE_INVENT_REAL_POP_FC_UNUSED" hidden="1">"c8060"</definedName>
    <definedName name="IQ_CHANGE_INVENT_REAL_POP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MBS_ISSUED_AVAIL_SALE_FFIEC" hidden="1">"c12800"</definedName>
    <definedName name="IQ_CMBS_ISSUED_FFIEC" hidden="1">"c12786"</definedName>
    <definedName name="IQ_CMO_FDIC" hidden="1">"c6406"</definedName>
    <definedName name="IQ_COGS" hidden="1">"c175"</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INDUSTRIAL_LOANS_FFIEC" hidden="1">"c12821"</definedName>
    <definedName name="IQ_COMM_INDUSTRIAL_NON_US_LL_REC_FFIEC" hidden="1">"c12888"</definedName>
    <definedName name="IQ_COMM_INDUSTRIAL_US_LL_REC_FFIEC" hidden="1">"c12887"</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RECOV_FFIEC" hidden="1">"c13200"</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"c13596"</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MON_STOCK_FFIEC" hidden="1">"c12876"</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T_LAND_DEVELOP_OTHER_DOM_CHARGE_OFFS_FFIEC" hidden="1">"c13628"</definedName>
    <definedName name="IQ_CONST_LAND_DEVELOP_OTHER_DOM_RECOV_FFIEC" hidden="1">"c13632"</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E_DEPOSITS_ASSETS_TOT_FFIEC" hidden="1">"c13442"</definedName>
    <definedName name="IQ_CORP_GOODS_PRICE_INDEX_APR_FC_UNUSED" hidden="1">"c8381"</definedName>
    <definedName name="IQ_CORP_GOODS_PRICE_INDEX_APR_UNUSED" hidden="1">"c7501"</definedName>
    <definedName name="IQ_CORP_GOODS_PRICE_INDEX_FC_UNUSED" hidden="1">"c7721"</definedName>
    <definedName name="IQ_CORP_GOODS_PRICE_INDEX_POP_FC_UNUSED" hidden="1">"c7941"</definedName>
    <definedName name="IQ_CORP_GOODS_PRICE_INDEX_POP_UNUSED" hidden="1">"c7061"</definedName>
    <definedName name="IQ_CORP_GOODS_PRICE_INDEX_UNUSED" hidden="1">"c6841"</definedName>
    <definedName name="IQ_CORP_GOODS_PRICE_INDEX_YOY_FC_UNUSED" hidden="1">"c8161"</definedName>
    <definedName name="IQ_CORP_GOODS_PRICE_INDEX_YOY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UNUSED" hidden="1">"c7507"</definedName>
    <definedName name="IQ_CURR_ACCT_BALANCE_FC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TA_PROCESSING_EXP_FFIEC" hidden="1">"c13047"</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1_5_INVEST_SECURITIES_FFIEC" hidden="1">"c13465"</definedName>
    <definedName name="IQ_DEBT_ADJ" hidden="1">"c2515"</definedName>
    <definedName name="IQ_DEBT_ADJ_PCT" hidden="1">"c2516"</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_ASSETS_FFIEC" hidden="1">"c12843"</definedName>
    <definedName name="IQ_DEFERRED_TAX_ASSETS_T1_FFIEC" hidden="1">"c13141"</definedName>
    <definedName name="IQ_DEFERRED_TAX_LIAB_FFIEC" hidden="1">"c12870"</definedName>
    <definedName name="IQ_DEFERRED_TAXES" hidden="1">"c1356"</definedName>
    <definedName name="IQ_DEMAND_DEP" hidden="1">"c320"</definedName>
    <definedName name="IQ_DEMAND_DEPOSITS_COMMERCIAL_BANK_SUBS_FFIEC" hidden="1">"c12945"</definedName>
    <definedName name="IQ_DEMAND_DEPOSITS_FDIC" hidden="1">"c6489"</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"c1520"</definedName>
    <definedName name="IQ_DEVELOP_LAND" hidden="1">"c323"</definedName>
    <definedName name="IQ_DIFF_LASTCLOSE_TARGET_PRICE" hidden="1">"c1854"</definedName>
    <definedName name="IQ_DIFF_LASTCLOSE_TARGET_PRICE_CIQ" hidden="1">"c4767"</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"c1367"</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_CIQ" hidden="1">"c4803"</definedName>
    <definedName name="IQ_DISTRIBUTABLE_CASH_PAYOUT" hidden="1">"c3005"</definedName>
    <definedName name="IQ_DISTRIBUTABLE_CASH_SHARE" hidden="1">"c3003"</definedName>
    <definedName name="IQ_DISTRIBUTABLE_CASH_SHARE_ACT_OR_EST_CIQ" hidden="1">"c4811"</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CO_FFIEC" hidden="1">"c13032"</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EQ_INC" hidden="1">"c3498"</definedName>
    <definedName name="IQ_EBIT_EQ_INC_EXCL_SBC" hidden="1">"c3502"</definedName>
    <definedName name="IQ_EBIT_EST" hidden="1">"c1681"</definedName>
    <definedName name="IQ_EBIT_EXCL_SBC" hidden="1">"c3082"</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BC_ACT_OR_EST_CIQ" hidden="1">"c4841"</definedName>
    <definedName name="IQ_EBIT_SBC_GW_ACT_OR_EST_CIQ" hidden="1">"c4845"</definedName>
    <definedName name="IQ_EBIT_STDDEV_EST" hidden="1">"c1686"</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XCL_SBC" hidden="1">"c3081"</definedName>
    <definedName name="IQ_EBITDA_HIGH_EST" hidden="1">"c370"</definedName>
    <definedName name="IQ_EBITDA_HIGH_EST_CIQ" hidden="1">"c3624"</definedName>
    <definedName name="IQ_EBITDA_INT" hidden="1">"c373"</definedName>
    <definedName name="IQ_EBITDA_LOW_EST" hidden="1">"c371"</definedName>
    <definedName name="IQ_EBITDA_LOW_EST_CIQ" hidden="1">"c3625"</definedName>
    <definedName name="IQ_EBITDA_MARGIN" hidden="1">"c372"</definedName>
    <definedName name="IQ_EBITDA_MEDIAN_EST" hidden="1">"c1663"</definedName>
    <definedName name="IQ_EBITDA_MEDIAN_EST_CIQ" hidden="1">"c3623"</definedName>
    <definedName name="IQ_EBITDA_NUM_EST" hidden="1">"c374"</definedName>
    <definedName name="IQ_EBITDA_NUM_EST_CIQ" hidden="1">"c3626"</definedName>
    <definedName name="IQ_EBITDA_OVER_TOTAL_IE" hidden="1">"c1371"</definedName>
    <definedName name="IQ_EBITDA_SBC_ACT_OR_EST_CIQ" hidden="1">"c4862"</definedName>
    <definedName name="IQ_EBITDA_STDDEV_EST" hidden="1">"c375"</definedName>
    <definedName name="IQ_EBITDA_STDDEV_EST_CIQ" hidden="1">"c3627"</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INCL_MARGIN" hidden="1">"c387"</definedName>
    <definedName name="IQ_EBT_INS" hidden="1">"c388"</definedName>
    <definedName name="IQ_EBT_RE" hidden="1">"c6215"</definedName>
    <definedName name="IQ_EBT_REIT" hidden="1">"c389"</definedName>
    <definedName name="IQ_EBT_SBC_ACT_OR_EST_CIQ" hidden="1">"c4875"</definedName>
    <definedName name="IQ_EBT_SBC_GW_ACT_OR_EST_CIQ" hidden="1">"c4879"</definedName>
    <definedName name="IQ_EBT_SUBTOTAL_AP" hidden="1">"c8982"</definedName>
    <definedName name="IQ_EBT_UTI" hidden="1">"c390"</definedName>
    <definedName name="IQ_ECO_METRIC_6825_UNUSED" hidden="1">"c6825"</definedName>
    <definedName name="IQ_ECO_METRIC_6839_UNUSED" hidden="1">"c6839"</definedName>
    <definedName name="IQ_ECO_METRIC_6896_UNUSED" hidden="1">"c6896"</definedName>
    <definedName name="IQ_ECO_METRIC_6897_UNUSED" hidden="1">"c6897"</definedName>
    <definedName name="IQ_ECO_METRIC_6927" hidden="1">"c6927"</definedName>
    <definedName name="IQ_ECO_METRIC_6988_UNUSED" hidden="1">"c6988"</definedName>
    <definedName name="IQ_ECO_METRIC_7045_UNUSED" hidden="1">"c7045"</definedName>
    <definedName name="IQ_ECO_METRIC_7059_UNUSED" hidden="1">"c7059"</definedName>
    <definedName name="IQ_ECO_METRIC_7116_UNUSED" hidden="1">"c7116"</definedName>
    <definedName name="IQ_ECO_METRIC_7117_UNUSED" hidden="1">"c7117"</definedName>
    <definedName name="IQ_ECO_METRIC_7147" hidden="1">"c7147"</definedName>
    <definedName name="IQ_ECO_METRIC_7208_UNUSED" hidden="1">"c7208"</definedName>
    <definedName name="IQ_ECO_METRIC_7265_UNUSED" hidden="1">"c7265"</definedName>
    <definedName name="IQ_ECO_METRIC_7279_UNUSED" hidden="1">"c7279"</definedName>
    <definedName name="IQ_ECO_METRIC_7336_UNUSED" hidden="1">"c7336"</definedName>
    <definedName name="IQ_ECO_METRIC_7337_UNUSED" hidden="1">"c7337"</definedName>
    <definedName name="IQ_ECO_METRIC_7367" hidden="1">"c7367"</definedName>
    <definedName name="IQ_ECO_METRIC_7428_UNUSED" hidden="1">"c7428"</definedName>
    <definedName name="IQ_ECO_METRIC_7556_UNUSED" hidden="1">"c7556"</definedName>
    <definedName name="IQ_ECO_METRIC_7557_UNUSED" hidden="1">"c7557"</definedName>
    <definedName name="IQ_ECO_METRIC_7587" hidden="1">"c7587"</definedName>
    <definedName name="IQ_ECO_METRIC_7648_UNUSED" hidden="1">"c7648"</definedName>
    <definedName name="IQ_ECO_METRIC_7704" hidden="1">"c7704"</definedName>
    <definedName name="IQ_ECO_METRIC_7705_UNUSED" hidden="1">"c7705"</definedName>
    <definedName name="IQ_ECO_METRIC_7706" hidden="1">"c7706"</definedName>
    <definedName name="IQ_ECO_METRIC_7718" hidden="1">"c7718"</definedName>
    <definedName name="IQ_ECO_METRIC_7719_UNUSED" hidden="1">"c7719"</definedName>
    <definedName name="IQ_ECO_METRIC_7776_UNUSED" hidden="1">"c7776"</definedName>
    <definedName name="IQ_ECO_METRIC_7777_UNUSED" hidden="1">"c7777"</definedName>
    <definedName name="IQ_ECO_METRIC_7807" hidden="1">"c7807"</definedName>
    <definedName name="IQ_ECO_METRIC_7811" hidden="1">"c7811"</definedName>
    <definedName name="IQ_ECO_METRIC_7868_UNUSED" hidden="1">"c7868"</definedName>
    <definedName name="IQ_ECO_METRIC_7873" hidden="1">"c7873"</definedName>
    <definedName name="IQ_ECO_METRIC_7924" hidden="1">"c7924"</definedName>
    <definedName name="IQ_ECO_METRIC_7925_UNUSED" hidden="1">"c7925"</definedName>
    <definedName name="IQ_ECO_METRIC_7926" hidden="1">"c7926"</definedName>
    <definedName name="IQ_ECO_METRIC_7938" hidden="1">"c7938"</definedName>
    <definedName name="IQ_ECO_METRIC_7939_UNUSED" hidden="1">"c7939"</definedName>
    <definedName name="IQ_ECO_METRIC_7996_UNUSED" hidden="1">"c7996"</definedName>
    <definedName name="IQ_ECO_METRIC_7997_UNUSED" hidden="1">"c7997"</definedName>
    <definedName name="IQ_ECO_METRIC_8027" hidden="1">"c8027"</definedName>
    <definedName name="IQ_ECO_METRIC_8031" hidden="1">"c8031"</definedName>
    <definedName name="IQ_ECO_METRIC_8088_UNUSED" hidden="1">"c8088"</definedName>
    <definedName name="IQ_ECO_METRIC_8093" hidden="1">"c8093"</definedName>
    <definedName name="IQ_ECO_METRIC_8144" hidden="1">"c8144"</definedName>
    <definedName name="IQ_ECO_METRIC_8145_UNUSED" hidden="1">"c8145"</definedName>
    <definedName name="IQ_ECO_METRIC_8146" hidden="1">"c8146"</definedName>
    <definedName name="IQ_ECO_METRIC_8158" hidden="1">"c8158"</definedName>
    <definedName name="IQ_ECO_METRIC_8159_UNUSED" hidden="1">"c8159"</definedName>
    <definedName name="IQ_ECO_METRIC_8216_UNUSED" hidden="1">"c8216"</definedName>
    <definedName name="IQ_ECO_METRIC_8217_UNUSED" hidden="1">"c8217"</definedName>
    <definedName name="IQ_ECO_METRIC_8247" hidden="1">"c8247"</definedName>
    <definedName name="IQ_ECO_METRIC_8251" hidden="1">"c8251"</definedName>
    <definedName name="IQ_ECO_METRIC_8308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7_UNUSED" hidden="1">"c8437"</definedName>
    <definedName name="IQ_ECO_METRIC_8467" hidden="1">"c8467"</definedName>
    <definedName name="IQ_ECO_METRIC_8471" hidden="1">"c8471"</definedName>
    <definedName name="IQ_ECO_METRIC_8528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P" hidden="1">"c8880"</definedName>
    <definedName name="IQ_EPS_AP_ABS" hidden="1">"c8899"</definedName>
    <definedName name="IQ_EPS_EST" hidden="1">"c399"</definedName>
    <definedName name="IQ_EPS_EST_BOTTOM_UP_CIQ" hidden="1">"c12026"</definedName>
    <definedName name="IQ_EPS_EST_CIQ" hidden="1">"c4994"</definedName>
    <definedName name="IQ_EPS_GW_ACT_OR_EST" hidden="1">"c2223"</definedName>
    <definedName name="IQ_EPS_GW_ACT_OR_EST_CIQ" hidden="1">"c5066"</definedName>
    <definedName name="IQ_EPS_GW_EST" hidden="1">"c1737"</definedName>
    <definedName name="IQ_EPS_GW_EST_BOTTOM_UP_CIQ" hidden="1">"c12028"</definedName>
    <definedName name="IQ_EPS_GW_EST_CIQ" hidden="1">"c4723"</definedName>
    <definedName name="IQ_EPS_GW_HIGH_EST" hidden="1">"c1739"</definedName>
    <definedName name="IQ_EPS_GW_HIGH_EST_CIQ" hidden="1">"c4725"</definedName>
    <definedName name="IQ_EPS_GW_LOW_EST" hidden="1">"c1740"</definedName>
    <definedName name="IQ_EPS_GW_LOW_EST_CIQ" hidden="1">"c4726"</definedName>
    <definedName name="IQ_EPS_GW_MEDIAN_EST" hidden="1">"c1738"</definedName>
    <definedName name="IQ_EPS_GW_MEDIAN_EST_CIQ" hidden="1">"c4724"</definedName>
    <definedName name="IQ_EPS_GW_NUM_EST" hidden="1">"c1741"</definedName>
    <definedName name="IQ_EPS_GW_NUM_EST_CIQ" hidden="1">"c4727"</definedName>
    <definedName name="IQ_EPS_GW_STDDEV_EST" hidden="1">"c1742"</definedName>
    <definedName name="IQ_EPS_GW_STDDEV_EST_CIQ" hidden="1">"c4728"</definedName>
    <definedName name="IQ_EPS_HIGH_EST" hidden="1">"c400"</definedName>
    <definedName name="IQ_EPS_HIGH_EST_CIQ" hidden="1">"c4995"</definedName>
    <definedName name="IQ_EPS_LOW_EST" hidden="1">"c401"</definedName>
    <definedName name="IQ_EPS_LOW_EST_CIQ" hidden="1">"c4996"</definedName>
    <definedName name="IQ_EPS_MEDIAN_EST" hidden="1">"c1661"</definedName>
    <definedName name="IQ_EPS_MEDIAN_EST_CIQ" hidden="1">"c4997"</definedName>
    <definedName name="IQ_EPS_NAME_AP" hidden="1">"c8918"</definedName>
    <definedName name="IQ_EPS_NAME_AP_ABS" hidden="1">"c8937"</definedName>
    <definedName name="IQ_EPS_NORM" hidden="1">"c1902"</definedName>
    <definedName name="IQ_EPS_NORM_EST" hidden="1">"c2226"</definedName>
    <definedName name="IQ_EPS_NORM_EST_BOTTOM_UP_CIQ" hidden="1">"c12027"</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REPORT_ACT_OR_EST" hidden="1">"c2224"</definedName>
    <definedName name="IQ_EPS_REPORT_ACT_OR_EST_CIQ" hidden="1">"c5067"</definedName>
    <definedName name="IQ_EPS_REPORTED_EST" hidden="1">"c1744"</definedName>
    <definedName name="IQ_EPS_REPORTED_EST_BOTTOM_UP_CIQ" hidden="1">"c12029"</definedName>
    <definedName name="IQ_EPS_REPORTED_EST_CIQ" hidden="1">"c4730"</definedName>
    <definedName name="IQ_EPS_REPORTED_HIGH_EST" hidden="1">"c1746"</definedName>
    <definedName name="IQ_EPS_REPORTED_HIGH_EST_CIQ" hidden="1">"c4732"</definedName>
    <definedName name="IQ_EPS_REPORTED_LOW_EST" hidden="1">"c1747"</definedName>
    <definedName name="IQ_EPS_REPORTED_LOW_EST_CIQ" hidden="1">"c4733"</definedName>
    <definedName name="IQ_EPS_REPORTED_MEDIAN_EST" hidden="1">"c1745"</definedName>
    <definedName name="IQ_EPS_REPORTED_MEDIAN_EST_CIQ" hidden="1">"c4731"</definedName>
    <definedName name="IQ_EPS_REPORTED_NUM_EST" hidden="1">"c1748"</definedName>
    <definedName name="IQ_EPS_REPORTED_NUM_EST_CIQ" hidden="1">"c4734"</definedName>
    <definedName name="IQ_EPS_REPORTED_STDDEV_EST" hidden="1">"c1749"</definedName>
    <definedName name="IQ_EPS_REPORTED_STDDEV_EST_CIQ" hidden="1">"c4735"</definedName>
    <definedName name="IQ_EPS_SBC_ACT_OR_EST_CIQ" hidden="1">"c4901"</definedName>
    <definedName name="IQ_EPS_SBC_GW_ACT_OR_EST_CIQ" hidden="1">"c4905"</definedName>
    <definedName name="IQ_EPS_STDDEV_EST" hidden="1">"c403"</definedName>
    <definedName name="IQ_EPS_STDDEV_EST_CIQ" hidden="1">"c4993"</definedName>
    <definedName name="IQ_EQUITY_AFFIL" hidden="1">"c1451"</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WITHOUT_FAIR_VALUES_FFIEC" hidden="1">"c12846"</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OP_DEBT_GUARANTEED_FFIEC" hidden="1">"c12971"</definedName>
    <definedName name="IQ_EST_ACT_BV_SHARE" hidden="1">"c3549"</definedName>
    <definedName name="IQ_EST_ACT_CAPEX" hidden="1">"c3546"</definedName>
    <definedName name="IQ_EST_ACT_CFPS" hidden="1">"c1673"</definedName>
    <definedName name="IQ_EST_ACT_DPS" hidden="1">"c1680"</definedName>
    <definedName name="IQ_EST_ACT_EBIT" hidden="1">"c1687"</definedName>
    <definedName name="IQ_EST_ACT_EBITDA" hidden="1">"c1664"</definedName>
    <definedName name="IQ_EST_ACT_EBITDA_CIQ" hidden="1">"c3667"</definedName>
    <definedName name="IQ_EST_ACT_EPS" hidden="1">"c1648"</definedName>
    <definedName name="IQ_EST_ACT_EPS_CIQ" hidden="1">"c4998"</definedName>
    <definedName name="IQ_EST_ACT_EPS_GW" hidden="1">"c1743"</definedName>
    <definedName name="IQ_EST_ACT_EPS_GW_CIQ" hidden="1">"c4729"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FFO" hidden="1">"c1666"</definedName>
    <definedName name="IQ_EST_ACT_NAV" hidden="1">"c1757"</definedName>
    <definedName name="IQ_EST_ACT_NET_DEBT" hidden="1">"c3545"</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TURN_ASSETS" hidden="1">"c3547"</definedName>
    <definedName name="IQ_EST_ACT_RETURN_EQUITY" hidden="1">"c3548"</definedName>
    <definedName name="IQ_EST_ACT_REV" hidden="1">"c2113"</definedName>
    <definedName name="IQ_EST_ACT_REV_CIQ" hidden="1">"c3666"</definedName>
    <definedName name="IQ_EST_CAPEX_GROWTH_1YR" hidden="1">"c3588"</definedName>
    <definedName name="IQ_EST_CAPEX_GROWTH_2YR" hidden="1">"c3589"</definedName>
    <definedName name="IQ_EST_CAPEX_GROWTH_Q_1YR" hidden="1">"c3590"</definedName>
    <definedName name="IQ_EST_CAPEX_SEQ_GROWTH_Q" hidden="1">"c3591"</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CIQ" hidden="1">"c4769"</definedName>
    <definedName name="IQ_EST_DATE" hidden="1">"c1634"</definedName>
    <definedName name="IQ_EST_DATE_CIQ" hidden="1">"c4770"</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DIFF_CIQ" hidden="1">"c3719"</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BITDA_SURPRISE_PERCENT_CIQ" hidden="1">"c3720"</definedName>
    <definedName name="IQ_EST_EPS_DIFF" hidden="1">"c1864"</definedName>
    <definedName name="IQ_EST_EPS_DIFF_CIQ" hidden="1">"c4999"</definedName>
    <definedName name="IQ_EST_EPS_GROWTH_1YR" hidden="1">"c1636"</definedName>
    <definedName name="IQ_EST_EPS_GROWTH_1YR_CIQ" hidden="1">"c3628"</definedName>
    <definedName name="IQ_EST_EPS_GROWTH_2YR" hidden="1">"c1637"</definedName>
    <definedName name="IQ_EST_EPS_GROWTH_5YR" hidden="1">"c1655"</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LOW" hidden="1">"c1658"</definedName>
    <definedName name="IQ_EST_EPS_GROWTH_5YR_LOW_CIQ" hidden="1">"c4664"</definedName>
    <definedName name="IQ_EST_EPS_GROWTH_5YR_MEDIAN" hidden="1">"c1656"</definedName>
    <definedName name="IQ_EST_EPS_GROWTH_5YR_MEDIAN_CIQ" hidden="1">"c5480"</definedName>
    <definedName name="IQ_EST_EPS_GROWTH_5YR_NUM" hidden="1">"c1659"</definedName>
    <definedName name="IQ_EST_EPS_GROWTH_5YR_NUM_CIQ" hidden="1">"c4665"</definedName>
    <definedName name="IQ_EST_EPS_GROWTH_5YR_STDDEV" hidden="1">"c1660"</definedName>
    <definedName name="IQ_EST_EPS_GROWTH_5YR_STDDEV_CIQ" hidden="1">"c4666"</definedName>
    <definedName name="IQ_EST_EPS_GROWTH_Q_1YR" hidden="1">"c1641"</definedName>
    <definedName name="IQ_EST_EPS_GROWTH_Q_1YR_CIQ" hidden="1">"c4744"</definedName>
    <definedName name="IQ_EST_EPS_GW_DIFF" hidden="1">"c1891"</definedName>
    <definedName name="IQ_EST_EPS_GW_DIFF_CIQ" hidden="1">"c4761"</definedName>
    <definedName name="IQ_EST_EPS_GW_SURPRISE_PERCENT" hidden="1">"c1892"</definedName>
    <definedName name="IQ_EST_EPS_GW_SURPRISE_PERCENT_CIQ" hidden="1">"c4762"</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SURPRISE_PERCENT" hidden="1">"c1894"</definedName>
    <definedName name="IQ_EST_EPS_REPORT_SURPRISE_PERCENT_CIQ" hidden="1">"c4764"</definedName>
    <definedName name="IQ_EST_EPS_SEQ_GROWTH_Q" hidden="1">"c1764"</definedName>
    <definedName name="IQ_EST_EPS_SURPRISE_PERCENT" hidden="1">"c1635"</definedName>
    <definedName name="IQ_EST_EPS_SURPRISE_PERCENT_CIQ" hidden="1">"c5000"</definedName>
    <definedName name="IQ_EST_FAIR_VALUE_MORT_SERVICING_ASSETS_FFIEC" hidden="1">"c12956"</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FOOTNOTE" hidden="1">"c4540"</definedName>
    <definedName name="IQ_EST_FOOTNOTE_CIQ" hidden="1">"c12022"</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DIFF_CIQ" hidden="1">"c3717"</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ST_REV_SURPRISE_PERCENT_CIQ" hidden="1">"c3718"</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UNUSED" hidden="1">"c7632"</definedName>
    <definedName name="IQ_EXPORTS_GOODS_REAL_SAAR_FC_UNUSED" hidden="1">"c7852"</definedName>
    <definedName name="IQ_EXPORTS_GOODS_REAL_SAAR_POP" hidden="1">"c11931"</definedName>
    <definedName name="IQ_EXPORTS_GOODS_REAL_SAAR_POP_FC_UNUSED" hidden="1">"c8072"</definedName>
    <definedName name="IQ_EXPORTS_GOODS_REAL_SAAR_POP_UNUSED" hidden="1">"c7192"</definedName>
    <definedName name="IQ_EXPORTS_GOODS_REAL_SAAR_UNUSED" hidden="1">"c6972"</definedName>
    <definedName name="IQ_EXPORTS_GOODS_REAL_SAAR_YOY" hidden="1">"c11932"</definedName>
    <definedName name="IQ_EXPORTS_GOODS_REAL_SAAR_YOY_FC_UNUSED" hidden="1">"c8292"</definedName>
    <definedName name="IQ_EXPORTS_GOODS_REAL_SAAR_YOY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UNUSED" hidden="1">"c7636"</definedName>
    <definedName name="IQ_EXPORTS_SERVICES_REAL_SAAR_FC_UNUSED" hidden="1">"c7856"</definedName>
    <definedName name="IQ_EXPORTS_SERVICES_REAL_SAAR_POP" hidden="1">"c11935"</definedName>
    <definedName name="IQ_EXPORTS_SERVICES_REAL_SAAR_POP_FC_UNUSED" hidden="1">"c8076"</definedName>
    <definedName name="IQ_EXPORTS_SERVICES_REAL_SAAR_POP_UNUSED" hidden="1">"c7196"</definedName>
    <definedName name="IQ_EXPORTS_SERVICES_REAL_SAAR_UNUSED" hidden="1">"c6976"</definedName>
    <definedName name="IQ_EXPORTS_SERVICES_REAL_SAAR_YOY" hidden="1">"c11936"</definedName>
    <definedName name="IQ_EXPORTS_SERVICES_REAL_SAAR_YOY_FC_UNUSED" hidden="1">"c8296"</definedName>
    <definedName name="IQ_EXPORTS_SERVICES_REAL_SAAR_YOY_UNUSED" hidden="1">"c7416"</definedName>
    <definedName name="IQ_EXPORTS_SERVICES_REAL_YOY" hidden="1">"c7417"</definedName>
    <definedName name="IQ_EXPORTS_SERVICES_REAL_YOY_FC" hidden="1">"c8297"</definedName>
    <definedName name="IQ_EXPORTS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"c1459"</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FUNDS_SOLD" hidden="1">"c2256"</definedName>
    <definedName name="IQ_FEES_COMMISSIONS_BROKERAGE_FFIEC" hidden="1">"c13005"</definedName>
    <definedName name="IQ_FFO" hidden="1">"c1574"</definedName>
    <definedName name="IQ_FFO_ACT_OR_EST" hidden="1">"c2216"</definedName>
    <definedName name="IQ_FFO_ADJ_ACT_OR_EST_CIQ" hidden="1">"c4960"</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PAYOUT_RATIO" hidden="1">"c3492"</definedName>
    <definedName name="IQ_FFO_PER_SHARE_BASIC" hidden="1">"c8867"</definedName>
    <definedName name="IQ_FFO_PER_SHARE_DILUTED" hidden="1">"c8868"</definedName>
    <definedName name="IQ_FFO_SHARE_ACT_OR_EST_CIQ" hidden="1">"c4971"</definedName>
    <definedName name="IQ_FFO_STDDEV_EST" hidden="1">"c422"</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Y" hidden="1">"c441"</definedName>
    <definedName name="IQ_FISCAL_Y_EST" hidden="1">"c6795"</definedName>
    <definedName name="IQ_FISCAL_Y_EST_CIQ" hidden="1">"c6807"</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COME_LIST" hidden="1">"c13504"</definedName>
    <definedName name="IQ_FIXED_INVEST_APR_FC_UNUSED" hidden="1">"c8410"</definedName>
    <definedName name="IQ_FIXED_INVEST_APR_UNUSED" hidden="1">"c7530"</definedName>
    <definedName name="IQ_FIXED_INVEST_FC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UNUSED" hidden="1">"c7090"</definedName>
    <definedName name="IQ_FIXED_INVEST_REAL_APR_FC_UNUSED" hidden="1">"c8518"</definedName>
    <definedName name="IQ_FIXED_INVEST_REAL_APR_UNUSED" hidden="1">"c7638"</definedName>
    <definedName name="IQ_FIXED_INVEST_REAL_FC_UNUSED" hidden="1">"c7858"</definedName>
    <definedName name="IQ_FIXED_INVEST_REAL_POP_FC_UNUSED" hidden="1">"c8078"</definedName>
    <definedName name="IQ_FIXED_INVEST_REAL_POP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L_REC_FFIEC" hidden="1">"c12892"</definedName>
    <definedName name="IQ_FOREIGN_LOANS" hidden="1">"c448"</definedName>
    <definedName name="IQ_FOREIGN_LOANS_LEASES_FOREIGN_FFIEC" hidden="1">"c13478"</definedName>
    <definedName name="IQ_FQ" hidden="1">500</definedName>
    <definedName name="IQ_FUEL" hidden="1">"c449"</definedName>
    <definedName name="IQ_FULL_TIME" hidden="1">"c450"</definedName>
    <definedName name="IQ_FULLY_INSURED_DEPOSITS_FDIC" hidden="1">"c6487"</definedName>
    <definedName name="IQ_FUND_FEE_INC_NON_INT_INC_FFIEC" hidden="1">"c13493"</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_AVG_LOANS_FFIEC" hidden="1">"c13475"</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TARGET_PRICE" hidden="1">"c1651"</definedName>
    <definedName name="IQ_HIGH_TARGET_PRICE_CIQ" hidden="1">"c4659"</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UNUSED" hidden="1">"c7542"</definedName>
    <definedName name="IQ_HOUSING_COMPLETIONS_SINGLE_FAM_FC_UNUSED" hidden="1">"c7762"</definedName>
    <definedName name="IQ_HOUSING_COMPLETIONS_SINGLE_FAM_POP_FC_UNUSED" hidden="1">"c7982"</definedName>
    <definedName name="IQ_HOUSING_COMPLETIONS_SINGLE_FAM_POP_UNUSED" hidden="1">"c7102"</definedName>
    <definedName name="IQ_HOUSING_COMPLETIONS_SINGLE_FAM_UNUSED" hidden="1">"c6882"</definedName>
    <definedName name="IQ_HOUSING_COMPLETIONS_SINGLE_FAM_YOY_FC_UNUSED" hidden="1">"c8202"</definedName>
    <definedName name="IQ_HOUSING_COMPLETIONS_SINGLE_FAM_YOY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UNUSED" hidden="1">"c7643"</definedName>
    <definedName name="IQ_IMPORTS_GOODS_REAL_SAAR_FC_UNUSED" hidden="1">"c7863"</definedName>
    <definedName name="IQ_IMPORTS_GOODS_REAL_SAAR_POP_FC_UNUSED" hidden="1">"c8083"</definedName>
    <definedName name="IQ_IMPORTS_GOODS_REAL_SAAR_POP_UNUSED" hidden="1">"c7203"</definedName>
    <definedName name="IQ_IMPORTS_GOODS_REAL_SAAR_UNUSED" hidden="1">"c6983"</definedName>
    <definedName name="IQ_IMPORTS_GOODS_REAL_SAAR_YOY_FC_UNUSED" hidden="1">"c8303"</definedName>
    <definedName name="IQ_IMPORTS_GOODS_REAL_SAAR_YOY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UNUSED" hidden="1">"c7549"</definedName>
    <definedName name="IQ_IMPORTS_GOODS_SERVICES_FC_UNUSED" hidden="1">"c7769"</definedName>
    <definedName name="IQ_IMPORTS_GOODS_SERVICES_POP_FC_UNUSED" hidden="1">"c7989"</definedName>
    <definedName name="IQ_IMPORTS_GOODS_SERVICES_POP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UNUSED" hidden="1">"c7644"</definedName>
    <definedName name="IQ_IMPORTS_GOODS_SERVICES_REAL_SAAR_FC_UNUSED" hidden="1">"c7864"</definedName>
    <definedName name="IQ_IMPORTS_GOODS_SERVICES_REAL_SAAR_POP" hidden="1">"c11959"</definedName>
    <definedName name="IQ_IMPORTS_GOODS_SERVICES_REAL_SAAR_POP_FC_UNUSED" hidden="1">"c8084"</definedName>
    <definedName name="IQ_IMPORTS_GOODS_SERVICES_REAL_SAAR_POP_UNUSED" hidden="1">"c7204"</definedName>
    <definedName name="IQ_IMPORTS_GOODS_SERVICES_REAL_SAAR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ES_FDIC" hidden="1">"c6582"</definedName>
    <definedName name="IQ_INCOME_TAXES_FFIEC" hidden="1">"c13030"</definedName>
    <definedName name="IQ_INCREASE_INT_INCOME_FFIEC" hidden="1">"c13063"</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SECURED_RE_DOM_FFIEC" hidden="1">"c12977"</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ANGIBLES_NET" hidden="1">"c1407"</definedName>
    <definedName name="IQ_INTEREST_BEARING_BALANCES_FDIC" hidden="1">"c6371"</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PRD" hidden="1">"c644"</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UNUSED" hidden="1">"c7563"</definedName>
    <definedName name="IQ_ISM_SERVICES_FC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UNUSED" hidden="1">"c7123"</definedName>
    <definedName name="IQ_ISM_SERVICES_UNUSED" hidden="1">"c6903"</definedName>
    <definedName name="IQ_ISM_SERVICES_YOY_FC_UNUSED" hidden="1">"c8223"</definedName>
    <definedName name="IQ_ISM_SERVICES_YOY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ASE_RECEIVABLES_FOREIGN_FFIEC" hidden="1">"c13483"</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Y_ACCEPTANCES_OUT_FFIEC" hidden="1">"c12866"</definedName>
    <definedName name="IQ_LIABILITY_SHORT_POSITIONS_DOM_FFIEC" hidden="1">"c12941"</definedName>
    <definedName name="IQ_LICENSED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QUID_ASSETS_ASSETS_TOT_FFIEC" hidden="1">"c13439"</definedName>
    <definedName name="IQ_LIQUID_ASSETS_NONCORE_FUNDING_FFIEC" hidden="1">"c13339"</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TARGET_PRICE" hidden="1">"c1652"</definedName>
    <definedName name="IQ_LOW_TARGET_PRICE_CIQ" hidden="1">"c4660"</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_CIQ" hidden="1">"c4987"</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UNUSED" hidden="1">"c7580"</definedName>
    <definedName name="IQ_MEDIAN_NEW_HOME_SALES_FC_UNUSED" hidden="1">"c7800"</definedName>
    <definedName name="IQ_MEDIAN_NEW_HOME_SALES_POP_FC_UNUSED" hidden="1">"c8020"</definedName>
    <definedName name="IQ_MEDIAN_NEW_HOME_SALES_POP_UNUSED" hidden="1">"c7140"</definedName>
    <definedName name="IQ_MEDIAN_NEW_HOME_SALES_UNUSED" hidden="1">"c6920"</definedName>
    <definedName name="IQ_MEDIAN_NEW_HOME_SALES_YOY_FC_UNUSED" hidden="1">"c8240"</definedName>
    <definedName name="IQ_MEDIAN_NEW_HOME_SALES_YOY_UNUSED" hidden="1">"c7360"</definedName>
    <definedName name="IQ_MEDIAN_TARGET_PRICE" hidden="1">"c1650"</definedName>
    <definedName name="IQ_MEDIAN_TARGET_PRICE_CIQ" hidden="1">"c4658"</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ASSETS_FFIEC" hidden="1">"c12838"</definedName>
    <definedName name="IQ_MORTGAGE_SERVICING_FDIC" hidden="1">"c6335"</definedName>
    <definedName name="IQ_MULTI_RES_PROPERTIES_TRADING_DOM_FFIEC" hidden="1">"c12930"</definedName>
    <definedName name="IQ_MULTIFAMILY_LOANS_GROSS_LOANS_FFIEC" hidden="1">"c13404"</definedName>
    <definedName name="IQ_MULTIFAMILY_LOANS_RISK_BASED_FFIEC" hidden="1">"c13425"</definedName>
    <definedName name="IQ_MULTIFAMILY_RESIDENTIAL_LOANS_FDIC" hidden="1">"c6311"</definedName>
    <definedName name="IQ_MUNICIPAL_INVEST_SECURITIES_FFIEC" hidden="1">"c13459"</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GATIVE_FAIR_VALUE_DERIVATIVES_BENEFICIARY_FFIEC" hidden="1">"c13124"</definedName>
    <definedName name="IQ_NEGATIVE_FAIR_VALUE_DERIVATIVES_GUARANTOR_FFIEC" hidden="1">"c13117"</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EBITDA" hidden="1">"c750"</definedName>
    <definedName name="IQ_NET_DEBT_EBITDA_CAPEX" hidden="1">"c2949"</definedName>
    <definedName name="IQ_NET_DEBT_EST" hidden="1">"c3517"</definedName>
    <definedName name="IQ_NET_DEBT_HIGH_EST" hidden="1">"c3518"</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MEDIAN_EST" hidden="1">"c3520"</definedName>
    <definedName name="IQ_NET_DEBT_NUM_EST" hidden="1">"c3515"</definedName>
    <definedName name="IQ_NET_DEBT_STDDEV_EST" hidden="1">"c3516"</definedName>
    <definedName name="IQ_NET_EARNED" hidden="1">"c2734"</definedName>
    <definedName name="IQ_NET_FUNDS_PURCHASED_ASSETS_TOT_FFIEC" hidden="1">"c13448"</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FFIEC" hidden="1">"c13034"</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_CIQ" hidden="1">"c5012"</definedName>
    <definedName name="IQ_NI_SBC_GW_ACT_OR_EST_CIQ" hidden="1">"c5016"</definedName>
    <definedName name="IQ_NI_SFAS" hidden="1">"c795"</definedName>
    <definedName name="IQ_NI_STDDEV_EST" hidden="1">"c1721"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LOANS" hidden="1">"c796"</definedName>
    <definedName name="IQ_NON_CASH" hidden="1">"c1399"</definedName>
    <definedName name="IQ_NON_CASH_ITEMS" hidden="1">"c797"</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"c11750"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FFIEC" hidden="1">"c13017"</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UNUSED" hidden="1">"c7588"</definedName>
    <definedName name="IQ_NONRES_FIXED_INVEST_PRIV_FC_UNUSED" hidden="1">"c7808"</definedName>
    <definedName name="IQ_NONRES_FIXED_INVEST_PRIV_POP_FC_UNUSED" hidden="1">"c8028"</definedName>
    <definedName name="IQ_NONRES_FIXED_INVEST_PRIV_POP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 hidden="1">"c6240"</definedName>
    <definedName name="IQ_OPER_INC_REIT" hidden="1">"c853"</definedName>
    <definedName name="IQ_OPER_INC_STDDEV_EST" hidden="1">"c1693"</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FIEC" hidden="1">"c12862"</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"c1403"</definedName>
    <definedName name="IQ_OTHER_CURRENT_LIAB" hidden="1">"c1404"</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RIVATIVES_BENEFICIARY_FFIEC" hidden="1">"c13122"</definedName>
    <definedName name="IQ_OTHER_DERIVATIVES_GUARANTOR_FFIEC" hidden="1">"c13115"</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RADING_DOM_FFIEC" hidden="1">"c12936"</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NET" hidden="1">"c1453"</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RADING_ASSETS_FFIEC" hidden="1">"c12826"</definedName>
    <definedName name="IQ_OTHER_TRADING_ASSETS_TOTAL_FFIEC" hidden="1">"c12937"</definedName>
    <definedName name="IQ_OTHER_TRADING_LIABILITIES_FFIEC" hidden="1">"c12860"</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NORMALIZED" hidden="1">"c2207"</definedName>
    <definedName name="IQ_PE_RATIO" hidden="1">"c1610"</definedName>
    <definedName name="IQ_PEG_FWD" hidden="1">"c1863"</definedName>
    <definedName name="IQ_PEG_FWD_CIQ" hidden="1">"c4045"</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FORMANCE_LOC_FOREIGN_GUARANTEES_FFIEC" hidden="1">"c13251"</definedName>
    <definedName name="IQ_PERIODDATE" hidden="1">"c1414"</definedName>
    <definedName name="IQ_PERIODDATE_AP" hidden="1">"c11745"</definedName>
    <definedName name="IQ_PERIODDATE_BS" hidden="1">"c1032"</definedName>
    <definedName name="IQ_PERIODDATE_CF" hidden="1">"c1033"</definedName>
    <definedName name="IQ_PERIODDATE_FDIC" hidden="1">"c13646"</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STOCK_FFIEC" hidden="1">"c12875"</definedName>
    <definedName name="IQ_PREF_TOT" hidden="1">"c1415"</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OPERATING_INC_AVG_ASSETS_FFIEC" hidden="1">"c13365"</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OVER_BVPS" hidden="1">"c1412"</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_CIQ" hidden="1">"c12023"</definedName>
    <definedName name="IQ_PRICE_TARGET_CIQ" hidden="1">"c3613"</definedName>
    <definedName name="IQ_PRICEDATE" hidden="1">"c1069"</definedName>
    <definedName name="IQ_PRICING_DATE" hidden="1">"c1613"</definedName>
    <definedName name="IQ_PRIMARY_INDUSTRY" hidden="1">"c1070"</definedName>
    <definedName name="IQ_PRINCIPAL_AMT" hidden="1">"c2157"</definedName>
    <definedName name="IQ_PRIVATE_CONST_TOTAL_APR_FC_UNUSED" hidden="1">"c8559"</definedName>
    <definedName name="IQ_PRIVATE_CONST_TOTAL_APR_UNUSED" hidden="1">"c7679"</definedName>
    <definedName name="IQ_PRIVATE_CONST_TOTAL_FC_UNUSED" hidden="1">"c7899"</definedName>
    <definedName name="IQ_PRIVATE_CONST_TOTAL_POP_FC_UNUSED" hidden="1">"c8119"</definedName>
    <definedName name="IQ_PRIVATE_CONST_TOTAL_POP_UNUSED" hidden="1">"c7239"</definedName>
    <definedName name="IQ_PRIVATE_CONST_TOTAL_UNUSED" hidden="1">"c7019"</definedName>
    <definedName name="IQ_PRIVATE_CONST_TOTAL_YOY_FC_UNUSED" hidden="1">"c8339"</definedName>
    <definedName name="IQ_PRIVATE_CONST_TOTAL_YOY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UNUSED" hidden="1">"c7655"</definedName>
    <definedName name="IQ_PRIVATE_RES_CONST_REAL_FC_UNUSED" hidden="1">"c7875"</definedName>
    <definedName name="IQ_PRIVATE_RES_CONST_REAL_POP_FC_UNUSED" hidden="1">"c8095"</definedName>
    <definedName name="IQ_PRIVATE_RES_CONST_REAL_POP_UNUSED" hidden="1">"c7215"</definedName>
    <definedName name="IQ_PRIVATE_RES_CONST_REAL_UNUSED" hidden="1">"c6995"</definedName>
    <definedName name="IQ_PRIVATE_RES_CONST_REAL_YOY_FC_UNUSED" hidden="1">"c8315"</definedName>
    <definedName name="IQ_PRIVATE_RES_CONST_REAL_YOY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ROVISION_LL_FFIEC" hidden="1">"c13019"</definedName>
    <definedName name="IQ_PROVISION_LOSSES_AVG_ASSETS_FFIEC" hidden="1">"c13362"</definedName>
    <definedName name="IQ_PROVISION_LOSSES_AVG_LOANS_FFIEC" hidden="1">"c13470"</definedName>
    <definedName name="IQ_PROVISION_LOSSES_NET_LOSSES_FFIEC" hidden="1">"c13471"</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 hidden="1">"c8491"</definedName>
    <definedName name="IQ_PURCHASES_EQUIP_NONRES_SAAR_APR_UNUSED" hidden="1">"c7611"</definedName>
    <definedName name="IQ_PURCHASES_EQUIP_NONRES_SAAR_FC_UNUSED" hidden="1">"c7831"</definedName>
    <definedName name="IQ_PURCHASES_EQUIP_NONRES_SAAR_POP_FC_UNUSED" hidden="1">"c8051"</definedName>
    <definedName name="IQ_PURCHASES_EQUIP_NONRES_SAAR_POP_UNUSED" hidden="1">"c7171"</definedName>
    <definedName name="IQ_PURCHASES_EQUIP_NONRES_SAAR_UNUSED" hidden="1">"c6951"</definedName>
    <definedName name="IQ_PURCHASES_EQUIP_NONRES_SAAR_YOY_FC_UNUSED" hidden="1">"c8271"</definedName>
    <definedName name="IQ_PURCHASES_EQUIP_NONRES_SAAR_YOY_UNUSED" hidden="1">"c7391"</definedName>
    <definedName name="IQ_PURCHASING_SECURITIES_LL_REC_FFIEC" hidden="1">"c12893"</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UALIFYING_MINORITY_INT_T1_FFIEC" hidden="1">"c13135"</definedName>
    <definedName name="IQ_QUALIFYING_SUB_DEBT_REDEEM_PREF_T2_FFIEC" hidden="1">"c13144"</definedName>
    <definedName name="IQ_QUALIFYING_TRUST_PREFERRED_T1_FFIEC" hidden="1">"c13136"</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DEPR_AMORT" hidden="1">"c8750"</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_CIQ" hidden="1">"c5045"</definedName>
    <definedName name="IQ_RECURRING_PROFIT_SHARE_ACT_OR_EST_CIQ" hidden="1">"c5046"</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REV" hidden="1">"c1101"</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UNUSED" hidden="1">"c7656"</definedName>
    <definedName name="IQ_RES_CONST_REAL_FC_UNUSED" hidden="1">"c7876"</definedName>
    <definedName name="IQ_RES_CONST_REAL_POP_FC_UNUSED" hidden="1">"c8096"</definedName>
    <definedName name="IQ_RES_CONST_REAL_POP_UNUSED" hidden="1">"c7216"</definedName>
    <definedName name="IQ_RES_CONST_REAL_SAAR_APR_FC_UNUSED" hidden="1">"c8537"</definedName>
    <definedName name="IQ_RES_CONST_REAL_SAAR_APR_UNUSED" hidden="1">"c7657"</definedName>
    <definedName name="IQ_RES_CONST_REAL_SAAR_FC_UNUSED" hidden="1">"c7877"</definedName>
    <definedName name="IQ_RES_CONST_REAL_SAAR_POP_FC_UNUSED" hidden="1">"c8097"</definedName>
    <definedName name="IQ_RES_CONST_REAL_SAAR_POP_UNUSED" hidden="1">"c7217"</definedName>
    <definedName name="IQ_RES_CONST_REAL_SAAR_UNUSED" hidden="1">"c6997"</definedName>
    <definedName name="IQ_RES_CONST_REAL_SAAR_YOY_FC_UNUSED" hidden="1">"c8317"</definedName>
    <definedName name="IQ_RES_CONST_REAL_SAAR_YOY_UNUSED" hidden="1">"c7437"</definedName>
    <definedName name="IQ_RES_CONST_REAL_UNUSED" hidden="1">"c6996"</definedName>
    <definedName name="IQ_RES_CONST_REAL_YOY_FC_UNUSED" hidden="1">"c8316"</definedName>
    <definedName name="IQ_RES_CONST_REAL_YOY_UNUSED" hidden="1">"c7436"</definedName>
    <definedName name="IQ_RES_CONST_SAAR_APR_FC_UNUSED" hidden="1">"c8540"</definedName>
    <definedName name="IQ_RES_CONST_SAAR_APR_UNUSED" hidden="1">"c7660"</definedName>
    <definedName name="IQ_RES_CONST_SAAR_FC_UNUSED" hidden="1">"c7880"</definedName>
    <definedName name="IQ_RES_CONST_SAAR_POP_FC_UNUSED" hidden="1">"c8100"</definedName>
    <definedName name="IQ_RES_CONST_SAAR_POP_UNUSED" hidden="1">"c7220"</definedName>
    <definedName name="IQ_RES_CONST_SAAR_UNUSED" hidden="1">"c7000"</definedName>
    <definedName name="IQ_RES_CONST_SAAR_YOY_FC_UNUSED" hidden="1">"c8320"</definedName>
    <definedName name="IQ_RES_CONST_SAAR_YOY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"c2895"</definedName>
    <definedName name="IQ_RETAIL_ACQUIRED_OWNED_STORES" hidden="1">"c2903"</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"c1420"</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ACT_OR_EST" hidden="1">"c3585"</definedName>
    <definedName name="IQ_RETURN_ASSETS_BANK" hidden="1">"c1114"</definedName>
    <definedName name="IQ_RETURN_ASSETS_BROK" hidden="1">"c1115"</definedName>
    <definedName name="IQ_RETURN_ASSETS_EST" hidden="1">"c3529"</definedName>
    <definedName name="IQ_RETURN_ASSETS_FDIC" hidden="1">"c6730"</definedName>
    <definedName name="IQ_RETURN_ASSETS_FS" hidden="1">"c1116"</definedName>
    <definedName name="IQ_RETURN_ASSETS_HIGH_EST" hidden="1">"c3530"</definedName>
    <definedName name="IQ_RETURN_ASSETS_LOW_EST" hidden="1">"c3531"</definedName>
    <definedName name="IQ_RETURN_ASSETS_MEDIAN_EST" hidden="1">"c3532"</definedName>
    <definedName name="IQ_RETURN_ASSETS_NUM_EST" hidden="1">"c3527"</definedName>
    <definedName name="IQ_RETURN_ASSETS_STDDEV_EST" hidden="1">"c3528"</definedName>
    <definedName name="IQ_RETURN_CAPITAL" hidden="1">"c1117"</definedName>
    <definedName name="IQ_RETURN_EMBEDDED_VALUE" hidden="1">"c9974"</definedName>
    <definedName name="IQ_RETURN_EQUITY" hidden="1">"c1118"</definedName>
    <definedName name="IQ_RETURN_EQUITY_ACT_OR_EST" hidden="1">"c3586"</definedName>
    <definedName name="IQ_RETURN_EQUITY_BANK" hidden="1">"c1119"</definedName>
    <definedName name="IQ_RETURN_EQUITY_BROK" hidden="1">"c1120"</definedName>
    <definedName name="IQ_RETURN_EQUITY_EST" hidden="1">"c3535"</definedName>
    <definedName name="IQ_RETURN_EQUITY_FDIC" hidden="1">"c6732"</definedName>
    <definedName name="IQ_RETURN_EQUITY_FS" hidden="1">"c1121"</definedName>
    <definedName name="IQ_RETURN_EQUITY_HIGH_EST" hidden="1">"c3536"</definedName>
    <definedName name="IQ_RETURN_EQUITY_LOW_EST" hidden="1">"c3537"</definedName>
    <definedName name="IQ_RETURN_EQUITY_MEDIAN_EST" hidden="1">"c3538"</definedName>
    <definedName name="IQ_RETURN_EQUITY_NUM_EST" hidden="1">"c3533"</definedName>
    <definedName name="IQ_RETURN_EQUITY_STDDEV_EST" hidden="1">"c3534"</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NAME_AP" hidden="1">"c8911"</definedName>
    <definedName name="IQ_REV_NAME_AP_ABS" hidden="1">"c8930"</definedName>
    <definedName name="IQ_REV_STDDEV_EST" hidden="1">"c1124"</definedName>
    <definedName name="IQ_REV_STDDEV_EST_CIQ" hidden="1">"c3621"</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ACT_OR_EST_CIQ" hidden="1">"c5059"</definedName>
    <definedName name="IQ_REVENUE_BEFORE_LL_FFIEC" hidden="1">"c13018"</definedName>
    <definedName name="IQ_REVENUE_EST" hidden="1">"c1126"</definedName>
    <definedName name="IQ_REVENUE_EST_BOTTOM_UP_CIQ" hidden="1">"c12025"</definedName>
    <definedName name="IQ_REVENUE_EST_CIQ" hidden="1">"c3616"</definedName>
    <definedName name="IQ_REVENUE_HIGH_EST" hidden="1">"c1127"</definedName>
    <definedName name="IQ_REVENUE_HIGH_EST_CIQ" hidden="1">"c3618"</definedName>
    <definedName name="IQ_REVENUE_LOW_EST" hidden="1">"c1128"</definedName>
    <definedName name="IQ_REVENUE_LOW_EST_CIQ" hidden="1">"c3619"</definedName>
    <definedName name="IQ_REVENUE_MEDIAN_EST" hidden="1">"c1662"</definedName>
    <definedName name="IQ_REVENUE_MEDIAN_EST_CIQ" hidden="1">"c3617"</definedName>
    <definedName name="IQ_REVENUE_NUM_EST" hidden="1">"c1129"</definedName>
    <definedName name="IQ_REVENUE_NUM_EST_CIQ" hidden="1">"c3620"</definedName>
    <definedName name="IQ_REVISION_DATE_" hidden="1">39924.5604050926</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EVOLVING_SECURED_1_–4_NON_ACCRUAL_FFIEC" hidden="1">"c13314"</definedName>
    <definedName name="IQ_RISK_ADJ_BANK_ASSETS" hidden="1">"c2670"</definedName>
    <definedName name="IQ_RISK_WEIGHTED_ASSETS_FDIC" hidden="1">"c6370"</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Y" hidden="1">"c1130"</definedName>
    <definedName name="IQ_SALARY_FDIC" hidden="1">"c6576"</definedName>
    <definedName name="IQ_SALE_COMMON_GROSS_FFIEC" hidden="1">"c12963"</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ING_FEES_FFIEC" hidden="1">"c13011"</definedName>
    <definedName name="IQ_SERVICING_FEES_OPERATING_INC_FFIEC" hidden="1">"c13389"</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hidden="1">"c1425"</definedName>
    <definedName name="IQ_SMALL_INT_BEAR_CD" hidden="1">"c11748"</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 hidden="1">"c2171"</definedName>
    <definedName name="IQ_SP_DATE" hidden="1">"c2172"</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URED_NOTES_INVEST_SECURITIES_FFIEC" hidden="1">"c13468"</definedName>
    <definedName name="IQ_STRUCTURING_NOTES_TIER_1_FFIEC" hidden="1">"c13344"</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FIEC" hidden="1">"c12867"</definedName>
    <definedName name="IQ_SUB_NOTES_PAYABLE_UNCONSOLIDATED_TRUSTS_FFIEC" hidden="1">"c12868"</definedName>
    <definedName name="IQ_SUPPLIES_FFIEC" hidden="1">"c13050"</definedName>
    <definedName name="IQ_SURPLUS_FDIC" hidden="1">"c6351"</definedName>
    <definedName name="IQ_SURPLUS_FFIEC" hidden="1">"c12877"</definedName>
    <definedName name="IQ_SVA" hidden="1">"c1214"</definedName>
    <definedName name="IQ_TANGIBLE_EQUITY_ASSETS_FFIEC" hidden="1">"c13346"</definedName>
    <definedName name="IQ_TANGIBLE_TIER_1_LEVERAGE_FFIEC" hidden="1">"c13345"</definedName>
    <definedName name="IQ_TARGET_PRICE_NUM" hidden="1">"c1653"</definedName>
    <definedName name="IQ_TARGET_PRICE_NUM_CIQ" hidden="1">"c4661"</definedName>
    <definedName name="IQ_TARGET_PRICE_STDDEV" hidden="1">"c1654"</definedName>
    <definedName name="IQ_TARGET_PRICE_STDDEV_CIQ" hidden="1">"c4662"</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ELECOM_FFIEC" hidden="1">"c13057"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CIQ" hidden="1">"c4043"</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CIQ" hidden="1">"c4044"</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100K_OTHER_INSTITUTIONS_FFIEC" hidden="1">"c12953"</definedName>
    <definedName name="IQ_TIME_DEPOSITS_LESS_THAN_100K_FDIC" hidden="1">"c6465"</definedName>
    <definedName name="IQ_TIME_DEPOSITS_MORE_100K_OTHER_INSTITUTIONS_FFIEC" hidden="1">"c12954"</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DIC" hidden="1">"c6339"</definedName>
    <definedName name="IQ_TOTAL_ASSETS_FFIEC" hidden="1">"c12849"</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OMMON_SHARES_OUT_FFIEC" hidden="1">"c12955"</definedName>
    <definedName name="IQ_TOTAL_CONSTRUCTION_LL_REC_DOM_FFIEC" hidden="1">"c13515"</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EPOSITS_FFIEC" hidden="1">"c13623"</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LH_FFIEC" hidden="1">"c13109"</definedName>
    <definedName name="IQ_TOTAL_EQUITY_PC_FFIEC" hidden="1">"c13102"</definedName>
    <definedName name="IQ_TOTAL_EQUITY_SUBTOTAL_AP" hidden="1">"c8989"</definedName>
    <definedName name="IQ_TOTAL_INT_EXPENSE_FFIEC" hidden="1">"c13000"</definedName>
    <definedName name="IQ_TOTAL_INT_INCOME_FFIEC" hidden="1">"c12989"</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EQUITY_FFIEC" hidden="1">"c12882"</definedName>
    <definedName name="IQ_TOTAL_LIABILITIES_FDIC" hidden="1">"c6348"</definedName>
    <definedName name="IQ_TOTAL_LIABILITIES_FFIEC" hidden="1">"c12873"</definedName>
    <definedName name="IQ_TOTAL_LL_REC_DOM_FFIEC" hidden="1">"c12917"</definedName>
    <definedName name="IQ_TOTAL_LL_REC_FFIEC" hidden="1">"c12898"</definedName>
    <definedName name="IQ_TOTAL_LOANS" hidden="1">"c5653"</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RECOV_FFIEC" hidden="1">"c13208"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EVENUE_FFIEC" hidden="1">"c13020"</definedName>
    <definedName name="IQ_TOTAL_RISK_BASED_CAPITAL_FFIEC" hidden="1">"c13153"</definedName>
    <definedName name="IQ_TOTAL_RISK_BASED_CAPITAL_RATIO_FDIC" hidden="1">"c6747"</definedName>
    <definedName name="IQ_TOTAL_RISK_BASED_CAPITAL_RATIO_FFIEC" hidden="1">"c13162"</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TRADING_ASSETS_FFIEC" hidden="1">"c12939"</definedName>
    <definedName name="IQ_TOTAL_TRADING_LIAB_DOM_FFIEC" hidden="1">"c12944"</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"c13642"</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"c13640"</definedName>
    <definedName name="IQ_TR_TERM_FEE_PCT" hidden="1">"c13641"</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OPERATING_INC_FFIEC" hidden="1">"c13385"</definedName>
    <definedName name="IQ_TRADING_REVENUE_FFIEC" hidden="1">"c13004"</definedName>
    <definedName name="IQ_TRANSACTION_ACCOUNTS_FDIC" hidden="1">"c6544"</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IELD_FED_FUNDS_SOLD_FFIEC" hidden="1">"c13487"</definedName>
    <definedName name="IQ_YIELD_TRADING_ASSETS_FFIEC" hidden="1">"c13488"</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S_Hardware_List___CSC" localSheetId="1">#REF!</definedName>
    <definedName name="IS_Hardware_List___CSC" localSheetId="20">#REF!</definedName>
    <definedName name="IS_Hardware_List___CSC" localSheetId="14">#REF!</definedName>
    <definedName name="IS_Hardware_List___CSC" localSheetId="17">#REF!</definedName>
    <definedName name="IS_Hardware_List___CSC" localSheetId="19">#REF!</definedName>
    <definedName name="IS_Hardware_List___CSC">#REF!</definedName>
    <definedName name="it" localSheetId="1">#REF!</definedName>
    <definedName name="it" localSheetId="20">#REF!</definedName>
    <definedName name="it" localSheetId="14">#REF!</definedName>
    <definedName name="it" localSheetId="17">#REF!</definedName>
    <definedName name="it" localSheetId="19">#REF!</definedName>
    <definedName name="it">#REF!</definedName>
    <definedName name="IT_Multiplier" localSheetId="1">#REF!</definedName>
    <definedName name="IT_Multiplier" localSheetId="20">#REF!</definedName>
    <definedName name="IT_Multiplier" localSheetId="14">#REF!</definedName>
    <definedName name="IT_Multiplier" localSheetId="17">#REF!</definedName>
    <definedName name="IT_Multiplier" localSheetId="19">#REF!</definedName>
    <definedName name="IT_Multiplier">#REF!</definedName>
    <definedName name="IT_Salary" localSheetId="1">#REF!</definedName>
    <definedName name="IT_Salary" localSheetId="20">#REF!</definedName>
    <definedName name="IT_Salary" localSheetId="14">#REF!</definedName>
    <definedName name="IT_Salary" localSheetId="17">#REF!</definedName>
    <definedName name="IT_Salary" localSheetId="19">#REF!</definedName>
    <definedName name="IT_Salary">#REF!</definedName>
    <definedName name="j" localSheetId="1" hidden="1">{#N/A,#N/A,TRUE,"Summary";#N/A,"1",TRUE,"Summary";#N/A,"2",TRUE,"Summary";#N/A,"3",TRUE,"Summary";#N/A,"4",TRUE,"Summary";#N/A,"5",TRUE,"Summary";#N/A,"6",TRUE,"Summary";#N/A,"7",TRUE,"Summary";#N/A,"8",TRUE,"Summary";#N/A,"9",TRUE,"Summary";#N/A,"10",TRUE,"Summary";#N/A,"11",TRUE,"Summary"}</definedName>
    <definedName name="j" localSheetId="20" hidden="1">{#N/A,#N/A,TRUE,"Summary";#N/A,"1",TRUE,"Summary";#N/A,"2",TRUE,"Summary";#N/A,"3",TRUE,"Summary";#N/A,"4",TRUE,"Summary";#N/A,"5",TRUE,"Summary";#N/A,"6",TRUE,"Summary";#N/A,"7",TRUE,"Summary";#N/A,"8",TRUE,"Summary";#N/A,"9",TRUE,"Summary";#N/A,"10",TRUE,"Summary";#N/A,"11",TRUE,"Summary"}</definedName>
    <definedName name="j" localSheetId="19" hidden="1">{#N/A,#N/A,TRUE,"Summary";#N/A,"1",TRUE,"Summary";#N/A,"2",TRUE,"Summary";#N/A,"3",TRUE,"Summary";#N/A,"4",TRUE,"Summary";#N/A,"5",TRUE,"Summary";#N/A,"6",TRUE,"Summary";#N/A,"7",TRUE,"Summary";#N/A,"8",TRUE,"Summary";#N/A,"9",TRUE,"Summary";#N/A,"10",TRUE,"Summary";#N/A,"11",TRUE,"Summary"}</definedName>
    <definedName name="j" hidden="1">{#N/A,#N/A,TRUE,"Summary";#N/A,"1",TRUE,"Summary";#N/A,"2",TRUE,"Summary";#N/A,"3",TRUE,"Summary";#N/A,"4",TRUE,"Summary";#N/A,"5",TRUE,"Summary";#N/A,"6",TRUE,"Summary";#N/A,"7",TRUE,"Summary";#N/A,"8",TRUE,"Summary";#N/A,"9",TRUE,"Summary";#N/A,"10",TRUE,"Summary";#N/A,"11",TRUE,"Summary"}</definedName>
    <definedName name="j_2" localSheetId="1" hidden="1">{#N/A,#N/A,TRUE,"Summary";#N/A,"1",TRUE,"Summary";#N/A,"2",TRUE,"Summary";#N/A,"3",TRUE,"Summary";#N/A,"4",TRUE,"Summary";#N/A,"5",TRUE,"Summary";#N/A,"6",TRUE,"Summary";#N/A,"7",TRUE,"Summary";#N/A,"8",TRUE,"Summary";#N/A,"9",TRUE,"Summary";#N/A,"10",TRUE,"Summary";#N/A,"11",TRUE,"Summary"}</definedName>
    <definedName name="j_2" localSheetId="20" hidden="1">{#N/A,#N/A,TRUE,"Summary";#N/A,"1",TRUE,"Summary";#N/A,"2",TRUE,"Summary";#N/A,"3",TRUE,"Summary";#N/A,"4",TRUE,"Summary";#N/A,"5",TRUE,"Summary";#N/A,"6",TRUE,"Summary";#N/A,"7",TRUE,"Summary";#N/A,"8",TRUE,"Summary";#N/A,"9",TRUE,"Summary";#N/A,"10",TRUE,"Summary";#N/A,"11",TRUE,"Summary"}</definedName>
    <definedName name="j_2" localSheetId="19" hidden="1">{#N/A,#N/A,TRUE,"Summary";#N/A,"1",TRUE,"Summary";#N/A,"2",TRUE,"Summary";#N/A,"3",TRUE,"Summary";#N/A,"4",TRUE,"Summary";#N/A,"5",TRUE,"Summary";#N/A,"6",TRUE,"Summary";#N/A,"7",TRUE,"Summary";#N/A,"8",TRUE,"Summary";#N/A,"9",TRUE,"Summary";#N/A,"10",TRUE,"Summary";#N/A,"11",TRUE,"Summary"}</definedName>
    <definedName name="j_2" hidden="1">{#N/A,#N/A,TRUE,"Summary";#N/A,"1",TRUE,"Summary";#N/A,"2",TRUE,"Summary";#N/A,"3",TRUE,"Summary";#N/A,"4",TRUE,"Summary";#N/A,"5",TRUE,"Summary";#N/A,"6",TRUE,"Summary";#N/A,"7",TRUE,"Summary";#N/A,"8",TRUE,"Summary";#N/A,"9",TRUE,"Summary";#N/A,"10",TRUE,"Summary";#N/A,"11",TRUE,"Summary"}</definedName>
    <definedName name="j_3" localSheetId="1" hidden="1">{#N/A,#N/A,TRUE,"Summary";#N/A,"1",TRUE,"Summary";#N/A,"2",TRUE,"Summary";#N/A,"3",TRUE,"Summary";#N/A,"4",TRUE,"Summary";#N/A,"5",TRUE,"Summary";#N/A,"6",TRUE,"Summary";#N/A,"7",TRUE,"Summary";#N/A,"8",TRUE,"Summary";#N/A,"9",TRUE,"Summary";#N/A,"10",TRUE,"Summary";#N/A,"11",TRUE,"Summary"}</definedName>
    <definedName name="j_3" localSheetId="20" hidden="1">{#N/A,#N/A,TRUE,"Summary";#N/A,"1",TRUE,"Summary";#N/A,"2",TRUE,"Summary";#N/A,"3",TRUE,"Summary";#N/A,"4",TRUE,"Summary";#N/A,"5",TRUE,"Summary";#N/A,"6",TRUE,"Summary";#N/A,"7",TRUE,"Summary";#N/A,"8",TRUE,"Summary";#N/A,"9",TRUE,"Summary";#N/A,"10",TRUE,"Summary";#N/A,"11",TRUE,"Summary"}</definedName>
    <definedName name="j_3" localSheetId="19" hidden="1">{#N/A,#N/A,TRUE,"Summary";#N/A,"1",TRUE,"Summary";#N/A,"2",TRUE,"Summary";#N/A,"3",TRUE,"Summary";#N/A,"4",TRUE,"Summary";#N/A,"5",TRUE,"Summary";#N/A,"6",TRUE,"Summary";#N/A,"7",TRUE,"Summary";#N/A,"8",TRUE,"Summary";#N/A,"9",TRUE,"Summary";#N/A,"10",TRUE,"Summary";#N/A,"11",TRUE,"Summary"}</definedName>
    <definedName name="j_3" hidden="1">{#N/A,#N/A,TRUE,"Summary";#N/A,"1",TRUE,"Summary";#N/A,"2",TRUE,"Summary";#N/A,"3",TRUE,"Summary";#N/A,"4",TRUE,"Summary";#N/A,"5",TRUE,"Summary";#N/A,"6",TRUE,"Summary";#N/A,"7",TRUE,"Summary";#N/A,"8",TRUE,"Summary";#N/A,"9",TRUE,"Summary";#N/A,"10",TRUE,"Summary";#N/A,"11",TRUE,"Summary"}</definedName>
    <definedName name="Jaaa" localSheetId="1" hidden="1">#REF!</definedName>
    <definedName name="Jaaa" localSheetId="20" hidden="1">#REF!</definedName>
    <definedName name="Jaaa" localSheetId="14" hidden="1">#REF!</definedName>
    <definedName name="Jaaa" localSheetId="17" hidden="1">#REF!</definedName>
    <definedName name="Jaaa" localSheetId="19" hidden="1">#REF!</definedName>
    <definedName name="Jaaa" hidden="1">#REF!</definedName>
    <definedName name="Jagan" localSheetId="1">#REF!</definedName>
    <definedName name="Jagan" localSheetId="20">#REF!</definedName>
    <definedName name="Jagan" localSheetId="14">#REF!</definedName>
    <definedName name="Jagan" localSheetId="17">#REF!</definedName>
    <definedName name="Jagan" localSheetId="19">#REF!</definedName>
    <definedName name="Jagan">#REF!</definedName>
    <definedName name="jaiswal.ghh" localSheetId="1" hidden="1">{"20 Years",#N/A,FALSE,"P&amp;Ls";"2001",#N/A,FALSE,"P&amp;Ls"}</definedName>
    <definedName name="jaiswal.ghh" localSheetId="20" hidden="1">{"20 Years",#N/A,FALSE,"P&amp;Ls";"2001",#N/A,FALSE,"P&amp;Ls"}</definedName>
    <definedName name="jaiswal.ghh" localSheetId="19" hidden="1">{"20 Years",#N/A,FALSE,"P&amp;Ls";"2001",#N/A,FALSE,"P&amp;Ls"}</definedName>
    <definedName name="jaiswal.ghh" hidden="1">{"20 Years",#N/A,FALSE,"P&amp;Ls";"2001",#N/A,FALSE,"P&amp;Ls"}</definedName>
    <definedName name="jjj" localSheetId="1">#REF!</definedName>
    <definedName name="jjj" localSheetId="20">#REF!</definedName>
    <definedName name="jjj" localSheetId="14">#REF!</definedName>
    <definedName name="jjj" localSheetId="17">#REF!</definedName>
    <definedName name="jjj" localSheetId="19">#REF!</definedName>
    <definedName name="jjj">#REF!</definedName>
    <definedName name="k" localSheetId="1" hidden="1">{#N/A,#N/A,TRUE,"Summary";#N/A,"1",TRUE,"Summary";#N/A,"2",TRUE,"Summary";#N/A,"3",TRUE,"Summary";#N/A,"4",TRUE,"Summary";#N/A,"5",TRUE,"Summary";#N/A,"6",TRUE,"Summary";#N/A,"7",TRUE,"Summary";#N/A,"8",TRUE,"Summary";#N/A,"9",TRUE,"Summary";#N/A,"10",TRUE,"Summary";#N/A,"11",TRUE,"Summary"}</definedName>
    <definedName name="k" localSheetId="20" hidden="1">{#N/A,#N/A,TRUE,"Summary";#N/A,"1",TRUE,"Summary";#N/A,"2",TRUE,"Summary";#N/A,"3",TRUE,"Summary";#N/A,"4",TRUE,"Summary";#N/A,"5",TRUE,"Summary";#N/A,"6",TRUE,"Summary";#N/A,"7",TRUE,"Summary";#N/A,"8",TRUE,"Summary";#N/A,"9",TRUE,"Summary";#N/A,"10",TRUE,"Summary";#N/A,"11",TRUE,"Summary"}</definedName>
    <definedName name="k" localSheetId="19" hidden="1">{#N/A,#N/A,TRUE,"Summary";#N/A,"1",TRUE,"Summary";#N/A,"2",TRUE,"Summary";#N/A,"3",TRUE,"Summary";#N/A,"4",TRUE,"Summary";#N/A,"5",TRUE,"Summary";#N/A,"6",TRUE,"Summary";#N/A,"7",TRUE,"Summary";#N/A,"8",TRUE,"Summary";#N/A,"9",TRUE,"Summary";#N/A,"10",TRUE,"Summary";#N/A,"11",TRUE,"Summary"}</definedName>
    <definedName name="k" hidden="1">{#N/A,#N/A,TRUE,"Summary";#N/A,"1",TRUE,"Summary";#N/A,"2",TRUE,"Summary";#N/A,"3",TRUE,"Summary";#N/A,"4",TRUE,"Summary";#N/A,"5",TRUE,"Summary";#N/A,"6",TRUE,"Summary";#N/A,"7",TRUE,"Summary";#N/A,"8",TRUE,"Summary";#N/A,"9",TRUE,"Summary";#N/A,"10",TRUE,"Summary";#N/A,"11",TRUE,"Summary"}</definedName>
    <definedName name="k_2" localSheetId="1" hidden="1">{#N/A,#N/A,TRUE,"Summary";#N/A,"1",TRUE,"Summary";#N/A,"2",TRUE,"Summary";#N/A,"3",TRUE,"Summary";#N/A,"4",TRUE,"Summary";#N/A,"5",TRUE,"Summary";#N/A,"6",TRUE,"Summary";#N/A,"7",TRUE,"Summary";#N/A,"8",TRUE,"Summary";#N/A,"9",TRUE,"Summary";#N/A,"10",TRUE,"Summary";#N/A,"11",TRUE,"Summary"}</definedName>
    <definedName name="k_2" localSheetId="20" hidden="1">{#N/A,#N/A,TRUE,"Summary";#N/A,"1",TRUE,"Summary";#N/A,"2",TRUE,"Summary";#N/A,"3",TRUE,"Summary";#N/A,"4",TRUE,"Summary";#N/A,"5",TRUE,"Summary";#N/A,"6",TRUE,"Summary";#N/A,"7",TRUE,"Summary";#N/A,"8",TRUE,"Summary";#N/A,"9",TRUE,"Summary";#N/A,"10",TRUE,"Summary";#N/A,"11",TRUE,"Summary"}</definedName>
    <definedName name="k_2" localSheetId="19" hidden="1">{#N/A,#N/A,TRUE,"Summary";#N/A,"1",TRUE,"Summary";#N/A,"2",TRUE,"Summary";#N/A,"3",TRUE,"Summary";#N/A,"4",TRUE,"Summary";#N/A,"5",TRUE,"Summary";#N/A,"6",TRUE,"Summary";#N/A,"7",TRUE,"Summary";#N/A,"8",TRUE,"Summary";#N/A,"9",TRUE,"Summary";#N/A,"10",TRUE,"Summary";#N/A,"11",TRUE,"Summary"}</definedName>
    <definedName name="k_2" hidden="1">{#N/A,#N/A,TRUE,"Summary";#N/A,"1",TRUE,"Summary";#N/A,"2",TRUE,"Summary";#N/A,"3",TRUE,"Summary";#N/A,"4",TRUE,"Summary";#N/A,"5",TRUE,"Summary";#N/A,"6",TRUE,"Summary";#N/A,"7",TRUE,"Summary";#N/A,"8",TRUE,"Summary";#N/A,"9",TRUE,"Summary";#N/A,"10",TRUE,"Summary";#N/A,"11",TRUE,"Summary"}</definedName>
    <definedName name="k_3" localSheetId="1" hidden="1">{#N/A,#N/A,TRUE,"Summary";#N/A,"1",TRUE,"Summary";#N/A,"2",TRUE,"Summary";#N/A,"3",TRUE,"Summary";#N/A,"4",TRUE,"Summary";#N/A,"5",TRUE,"Summary";#N/A,"6",TRUE,"Summary";#N/A,"7",TRUE,"Summary";#N/A,"8",TRUE,"Summary";#N/A,"9",TRUE,"Summary";#N/A,"10",TRUE,"Summary";#N/A,"11",TRUE,"Summary"}</definedName>
    <definedName name="k_3" localSheetId="20" hidden="1">{#N/A,#N/A,TRUE,"Summary";#N/A,"1",TRUE,"Summary";#N/A,"2",TRUE,"Summary";#N/A,"3",TRUE,"Summary";#N/A,"4",TRUE,"Summary";#N/A,"5",TRUE,"Summary";#N/A,"6",TRUE,"Summary";#N/A,"7",TRUE,"Summary";#N/A,"8",TRUE,"Summary";#N/A,"9",TRUE,"Summary";#N/A,"10",TRUE,"Summary";#N/A,"11",TRUE,"Summary"}</definedName>
    <definedName name="k_3" localSheetId="19" hidden="1">{#N/A,#N/A,TRUE,"Summary";#N/A,"1",TRUE,"Summary";#N/A,"2",TRUE,"Summary";#N/A,"3",TRUE,"Summary";#N/A,"4",TRUE,"Summary";#N/A,"5",TRUE,"Summary";#N/A,"6",TRUE,"Summary";#N/A,"7",TRUE,"Summary";#N/A,"8",TRUE,"Summary";#N/A,"9",TRUE,"Summary";#N/A,"10",TRUE,"Summary";#N/A,"11",TRUE,"Summary"}</definedName>
    <definedName name="k_3" hidden="1">{#N/A,#N/A,TRUE,"Summary";#N/A,"1",TRUE,"Summary";#N/A,"2",TRUE,"Summary";#N/A,"3",TRUE,"Summary";#N/A,"4",TRUE,"Summary";#N/A,"5",TRUE,"Summary";#N/A,"6",TRUE,"Summary";#N/A,"7",TRUE,"Summary";#N/A,"8",TRUE,"Summary";#N/A,"9",TRUE,"Summary";#N/A,"10",TRUE,"Summary";#N/A,"11",TRUE,"Summary"}</definedName>
    <definedName name="kjewfds" localSheetId="1" hidden="1">{#N/A,#N/A,TRUE,"CIN-11";#N/A,#N/A,TRUE,"CIN-13";#N/A,#N/A,TRUE,"CIN-14";#N/A,#N/A,TRUE,"CIN-16";#N/A,#N/A,TRUE,"CIN-17";#N/A,#N/A,TRUE,"CIN-18";#N/A,#N/A,TRUE,"CIN Earnings To Fixed Charges";#N/A,#N/A,TRUE,"CIN Financial Ratios";#N/A,#N/A,TRUE,"CIN-IS";#N/A,#N/A,TRUE,"CIN-BS";#N/A,#N/A,TRUE,"CIN-CS";#N/A,#N/A,TRUE,"Invest In Unconsol Subs"}</definedName>
    <definedName name="kjewfds" localSheetId="20" hidden="1">{#N/A,#N/A,TRUE,"CIN-11";#N/A,#N/A,TRUE,"CIN-13";#N/A,#N/A,TRUE,"CIN-14";#N/A,#N/A,TRUE,"CIN-16";#N/A,#N/A,TRUE,"CIN-17";#N/A,#N/A,TRUE,"CIN-18";#N/A,#N/A,TRUE,"CIN Earnings To Fixed Charges";#N/A,#N/A,TRUE,"CIN Financial Ratios";#N/A,#N/A,TRUE,"CIN-IS";#N/A,#N/A,TRUE,"CIN-BS";#N/A,#N/A,TRUE,"CIN-CS";#N/A,#N/A,TRUE,"Invest In Unconsol Subs"}</definedName>
    <definedName name="kjewfds" localSheetId="19" hidden="1">{#N/A,#N/A,TRUE,"CIN-11";#N/A,#N/A,TRUE,"CIN-13";#N/A,#N/A,TRUE,"CIN-14";#N/A,#N/A,TRUE,"CIN-16";#N/A,#N/A,TRUE,"CIN-17";#N/A,#N/A,TRUE,"CIN-18";#N/A,#N/A,TRUE,"CIN Earnings To Fixed Charges";#N/A,#N/A,TRUE,"CIN Financial Ratios";#N/A,#N/A,TRUE,"CIN-IS";#N/A,#N/A,TRUE,"CIN-BS";#N/A,#N/A,TRUE,"CIN-CS";#N/A,#N/A,TRUE,"Invest In Unconsol Subs"}</definedName>
    <definedName name="kjewfds" hidden="1">{#N/A,#N/A,TRUE,"CIN-11";#N/A,#N/A,TRUE,"CIN-13";#N/A,#N/A,TRUE,"CIN-14";#N/A,#N/A,TRUE,"CIN-16";#N/A,#N/A,TRUE,"CIN-17";#N/A,#N/A,TRUE,"CIN-18";#N/A,#N/A,TRUE,"CIN Earnings To Fixed Charges";#N/A,#N/A,TRUE,"CIN Financial Ratios";#N/A,#N/A,TRUE,"CIN-IS";#N/A,#N/A,TRUE,"CIN-BS";#N/A,#N/A,TRUE,"CIN-CS";#N/A,#N/A,TRUE,"Invest In Unconsol Subs"}</definedName>
    <definedName name="kjsakjksak" localSheetId="1" hidden="1">{"20 Years",#N/A,FALSE,"P&amp;Ls";"2001",#N/A,FALSE,"P&amp;Ls"}</definedName>
    <definedName name="kjsakjksak" localSheetId="20" hidden="1">{"20 Years",#N/A,FALSE,"P&amp;Ls";"2001",#N/A,FALSE,"P&amp;Ls"}</definedName>
    <definedName name="kjsakjksak" localSheetId="19" hidden="1">{"20 Years",#N/A,FALSE,"P&amp;Ls";"2001",#N/A,FALSE,"P&amp;Ls"}</definedName>
    <definedName name="kjsakjksak" hidden="1">{"20 Years",#N/A,FALSE,"P&amp;Ls";"2001",#N/A,FALSE,"P&amp;Ls"}</definedName>
    <definedName name="klk" localSheetId="1">#REF!</definedName>
    <definedName name="klk" localSheetId="20">#REF!</definedName>
    <definedName name="klk" localSheetId="14">#REF!</definedName>
    <definedName name="klk" localSheetId="17">#REF!</definedName>
    <definedName name="klk" localSheetId="19">#REF!</definedName>
    <definedName name="klk">#REF!</definedName>
    <definedName name="KRAKOWMIX" localSheetId="1">#REF!</definedName>
    <definedName name="KRAKOWMIX" localSheetId="20">#REF!</definedName>
    <definedName name="KRAKOWMIX" localSheetId="14">#REF!</definedName>
    <definedName name="KRAKOWMIX" localSheetId="17">#REF!</definedName>
    <definedName name="KRAKOWMIX" localSheetId="19">#REF!</definedName>
    <definedName name="KRAKOWMIX">#REF!</definedName>
    <definedName name="LANGCOE" localSheetId="19">'[52]Personnel Cost (languages)'!$B$59:$G$65</definedName>
    <definedName name="LANGCOE">'[53]Personnel Cost (languages)'!$B$59:$G$65</definedName>
    <definedName name="langlevel">'[25]Defined Lists'!$E$4:$E$18</definedName>
    <definedName name="LangPA" localSheetId="1">#REF!</definedName>
    <definedName name="LangPA" localSheetId="20">#REF!</definedName>
    <definedName name="LangPA" localSheetId="14">#REF!</definedName>
    <definedName name="LangPA" localSheetId="17">#REF!</definedName>
    <definedName name="LangPA" localSheetId="19">#REF!</definedName>
    <definedName name="LangPA">#REF!</definedName>
    <definedName name="LangPL" localSheetId="1">#REF!</definedName>
    <definedName name="LangPL" localSheetId="20">#REF!</definedName>
    <definedName name="LangPL" localSheetId="14">#REF!</definedName>
    <definedName name="LangPL" localSheetId="17">#REF!</definedName>
    <definedName name="LangPL" localSheetId="19">#REF!</definedName>
    <definedName name="LangPL">#REF!</definedName>
    <definedName name="LangPO" localSheetId="1">#REF!</definedName>
    <definedName name="LangPO" localSheetId="20">#REF!</definedName>
    <definedName name="LangPO" localSheetId="14">#REF!</definedName>
    <definedName name="LangPO" localSheetId="17">#REF!</definedName>
    <definedName name="LangPO" localSheetId="19">#REF!</definedName>
    <definedName name="LangPO">#REF!</definedName>
    <definedName name="Language" localSheetId="19">'[38]Drop Down Lists'!$I$8:$I$31</definedName>
    <definedName name="Language">'[39]Drop Down Lists'!$I$8:$I$31</definedName>
    <definedName name="Languagecoe" localSheetId="1">#REF!</definedName>
    <definedName name="Languagecoe" localSheetId="20">#REF!</definedName>
    <definedName name="Languagecoe" localSheetId="14">#REF!</definedName>
    <definedName name="Languagecoe" localSheetId="17">#REF!</definedName>
    <definedName name="Languagecoe" localSheetId="19">#REF!</definedName>
    <definedName name="Languagecoe">#REF!</definedName>
    <definedName name="LargeGold">[54]Assumptions!$D$3</definedName>
    <definedName name="LargeSilver">[54]Assumptions!$D$4</definedName>
    <definedName name="Levels">'[55]_Gen Parameters'!$B$4:$B$13</definedName>
    <definedName name="LevelsIndia" localSheetId="19">[56]Units!$C$24:$C$31</definedName>
    <definedName name="LevelsIndia">[57]Units!$C$24:$C$31</definedName>
    <definedName name="LevelsNA" localSheetId="19">[56]Units!$C$2:$C$22</definedName>
    <definedName name="LevelsNA">[57]Units!$C$2:$C$22</definedName>
    <definedName name="list" localSheetId="1">#REF!</definedName>
    <definedName name="list" localSheetId="20">#REF!</definedName>
    <definedName name="list" localSheetId="14">#REF!</definedName>
    <definedName name="list" localSheetId="17">#REF!</definedName>
    <definedName name="list" localSheetId="19">#REF!</definedName>
    <definedName name="list">#REF!</definedName>
    <definedName name="list1" localSheetId="1">#REF!</definedName>
    <definedName name="list1" localSheetId="20">#REF!</definedName>
    <definedName name="list1" localSheetId="14">#REF!</definedName>
    <definedName name="list1" localSheetId="17">#REF!</definedName>
    <definedName name="list1" localSheetId="19">#REF!</definedName>
    <definedName name="list1">#REF!</definedName>
    <definedName name="ListOffset" hidden="1">1</definedName>
    <definedName name="ljdsa" localSheetId="1" hidden="1">{"20 Years",#N/A,FALSE,"P&amp;Ls";"2001",#N/A,FALSE,"P&amp;Ls"}</definedName>
    <definedName name="ljdsa" localSheetId="20" hidden="1">{"20 Years",#N/A,FALSE,"P&amp;Ls";"2001",#N/A,FALSE,"P&amp;Ls"}</definedName>
    <definedName name="ljdsa" localSheetId="19" hidden="1">{"20 Years",#N/A,FALSE,"P&amp;Ls";"2001",#N/A,FALSE,"P&amp;Ls"}</definedName>
    <definedName name="ljdsa" hidden="1">{"20 Years",#N/A,FALSE,"P&amp;Ls";"2001",#N/A,FALSE,"P&amp;Ls"}</definedName>
    <definedName name="lnk_DCP" localSheetId="1">#REF!</definedName>
    <definedName name="lnk_DCP" localSheetId="20">#REF!</definedName>
    <definedName name="lnk_DCP" localSheetId="14">#REF!</definedName>
    <definedName name="lnk_DCP" localSheetId="17">#REF!</definedName>
    <definedName name="lnk_DCP" localSheetId="19">#REF!</definedName>
    <definedName name="lnk_DCP">#REF!</definedName>
    <definedName name="lnk_DCP_" localSheetId="1">#REF!</definedName>
    <definedName name="lnk_DCP_" localSheetId="20">#REF!</definedName>
    <definedName name="lnk_DCP_" localSheetId="14">#REF!</definedName>
    <definedName name="lnk_DCP_" localSheetId="17">#REF!</definedName>
    <definedName name="lnk_DCP_" localSheetId="19">#REF!</definedName>
    <definedName name="lnk_DCP_">#REF!</definedName>
    <definedName name="LocalCurrency" localSheetId="19">'[38]Drop Down Lists'!$J$8:$J$31</definedName>
    <definedName name="LocalCurrency">'[39]Drop Down Lists'!$J$8:$J$31</definedName>
    <definedName name="Location" localSheetId="1">#REF!</definedName>
    <definedName name="Location" localSheetId="20">#REF!</definedName>
    <definedName name="Location" localSheetId="14">#REF!</definedName>
    <definedName name="Location" localSheetId="17">#REF!</definedName>
    <definedName name="Location" localSheetId="19">#REF!</definedName>
    <definedName name="Location">#REF!</definedName>
    <definedName name="m">[26]Menu!$C$1</definedName>
    <definedName name="Macro1" localSheetId="1">#REF!</definedName>
    <definedName name="Macro1" localSheetId="20">#REF!</definedName>
    <definedName name="Macro1" localSheetId="14">#REF!</definedName>
    <definedName name="Macro1" localSheetId="17">#REF!</definedName>
    <definedName name="Macro1" localSheetId="19">#REF!</definedName>
    <definedName name="Macro1">#REF!</definedName>
    <definedName name="Macro2" localSheetId="1">#REF!</definedName>
    <definedName name="Macro2" localSheetId="20">#REF!</definedName>
    <definedName name="Macro2" localSheetId="14">#REF!</definedName>
    <definedName name="Macro2" localSheetId="17">#REF!</definedName>
    <definedName name="Macro2" localSheetId="19">#REF!</definedName>
    <definedName name="Macro2">#REF!</definedName>
    <definedName name="Macro3" localSheetId="1">#REF!</definedName>
    <definedName name="Macro3" localSheetId="20">#REF!</definedName>
    <definedName name="Macro3" localSheetId="14">#REF!</definedName>
    <definedName name="Macro3" localSheetId="17">#REF!</definedName>
    <definedName name="Macro3" localSheetId="19">#REF!</definedName>
    <definedName name="Macro3">#REF!</definedName>
    <definedName name="Mail_Rate" localSheetId="1">#REF!</definedName>
    <definedName name="Mail_Rate" localSheetId="20">#REF!</definedName>
    <definedName name="Mail_Rate" localSheetId="14">#REF!</definedName>
    <definedName name="Mail_Rate" localSheetId="17">#REF!</definedName>
    <definedName name="Mail_Rate" localSheetId="19">#REF!</definedName>
    <definedName name="Mail_Rate">#REF!</definedName>
    <definedName name="Management_Fee" localSheetId="1">[58]Parameters!#REF!</definedName>
    <definedName name="Management_Fee" localSheetId="20">[58]Parameters!#REF!</definedName>
    <definedName name="Management_Fee" localSheetId="14">[58]Parameters!#REF!</definedName>
    <definedName name="Management_Fee" localSheetId="17">[58]Parameters!#REF!</definedName>
    <definedName name="Management_Fee" localSheetId="19">[59]Parameters!#REF!</definedName>
    <definedName name="Management_Fee">[58]Parameters!#REF!</definedName>
    <definedName name="Manish" localSheetId="1">#REF!</definedName>
    <definedName name="Manish" localSheetId="20">#REF!</definedName>
    <definedName name="Manish" localSheetId="14">#REF!</definedName>
    <definedName name="Manish" localSheetId="17">#REF!</definedName>
    <definedName name="Manish" localSheetId="19">#REF!</definedName>
    <definedName name="Manish">#REF!</definedName>
    <definedName name="Manual_stuff_check" localSheetId="1">#REF!</definedName>
    <definedName name="Manual_stuff_check" localSheetId="20">#REF!</definedName>
    <definedName name="Manual_stuff_check" localSheetId="14">#REF!</definedName>
    <definedName name="Manual_stuff_check" localSheetId="17">#REF!</definedName>
    <definedName name="Manual_stuff_check" localSheetId="19">#REF!</definedName>
    <definedName name="Manual_stuff_check">#REF!</definedName>
    <definedName name="MappingRow" localSheetId="1">#REF!</definedName>
    <definedName name="MappingRow" localSheetId="20">#REF!</definedName>
    <definedName name="MappingRow" localSheetId="14">#REF!</definedName>
    <definedName name="MappingRow" localSheetId="17">#REF!</definedName>
    <definedName name="MappingRow" localSheetId="19">#REF!</definedName>
    <definedName name="MappingRow">#REF!</definedName>
    <definedName name="MENU" localSheetId="19">[16]Menu!$C$1</definedName>
    <definedName name="MENU">[17]Menu!$C$1</definedName>
    <definedName name="MONTH" localSheetId="1">#REF!</definedName>
    <definedName name="MONTH" localSheetId="20">#REF!</definedName>
    <definedName name="MONTH" localSheetId="14">#REF!</definedName>
    <definedName name="MONTH" localSheetId="17">#REF!</definedName>
    <definedName name="MONTH" localSheetId="19">#REF!</definedName>
    <definedName name="MONTH">#REF!</definedName>
    <definedName name="MonthToUse" localSheetId="1">#REF!</definedName>
    <definedName name="MonthToUse" localSheetId="20">#REF!</definedName>
    <definedName name="MonthToUse" localSheetId="14">#REF!</definedName>
    <definedName name="MonthToUse" localSheetId="17">#REF!</definedName>
    <definedName name="MonthToUse" localSheetId="19">#REF!</definedName>
    <definedName name="MonthToUse">#REF!</definedName>
    <definedName name="Move_to_top_of_page" localSheetId="1">#REF!</definedName>
    <definedName name="Move_to_top_of_page" localSheetId="20">#REF!</definedName>
    <definedName name="Move_to_top_of_page" localSheetId="14">#REF!</definedName>
    <definedName name="Move_to_top_of_page" localSheetId="17">#REF!</definedName>
    <definedName name="Move_to_top_of_page" localSheetId="19">#REF!</definedName>
    <definedName name="Move_to_top_of_page">#REF!</definedName>
    <definedName name="MV" localSheetId="1">#REF!</definedName>
    <definedName name="MV" localSheetId="20">#REF!</definedName>
    <definedName name="MV" localSheetId="14">#REF!</definedName>
    <definedName name="MV" localSheetId="17">#REF!</definedName>
    <definedName name="MV" localSheetId="19">#REF!</definedName>
    <definedName name="MV">#REF!</definedName>
    <definedName name="n" localSheetId="1">[26]Menu!#REF!</definedName>
    <definedName name="n" localSheetId="20">[26]Menu!#REF!</definedName>
    <definedName name="n" localSheetId="14">[26]Menu!#REF!</definedName>
    <definedName name="n" localSheetId="17">[26]Menu!#REF!</definedName>
    <definedName name="n" localSheetId="19">[26]Menu!#REF!</definedName>
    <definedName name="n">[26]Menu!#REF!</definedName>
    <definedName name="N_2" localSheetId="1" hidden="1">{#N/A,#N/A,TRUE,"CIN-11";#N/A,#N/A,TRUE,"CIN-13";#N/A,#N/A,TRUE,"CIN-14";#N/A,#N/A,TRUE,"CIN-16";#N/A,#N/A,TRUE,"CIN-17";#N/A,#N/A,TRUE,"CIN-18";#N/A,#N/A,TRUE,"CIN Earnings To Fixed Charges";#N/A,#N/A,TRUE,"CIN Financial Ratios";#N/A,#N/A,TRUE,"CIN-IS";#N/A,#N/A,TRUE,"CIN-BS";#N/A,#N/A,TRUE,"CIN-CS";#N/A,#N/A,TRUE,"Invest In Unconsol Subs"}</definedName>
    <definedName name="N_2" localSheetId="20" hidden="1">{#N/A,#N/A,TRUE,"CIN-11";#N/A,#N/A,TRUE,"CIN-13";#N/A,#N/A,TRUE,"CIN-14";#N/A,#N/A,TRUE,"CIN-16";#N/A,#N/A,TRUE,"CIN-17";#N/A,#N/A,TRUE,"CIN-18";#N/A,#N/A,TRUE,"CIN Earnings To Fixed Charges";#N/A,#N/A,TRUE,"CIN Financial Ratios";#N/A,#N/A,TRUE,"CIN-IS";#N/A,#N/A,TRUE,"CIN-BS";#N/A,#N/A,TRUE,"CIN-CS";#N/A,#N/A,TRUE,"Invest In Unconsol Subs"}</definedName>
    <definedName name="N_2" localSheetId="19" hidden="1">{#N/A,#N/A,TRUE,"CIN-11";#N/A,#N/A,TRUE,"CIN-13";#N/A,#N/A,TRUE,"CIN-14";#N/A,#N/A,TRUE,"CIN-16";#N/A,#N/A,TRUE,"CIN-17";#N/A,#N/A,TRUE,"CIN-18";#N/A,#N/A,TRUE,"CIN Earnings To Fixed Charges";#N/A,#N/A,TRUE,"CIN Financial Ratios";#N/A,#N/A,TRUE,"CIN-IS";#N/A,#N/A,TRUE,"CIN-BS";#N/A,#N/A,TRUE,"CIN-CS";#N/A,#N/A,TRUE,"Invest In Unconsol Subs"}</definedName>
    <definedName name="N_2" hidden="1">{#N/A,#N/A,TRUE,"CIN-11";#N/A,#N/A,TRUE,"CIN-13";#N/A,#N/A,TRUE,"CIN-14";#N/A,#N/A,TRUE,"CIN-16";#N/A,#N/A,TRUE,"CIN-17";#N/A,#N/A,TRUE,"CIN-18";#N/A,#N/A,TRUE,"CIN Earnings To Fixed Charges";#N/A,#N/A,TRUE,"CIN Financial Ratios";#N/A,#N/A,TRUE,"CIN-IS";#N/A,#N/A,TRUE,"CIN-BS";#N/A,#N/A,TRUE,"CIN-CS";#N/A,#N/A,TRUE,"Invest In Unconsol Subs"}</definedName>
    <definedName name="N_3" localSheetId="1" hidden="1">{#N/A,#N/A,TRUE,"CIN-11";#N/A,#N/A,TRUE,"CIN-13";#N/A,#N/A,TRUE,"CIN-14";#N/A,#N/A,TRUE,"CIN-16";#N/A,#N/A,TRUE,"CIN-17";#N/A,#N/A,TRUE,"CIN-18";#N/A,#N/A,TRUE,"CIN Earnings To Fixed Charges";#N/A,#N/A,TRUE,"CIN Financial Ratios";#N/A,#N/A,TRUE,"CIN-IS";#N/A,#N/A,TRUE,"CIN-BS";#N/A,#N/A,TRUE,"CIN-CS";#N/A,#N/A,TRUE,"Invest In Unconsol Subs"}</definedName>
    <definedName name="N_3" localSheetId="20" hidden="1">{#N/A,#N/A,TRUE,"CIN-11";#N/A,#N/A,TRUE,"CIN-13";#N/A,#N/A,TRUE,"CIN-14";#N/A,#N/A,TRUE,"CIN-16";#N/A,#N/A,TRUE,"CIN-17";#N/A,#N/A,TRUE,"CIN-18";#N/A,#N/A,TRUE,"CIN Earnings To Fixed Charges";#N/A,#N/A,TRUE,"CIN Financial Ratios";#N/A,#N/A,TRUE,"CIN-IS";#N/A,#N/A,TRUE,"CIN-BS";#N/A,#N/A,TRUE,"CIN-CS";#N/A,#N/A,TRUE,"Invest In Unconsol Subs"}</definedName>
    <definedName name="N_3" localSheetId="19" hidden="1">{#N/A,#N/A,TRUE,"CIN-11";#N/A,#N/A,TRUE,"CIN-13";#N/A,#N/A,TRUE,"CIN-14";#N/A,#N/A,TRUE,"CIN-16";#N/A,#N/A,TRUE,"CIN-17";#N/A,#N/A,TRUE,"CIN-18";#N/A,#N/A,TRUE,"CIN Earnings To Fixed Charges";#N/A,#N/A,TRUE,"CIN Financial Ratios";#N/A,#N/A,TRUE,"CIN-IS";#N/A,#N/A,TRUE,"CIN-BS";#N/A,#N/A,TRUE,"CIN-CS";#N/A,#N/A,TRUE,"Invest In Unconsol Subs"}</definedName>
    <definedName name="N_3" hidden="1">{#N/A,#N/A,TRUE,"CIN-11";#N/A,#N/A,TRUE,"CIN-13";#N/A,#N/A,TRUE,"CIN-14";#N/A,#N/A,TRUE,"CIN-16";#N/A,#N/A,TRUE,"CIN-17";#N/A,#N/A,TRUE,"CIN-18";#N/A,#N/A,TRUE,"CIN Earnings To Fixed Charges";#N/A,#N/A,TRUE,"CIN Financial Ratios";#N/A,#N/A,TRUE,"CIN-IS";#N/A,#N/A,TRUE,"CIN-BS";#N/A,#N/A,TRUE,"CIN-CS";#N/A,#N/A,TRUE,"Invest In Unconsol Subs"}</definedName>
    <definedName name="narayan" localSheetId="1" hidden="1">{"SUMMARY",#N/A,FALSE,"Summary"}</definedName>
    <definedName name="narayan" localSheetId="20" hidden="1">{"SUMMARY",#N/A,FALSE,"Summary"}</definedName>
    <definedName name="narayan" localSheetId="19" hidden="1">{"SUMMARY",#N/A,FALSE,"Summary"}</definedName>
    <definedName name="narayan" hidden="1">{"SUMMARY",#N/A,FALSE,"Summary"}</definedName>
    <definedName name="new" localSheetId="1">#REF!</definedName>
    <definedName name="new" localSheetId="20">#REF!</definedName>
    <definedName name="new" localSheetId="14">#REF!</definedName>
    <definedName name="new" localSheetId="17">#REF!</definedName>
    <definedName name="new" localSheetId="19">#REF!</definedName>
    <definedName name="new">#REF!</definedName>
    <definedName name="Newsheet" localSheetId="1" hidden="1">{"Page 1",#N/A,TRUE,"Sheet1";"Page 2",#N/A,TRUE,"Sheet1"}</definedName>
    <definedName name="Newsheet" localSheetId="20" hidden="1">{"Page 1",#N/A,TRUE,"Sheet1";"Page 2",#N/A,TRUE,"Sheet1"}</definedName>
    <definedName name="Newsheet" localSheetId="19" hidden="1">{"Page 1",#N/A,TRUE,"Sheet1";"Page 2",#N/A,TRUE,"Sheet1"}</definedName>
    <definedName name="Newsheet" hidden="1">{"Page 1",#N/A,TRUE,"Sheet1";"Page 2",#N/A,TRUE,"Sheet1"}</definedName>
    <definedName name="no" localSheetId="19">'[30]Input - Transition resources'!$BR$5</definedName>
    <definedName name="no">'[31]Input - Transition resources'!$BR$5</definedName>
    <definedName name="NPPEIN" localSheetId="1">[60]Menu!#REF!</definedName>
    <definedName name="NPPEIN" localSheetId="20">[60]Menu!#REF!</definedName>
    <definedName name="NPPEIN" localSheetId="14">[60]Menu!#REF!</definedName>
    <definedName name="NPPEIN" localSheetId="17">[60]Menu!#REF!</definedName>
    <definedName name="NPPEIN" localSheetId="19">[60]Menu!#REF!</definedName>
    <definedName name="NPPEIN">[60]Menu!#REF!</definedName>
    <definedName name="NvsASD">"V2001-02-28"</definedName>
    <definedName name="NvsAutoDrillOk">"VN"</definedName>
    <definedName name="NvsElapsedTime">0.00297997685265727</definedName>
    <definedName name="NvsEndTime">36957.491430787</definedName>
    <definedName name="NvsInstSpec">"%,FPROJECT_ID,TPROJECT_BASE,NEMP_CARE"</definedName>
    <definedName name="NvsLayoutType">"M3"</definedName>
    <definedName name="NvsNplSpec">"%,X,RZF..NPlode,CZF.."</definedName>
    <definedName name="NvsPanelEffdt">"V2001-02-28"</definedName>
    <definedName name="NvsPanelSetid">"VCONVG"</definedName>
    <definedName name="NvsReqBU">"V30001"</definedName>
    <definedName name="NvsReqBUOnly">"VN"</definedName>
    <definedName name="NvsTransLed">"VN"</definedName>
    <definedName name="NvsTreeASD">"V2001-02-28"</definedName>
    <definedName name="NvsValTbl.ACCOUNT">"GL_ACCOUNT_TBL"</definedName>
    <definedName name="ok" localSheetId="1" hidden="1">{"Annual",#N/A,FALSE,"Sales &amp; Market";"Quarterly",#N/A,FALSE,"Sales &amp; Market"}</definedName>
    <definedName name="ok" localSheetId="20" hidden="1">{"Annual",#N/A,FALSE,"Sales &amp; Market";"Quarterly",#N/A,FALSE,"Sales &amp; Market"}</definedName>
    <definedName name="ok" localSheetId="19" hidden="1">{"Annual",#N/A,FALSE,"Sales &amp; Market";"Quarterly",#N/A,FALSE,"Sales &amp; Market"}</definedName>
    <definedName name="ok" hidden="1">{"Annual",#N/A,FALSE,"Sales &amp; Market";"Quarterly",#N/A,FALSE,"Sales &amp; Market"}</definedName>
    <definedName name="onOffDPR" localSheetId="19">'[14]INPUT - Capital Expenditures'!$T$61:$T$102</definedName>
    <definedName name="onOffDPR">'[15]INPUT - Capital Expenditures'!$T$61:$T$102</definedName>
    <definedName name="onOffFTE" localSheetId="19">'[14]INPUT - Staffing Plan'!$AD$9:$AD$204</definedName>
    <definedName name="onOffFTE">'[15]INPUT - Staffing Plan'!$AD$9:$AD$204</definedName>
    <definedName name="onOffMPR" localSheetId="19">'[14]INPUT - Manual Pricing'!$J$9:$J$50</definedName>
    <definedName name="onOffMPR">'[15]INPUT - Manual Pricing'!$J$9:$J$50</definedName>
    <definedName name="onOffOTH" localSheetId="19">'[14]INPUT - Other Expenses'!$T$9:$T$201</definedName>
    <definedName name="onOffOTH">'[15]INPUT - Other Expenses'!$T$9:$T$201</definedName>
    <definedName name="onshoreOffshore" localSheetId="19">'[14]CALCULATION - List Lookup'!$O$1:$O$2</definedName>
    <definedName name="onshoreOffshore">'[15]CALCULATION - List Lookup'!$O$1:$O$2</definedName>
    <definedName name="ouoppopoojjjj" localSheetId="1" hidden="1">{"assumptions",#N/A,FALSE,"Scenario 1";"valuation",#N/A,FALSE,"Scenario 1"}</definedName>
    <definedName name="ouoppopoojjjj" localSheetId="20" hidden="1">{"assumptions",#N/A,FALSE,"Scenario 1";"valuation",#N/A,FALSE,"Scenario 1"}</definedName>
    <definedName name="ouoppopoojjjj" localSheetId="19" hidden="1">{"assumptions",#N/A,FALSE,"Scenario 1";"valuation",#N/A,FALSE,"Scenario 1"}</definedName>
    <definedName name="ouoppopoojjjj" hidden="1">{"assumptions",#N/A,FALSE,"Scenario 1";"valuation",#N/A,FALSE,"Scenario 1"}</definedName>
    <definedName name="OutsideContractor" localSheetId="1">'[10]F&amp;A-General Ledger'!#REF!</definedName>
    <definedName name="OutsideContractor" localSheetId="20">'[10]F&amp;A-General Ledger'!#REF!</definedName>
    <definedName name="OutsideContractor" localSheetId="14">'[10]F&amp;A-General Ledger'!#REF!</definedName>
    <definedName name="OutsideContractor" localSheetId="17">'[10]F&amp;A-General Ledger'!#REF!</definedName>
    <definedName name="OutsideContractor" localSheetId="19">'[11]F&amp;A-General Ledger'!#REF!</definedName>
    <definedName name="OutsideContractor">'[10]F&amp;A-General Ledger'!#REF!</definedName>
    <definedName name="p" localSheetId="1">#REF!</definedName>
    <definedName name="p" localSheetId="20">#REF!</definedName>
    <definedName name="p" localSheetId="14">#REF!</definedName>
    <definedName name="p" localSheetId="17">#REF!</definedName>
    <definedName name="p" localSheetId="19">#REF!</definedName>
    <definedName name="p">#REF!</definedName>
    <definedName name="Payroll_Data_Entry" localSheetId="1">#REF!</definedName>
    <definedName name="Payroll_Data_Entry" localSheetId="20">#REF!</definedName>
    <definedName name="Payroll_Data_Entry" localSheetId="14">#REF!</definedName>
    <definedName name="Payroll_Data_Entry" localSheetId="17">#REF!</definedName>
    <definedName name="Payroll_Data_Entry" localSheetId="19">#REF!</definedName>
    <definedName name="Payroll_Data_Entry">#REF!</definedName>
    <definedName name="Payroll_Dir" localSheetId="1">#REF!</definedName>
    <definedName name="Payroll_Dir" localSheetId="20">#REF!</definedName>
    <definedName name="Payroll_Dir" localSheetId="14">#REF!</definedName>
    <definedName name="Payroll_Dir" localSheetId="17">#REF!</definedName>
    <definedName name="Payroll_Dir" localSheetId="19">#REF!</definedName>
    <definedName name="Payroll_Dir">#REF!</definedName>
    <definedName name="Payroll_license" localSheetId="1">#REF!</definedName>
    <definedName name="Payroll_license" localSheetId="20">#REF!</definedName>
    <definedName name="Payroll_license" localSheetId="14">#REF!</definedName>
    <definedName name="Payroll_license" localSheetId="17">#REF!</definedName>
    <definedName name="Payroll_license" localSheetId="19">#REF!</definedName>
    <definedName name="Payroll_license">#REF!</definedName>
    <definedName name="Payroll_Mgr" localSheetId="1">#REF!</definedName>
    <definedName name="Payroll_Mgr" localSheetId="20">#REF!</definedName>
    <definedName name="Payroll_Mgr" localSheetId="14">#REF!</definedName>
    <definedName name="Payroll_Mgr" localSheetId="17">#REF!</definedName>
    <definedName name="Payroll_Mgr" localSheetId="19">#REF!</definedName>
    <definedName name="Payroll_Mgr">#REF!</definedName>
    <definedName name="Payroll_Staff" localSheetId="1">#REF!</definedName>
    <definedName name="Payroll_Staff" localSheetId="20">#REF!</definedName>
    <definedName name="Payroll_Staff" localSheetId="14">#REF!</definedName>
    <definedName name="Payroll_Staff" localSheetId="17">#REF!</definedName>
    <definedName name="Payroll_Staff" localSheetId="19">#REF!</definedName>
    <definedName name="Payroll_Staff">#REF!</definedName>
    <definedName name="PayrollTax" localSheetId="1">'[10]F&amp;A-General Ledger'!#REF!</definedName>
    <definedName name="PayrollTax" localSheetId="20">'[10]F&amp;A-General Ledger'!#REF!</definedName>
    <definedName name="PayrollTax" localSheetId="14">'[10]F&amp;A-General Ledger'!#REF!</definedName>
    <definedName name="PayrollTax" localSheetId="17">'[10]F&amp;A-General Ledger'!#REF!</definedName>
    <definedName name="PayrollTax" localSheetId="19">'[11]F&amp;A-General Ledger'!#REF!</definedName>
    <definedName name="PayrollTax">'[10]F&amp;A-General Ledger'!#REF!</definedName>
    <definedName name="PercentComplete" localSheetId="1">'BGC and Access Update'!PercentCompleteBeyond*'BGC and Access Update'!PeriodInPlan</definedName>
    <definedName name="PercentComplete" localSheetId="20">'Production &amp; Quality Ramp Plan'!PercentCompleteBeyond*'Production &amp; Quality Ramp Plan'!PeriodInPlan</definedName>
    <definedName name="PercentComplete" localSheetId="14">'Query Tracker'!PercentCompleteBeyond*'Query Tracker'!PeriodInPlan</definedName>
    <definedName name="PercentComplete" localSheetId="17">'Ramp Progress'!PercentCompleteBeyond*'Ramp Progress'!PeriodInPlan</definedName>
    <definedName name="PercentComplete" localSheetId="19">'Transitions Timelines'!PercentCompleteBeyond*'Transitions Timelines'!PeriodInPlan</definedName>
    <definedName name="PercentComplete">PercentCompleteBeyond*PeriodInPlan</definedName>
    <definedName name="PercentCompleteBeyond" localSheetId="1">(#REF!=MEDIAN(#REF!,#REF!,#REF!+#REF!)*(#REF!&gt;0))*((#REF!&lt;(INT(#REF!+#REF!*#REF!)))+(#REF!=#REF!))*(#REF!&gt;0)</definedName>
    <definedName name="PercentCompleteBeyond" localSheetId="20">(#REF!=MEDIAN(#REF!,#REF!,#REF!+#REF!)*(#REF!&gt;0))*((#REF!&lt;(INT(#REF!+#REF!*#REF!)))+(#REF!=#REF!))*(#REF!&gt;0)</definedName>
    <definedName name="PercentCompleteBeyond" localSheetId="14">(#REF!=MEDIAN(#REF!,#REF!,#REF!+#REF!)*(#REF!&gt;0))*((#REF!&lt;(INT(#REF!+#REF!*#REF!)))+(#REF!=#REF!))*(#REF!&gt;0)</definedName>
    <definedName name="PercentCompleteBeyond" localSheetId="17">(#REF!=MEDIAN(#REF!,#REF!,#REF!+#REF!)*(#REF!&gt;0))*((#REF!&lt;(INT(#REF!+#REF!*#REF!)))+(#REF!=#REF!))*(#REF!&gt;0)</definedName>
    <definedName name="PercentCompleteBeyond" localSheetId="19">(#REF!=MEDIAN(#REF!,#REF!,#REF!+#REF!)*(#REF!&gt;0))*((#REF!&lt;(INT(#REF!+#REF!*#REF!)))+(#REF!=#REF!))*(#REF!&gt;0)</definedName>
    <definedName name="PercentCompleteBeyond">(#REF!=MEDIAN(#REF!,#REF!,#REF!+#REF!)*(#REF!&gt;0))*((#REF!&lt;(INT(#REF!+#REF!*#REF!)))+(#REF!=#REF!))*(#REF!&gt;0)</definedName>
    <definedName name="period_selected" localSheetId="1">#REF!</definedName>
    <definedName name="period_selected" localSheetId="20">#REF!</definedName>
    <definedName name="period_selected" localSheetId="14">#REF!</definedName>
    <definedName name="period_selected" localSheetId="17">#REF!</definedName>
    <definedName name="period_selected" localSheetId="19">#REF!</definedName>
    <definedName name="period_selected">#REF!</definedName>
    <definedName name="PeriodInActual" localSheetId="1">#REF!=MEDIAN(#REF!,#REF!,#REF!+#REF!-1)</definedName>
    <definedName name="PeriodInActual" localSheetId="20">#REF!=MEDIAN(#REF!,#REF!,#REF!+#REF!-1)</definedName>
    <definedName name="PeriodInActual" localSheetId="14">#REF!=MEDIAN(#REF!,#REF!,#REF!+#REF!-1)</definedName>
    <definedName name="PeriodInActual" localSheetId="17">#REF!=MEDIAN(#REF!,#REF!,#REF!+#REF!-1)</definedName>
    <definedName name="PeriodInActual" localSheetId="19">#REF!=MEDIAN(#REF!,#REF!,#REF!+#REF!-1)</definedName>
    <definedName name="PeriodInActual">#REF!=MEDIAN(#REF!,#REF!,#REF!+#REF!-1)</definedName>
    <definedName name="PeriodInPlan" localSheetId="1">#REF!=MEDIAN(#REF!,#REF!,#REF!+#REF!-1)</definedName>
    <definedName name="PeriodInPlan" localSheetId="20">#REF!=MEDIAN(#REF!,#REF!,#REF!+#REF!-1)</definedName>
    <definedName name="PeriodInPlan" localSheetId="14">#REF!=MEDIAN(#REF!,#REF!,#REF!+#REF!-1)</definedName>
    <definedName name="PeriodInPlan" localSheetId="17">#REF!=MEDIAN(#REF!,#REF!,#REF!+#REF!-1)</definedName>
    <definedName name="PeriodInPlan" localSheetId="19">#REF!=MEDIAN(#REF!,#REF!,#REF!+#REF!-1)</definedName>
    <definedName name="PeriodInPlan">#REF!=MEDIAN(#REF!,#REF!,#REF!+#REF!-1)</definedName>
    <definedName name="Phase" localSheetId="1">#REF!</definedName>
    <definedName name="Phase" localSheetId="20">#REF!</definedName>
    <definedName name="Phase" localSheetId="14">#REF!</definedName>
    <definedName name="Phase" localSheetId="17">#REF!</definedName>
    <definedName name="Phase" localSheetId="19">#REF!</definedName>
    <definedName name="Phase">#REF!</definedName>
    <definedName name="PI" localSheetId="1" hidden="1">#REF!</definedName>
    <definedName name="PI" localSheetId="20" hidden="1">#REF!</definedName>
    <definedName name="PI" localSheetId="14" hidden="1">#REF!</definedName>
    <definedName name="PI" localSheetId="17" hidden="1">#REF!</definedName>
    <definedName name="PI" localSheetId="19" hidden="1">#REF!</definedName>
    <definedName name="PI" hidden="1">#REF!</definedName>
    <definedName name="PII" localSheetId="1" hidden="1">#REF!</definedName>
    <definedName name="PII" localSheetId="20" hidden="1">#REF!</definedName>
    <definedName name="PII" localSheetId="14" hidden="1">#REF!</definedName>
    <definedName name="PII" localSheetId="17" hidden="1">#REF!</definedName>
    <definedName name="PII" localSheetId="19" hidden="1">#REF!</definedName>
    <definedName name="PII" hidden="1">#REF!</definedName>
    <definedName name="Plan" localSheetId="1">'BGC and Access Update'!PeriodInPlan*(#REF!&gt;0)</definedName>
    <definedName name="Plan" localSheetId="20">'Production &amp; Quality Ramp Plan'!PeriodInPlan*(#REF!&gt;0)</definedName>
    <definedName name="Plan" localSheetId="14">'Query Tracker'!PeriodInPlan*(#REF!&gt;0)</definedName>
    <definedName name="Plan" localSheetId="17">'Ramp Progress'!PeriodInPlan*(#REF!&gt;0)</definedName>
    <definedName name="Plan" localSheetId="19">'Transitions Timelines'!PeriodInPlan*(#REF!&gt;0)</definedName>
    <definedName name="Plan">PeriodInPlan*(#REF!&gt;0)</definedName>
    <definedName name="prevWBS" localSheetId="7">'Project Plan'!$A1048576</definedName>
    <definedName name="Pricing" localSheetId="19">'[32]OB10 Pricing'!$A$1:$D$9</definedName>
    <definedName name="Pricing">'[33]OB10 Pricing'!$A$1:$D$9</definedName>
    <definedName name="Pricing_Group" localSheetId="19">[59]Parameters!$E$29:$E$43</definedName>
    <definedName name="Pricing_Group">[58]Parameters!$E$29:$E$43</definedName>
    <definedName name="PricingGroup" localSheetId="1">[61]Cover!#REF!</definedName>
    <definedName name="PricingGroup" localSheetId="20">[61]Cover!#REF!</definedName>
    <definedName name="PricingGroup" localSheetId="14">[61]Cover!#REF!</definedName>
    <definedName name="PricingGroup" localSheetId="17">[61]Cover!#REF!</definedName>
    <definedName name="PricingGroup" localSheetId="19">[62]Cover!#REF!</definedName>
    <definedName name="PricingGroup">[61]Cover!#REF!</definedName>
    <definedName name="PricingVol" localSheetId="19">'[32]OB10 Pricing'!$A$1:$A$9</definedName>
    <definedName name="PricingVol">'[33]OB10 Pricing'!$A$1:$A$9</definedName>
    <definedName name="print" localSheetId="1" hidden="1">{#N/A,#N/A,FALSE,"Financial";#N/A,#N/A,FALSE,"Balance Sheet";#N/A,#N/A,FALSE,"Income stmt";#N/A,#N/A,FALSE,"Ratio"}</definedName>
    <definedName name="print" localSheetId="20" hidden="1">{#N/A,#N/A,FALSE,"Financial";#N/A,#N/A,FALSE,"Balance Sheet";#N/A,#N/A,FALSE,"Income stmt";#N/A,#N/A,FALSE,"Ratio"}</definedName>
    <definedName name="print" localSheetId="19" hidden="1">{#N/A,#N/A,FALSE,"Financial";#N/A,#N/A,FALSE,"Balance Sheet";#N/A,#N/A,FALSE,"Income stmt";#N/A,#N/A,FALSE,"Ratio"}</definedName>
    <definedName name="print" hidden="1">{#N/A,#N/A,FALSE,"Financial";#N/A,#N/A,FALSE,"Balance Sheet";#N/A,#N/A,FALSE,"Income stmt";#N/A,#N/A,FALSE,"Ratio"}</definedName>
    <definedName name="Print_and_Stuff" localSheetId="1">#REF!</definedName>
    <definedName name="Print_and_Stuff" localSheetId="20">#REF!</definedName>
    <definedName name="Print_and_Stuff" localSheetId="14">#REF!</definedName>
    <definedName name="Print_and_Stuff" localSheetId="17">#REF!</definedName>
    <definedName name="Print_and_Stuff" localSheetId="19">#REF!</definedName>
    <definedName name="Print_and_Stuff">#REF!</definedName>
    <definedName name="_xlnm.Print_Area" localSheetId="1">#REF!</definedName>
    <definedName name="_xlnm.Print_Area" localSheetId="20">#REF!</definedName>
    <definedName name="_xlnm.Print_Area" localSheetId="14">#REF!</definedName>
    <definedName name="_xlnm.Print_Area" localSheetId="17">#REF!</definedName>
    <definedName name="_xlnm.Print_Area" localSheetId="19">#REF!</definedName>
    <definedName name="_xlnm.Print_Area">#REF!</definedName>
    <definedName name="Print_Area_MI" localSheetId="1">#REF!</definedName>
    <definedName name="Print_Area_MI" localSheetId="20">#REF!</definedName>
    <definedName name="Print_Area_MI" localSheetId="14">#REF!</definedName>
    <definedName name="Print_Area_MI" localSheetId="17">#REF!</definedName>
    <definedName name="Print_Area_MI" localSheetId="19">#REF!</definedName>
    <definedName name="Print_Area_MI">#REF!</definedName>
    <definedName name="Print_check" localSheetId="1">#REF!</definedName>
    <definedName name="Print_check" localSheetId="20">#REF!</definedName>
    <definedName name="Print_check" localSheetId="14">#REF!</definedName>
    <definedName name="Print_check" localSheetId="17">#REF!</definedName>
    <definedName name="Print_check" localSheetId="19">#REF!</definedName>
    <definedName name="Print_check">#REF!</definedName>
    <definedName name="_xlnm.Print_Titles">#N/A</definedName>
    <definedName name="Print_Titles_MI" localSheetId="1">#REF!</definedName>
    <definedName name="Print_Titles_MI" localSheetId="20">#REF!</definedName>
    <definedName name="Print_Titles_MI" localSheetId="14">#REF!</definedName>
    <definedName name="Print_Titles_MI" localSheetId="17">#REF!</definedName>
    <definedName name="Print_Titles_MI" localSheetId="19">#REF!</definedName>
    <definedName name="Print_Titles_MI">#REF!</definedName>
    <definedName name="print1" localSheetId="1" hidden="1">{#N/A,#N/A,FALSE,"Financial";#N/A,#N/A,FALSE,"Balance Sheet";#N/A,#N/A,FALSE,"Income stmt";#N/A,#N/A,FALSE,"Ratio"}</definedName>
    <definedName name="print1" localSheetId="20" hidden="1">{#N/A,#N/A,FALSE,"Financial";#N/A,#N/A,FALSE,"Balance Sheet";#N/A,#N/A,FALSE,"Income stmt";#N/A,#N/A,FALSE,"Ratio"}</definedName>
    <definedName name="print1" localSheetId="19" hidden="1">{#N/A,#N/A,FALSE,"Financial";#N/A,#N/A,FALSE,"Balance Sheet";#N/A,#N/A,FALSE,"Income stmt";#N/A,#N/A,FALSE,"Ratio"}</definedName>
    <definedName name="print1" hidden="1">{#N/A,#N/A,FALSE,"Financial";#N/A,#N/A,FALSE,"Balance Sheet";#N/A,#N/A,FALSE,"Income stmt";#N/A,#N/A,FALSE,"Ratio"}</definedName>
    <definedName name="printall">#N/A</definedName>
    <definedName name="Printing" localSheetId="1">#REF!</definedName>
    <definedName name="Printing" localSheetId="20">#REF!</definedName>
    <definedName name="Printing" localSheetId="14">#REF!</definedName>
    <definedName name="Printing" localSheetId="17">#REF!</definedName>
    <definedName name="Printing" localSheetId="19">#REF!</definedName>
    <definedName name="Printing">#REF!</definedName>
    <definedName name="Priority">'[21]Drop-Down Values'!$D$4:$D$6</definedName>
    <definedName name="Process" localSheetId="1">#REF!</definedName>
    <definedName name="Process" localSheetId="20">#REF!</definedName>
    <definedName name="Process" localSheetId="14">#REF!</definedName>
    <definedName name="Process" localSheetId="17">#REF!</definedName>
    <definedName name="Process" localSheetId="19">#REF!</definedName>
    <definedName name="Process">#REF!</definedName>
    <definedName name="Process_List" localSheetId="1">'[63]INPUT Scope'!#REF!</definedName>
    <definedName name="Process_List" localSheetId="20">'[63]INPUT Scope'!#REF!</definedName>
    <definedName name="Process_List" localSheetId="14">'[63]INPUT Scope'!#REF!</definedName>
    <definedName name="Process_List" localSheetId="17">'[63]INPUT Scope'!#REF!</definedName>
    <definedName name="Process_List" localSheetId="19">'[64]INPUT Scope'!#REF!</definedName>
    <definedName name="Process_List">'[63]INPUT Scope'!#REF!</definedName>
    <definedName name="ProcessNames_Lisbon" localSheetId="1">#REF!</definedName>
    <definedName name="ProcessNames_Lisbon" localSheetId="20">#REF!</definedName>
    <definedName name="ProcessNames_Lisbon" localSheetId="14">#REF!</definedName>
    <definedName name="ProcessNames_Lisbon" localSheetId="17">#REF!</definedName>
    <definedName name="ProcessNames_Lisbon" localSheetId="19">#REF!</definedName>
    <definedName name="ProcessNames_Lisbon">#REF!</definedName>
    <definedName name="ProcessNames_Marina" localSheetId="1">#REF!</definedName>
    <definedName name="ProcessNames_Marina" localSheetId="20">#REF!</definedName>
    <definedName name="ProcessNames_Marina" localSheetId="14">#REF!</definedName>
    <definedName name="ProcessNames_Marina" localSheetId="17">#REF!</definedName>
    <definedName name="ProcessNames_Marina" localSheetId="19">#REF!</definedName>
    <definedName name="ProcessNames_Marina">#REF!</definedName>
    <definedName name="ProcessNames_Melbourne" localSheetId="1">#REF!</definedName>
    <definedName name="ProcessNames_Melbourne" localSheetId="20">#REF!</definedName>
    <definedName name="ProcessNames_Melbourne" localSheetId="14">#REF!</definedName>
    <definedName name="ProcessNames_Melbourne" localSheetId="17">#REF!</definedName>
    <definedName name="ProcessNames_Melbourne" localSheetId="19">#REF!</definedName>
    <definedName name="ProcessNames_Melbourne">#REF!</definedName>
    <definedName name="ProcessNames_Test" localSheetId="1">#REF!</definedName>
    <definedName name="ProcessNames_Test" localSheetId="20">#REF!</definedName>
    <definedName name="ProcessNames_Test" localSheetId="14">#REF!</definedName>
    <definedName name="ProcessNames_Test" localSheetId="17">#REF!</definedName>
    <definedName name="ProcessNames_Test" localSheetId="19">#REF!</definedName>
    <definedName name="ProcessNames_Test">#REF!</definedName>
    <definedName name="ProcessNames_Tulsa" localSheetId="1">#REF!</definedName>
    <definedName name="ProcessNames_Tulsa" localSheetId="20">#REF!</definedName>
    <definedName name="ProcessNames_Tulsa" localSheetId="14">#REF!</definedName>
    <definedName name="ProcessNames_Tulsa" localSheetId="17">#REF!</definedName>
    <definedName name="ProcessNames_Tulsa" localSheetId="19">#REF!</definedName>
    <definedName name="ProcessNames_Tulsa">#REF!</definedName>
    <definedName name="ProcessOrgs_Shanghai" localSheetId="1">#REF!</definedName>
    <definedName name="ProcessOrgs_Shanghai" localSheetId="20">#REF!</definedName>
    <definedName name="ProcessOrgs_Shanghai" localSheetId="14">#REF!</definedName>
    <definedName name="ProcessOrgs_Shanghai" localSheetId="17">#REF!</definedName>
    <definedName name="ProcessOrgs_Shanghai" localSheetId="19">#REF!</definedName>
    <definedName name="ProcessOrgs_Shanghai">#REF!</definedName>
    <definedName name="ProcessOrgs_Tulsa" localSheetId="1">#REF!</definedName>
    <definedName name="ProcessOrgs_Tulsa" localSheetId="20">#REF!</definedName>
    <definedName name="ProcessOrgs_Tulsa" localSheetId="14">#REF!</definedName>
    <definedName name="ProcessOrgs_Tulsa" localSheetId="17">#REF!</definedName>
    <definedName name="ProcessOrgs_Tulsa" localSheetId="19">#REF!</definedName>
    <definedName name="ProcessOrgs_Tulsa">#REF!</definedName>
    <definedName name="PRODLIST" localSheetId="19">'[16]Business parameters'!$G$67:$G$72</definedName>
    <definedName name="PRODLIST">'[17]Business parameters'!$G$67:$G$72</definedName>
    <definedName name="Professional3" localSheetId="1">#REF!</definedName>
    <definedName name="Professional3" localSheetId="20">#REF!</definedName>
    <definedName name="Professional3" localSheetId="14">#REF!</definedName>
    <definedName name="Professional3" localSheetId="17">#REF!</definedName>
    <definedName name="Professional3" localSheetId="19">#REF!</definedName>
    <definedName name="Professional3">#REF!</definedName>
    <definedName name="Professional4" localSheetId="1">#REF!</definedName>
    <definedName name="Professional4" localSheetId="20">#REF!</definedName>
    <definedName name="Professional4" localSheetId="14">#REF!</definedName>
    <definedName name="Professional4" localSheetId="17">#REF!</definedName>
    <definedName name="Professional4" localSheetId="19">#REF!</definedName>
    <definedName name="Professional4">#REF!</definedName>
    <definedName name="Professional5" localSheetId="1">#REF!</definedName>
    <definedName name="Professional5" localSheetId="20">#REF!</definedName>
    <definedName name="Professional5" localSheetId="14">#REF!</definedName>
    <definedName name="Professional5" localSheetId="17">#REF!</definedName>
    <definedName name="Professional5" localSheetId="19">#REF!</definedName>
    <definedName name="Professional5">#REF!</definedName>
    <definedName name="PROGCOSTTABLE" localSheetId="19">'[16]Costs per Prog staff'!$B$7:$R$27</definedName>
    <definedName name="PROGCOSTTABLE">'[17]Costs per Prog staff'!$B$7:$R$27</definedName>
    <definedName name="PROGLIST" localSheetId="19">'[16]Costs per Prog staff'!$B$7:$B$27</definedName>
    <definedName name="PROGLIST">'[17]Costs per Prog staff'!$B$7:$B$27</definedName>
    <definedName name="Project" localSheetId="19">[9]Cover!$D$23:$D$32</definedName>
    <definedName name="Project">[8]Cover!$D$23:$D$32</definedName>
    <definedName name="ProjectCode" localSheetId="19">[9]Cover!$E$23:$E$32</definedName>
    <definedName name="ProjectCode">[8]Cover!$E$23:$E$32</definedName>
    <definedName name="PropertyTax" localSheetId="1">'[10]F&amp;A-General Ledger'!#REF!</definedName>
    <definedName name="PropertyTax" localSheetId="20">'[10]F&amp;A-General Ledger'!#REF!</definedName>
    <definedName name="PropertyTax" localSheetId="14">'[10]F&amp;A-General Ledger'!#REF!</definedName>
    <definedName name="PropertyTax" localSheetId="17">'[10]F&amp;A-General Ledger'!#REF!</definedName>
    <definedName name="PropertyTax" localSheetId="19">'[11]F&amp;A-General Ledger'!#REF!</definedName>
    <definedName name="PropertyTax">'[10]F&amp;A-General Ledger'!#REF!</definedName>
    <definedName name="Purchasing" localSheetId="1">#REF!</definedName>
    <definedName name="Purchasing" localSheetId="20">#REF!</definedName>
    <definedName name="Purchasing" localSheetId="14">#REF!</definedName>
    <definedName name="Purchasing" localSheetId="17">#REF!</definedName>
    <definedName name="Purchasing" localSheetId="19">#REF!</definedName>
    <definedName name="Purchasing">#REF!</definedName>
    <definedName name="qqfxlBookCalcMode" hidden="1">-4135</definedName>
    <definedName name="qqfxlCalcReset" hidden="1">FALSE</definedName>
    <definedName name="qqfxlCalculateOnOpen" hidden="1">FALSE</definedName>
    <definedName name="qqfxlFullBoth" hidden="1">TRUE</definedName>
    <definedName name="qqfxlManualBoth" hidden="1">FALSE</definedName>
    <definedName name="qqfxlSheetsBoth" hidden="1">TRUE</definedName>
    <definedName name="Quarterly" localSheetId="1" hidden="1">{"Annual",#N/A,FALSE,"Sales &amp; Market";"Quarterly",#N/A,FALSE,"Sales &amp; Market"}</definedName>
    <definedName name="Quarterly" localSheetId="20" hidden="1">{"Annual",#N/A,FALSE,"Sales &amp; Market";"Quarterly",#N/A,FALSE,"Sales &amp; Market"}</definedName>
    <definedName name="Quarterly" localSheetId="19" hidden="1">{"Annual",#N/A,FALSE,"Sales &amp; Market";"Quarterly",#N/A,FALSE,"Sales &amp; Market"}</definedName>
    <definedName name="Quarterly" hidden="1">{"Annual",#N/A,FALSE,"Sales &amp; Market";"Quarterly",#N/A,FALSE,"Sales &amp; Market"}</definedName>
    <definedName name="Quarterly1" localSheetId="1" hidden="1">{"Annual",#N/A,FALSE,"Sales &amp; Market";"Quarterly",#N/A,FALSE,"Sales &amp; Market"}</definedName>
    <definedName name="Quarterly1" localSheetId="20" hidden="1">{"Annual",#N/A,FALSE,"Sales &amp; Market";"Quarterly",#N/A,FALSE,"Sales &amp; Market"}</definedName>
    <definedName name="Quarterly1" localSheetId="19" hidden="1">{"Annual",#N/A,FALSE,"Sales &amp; Market";"Quarterly",#N/A,FALSE,"Sales &amp; Market"}</definedName>
    <definedName name="Quarterly1" hidden="1">{"Annual",#N/A,FALSE,"Sales &amp; Market";"Quarterly",#N/A,FALSE,"Sales &amp; Market"}</definedName>
    <definedName name="RANGE" localSheetId="1">#REF!</definedName>
    <definedName name="RANGE" localSheetId="20">#REF!</definedName>
    <definedName name="RANGE" localSheetId="14">#REF!</definedName>
    <definedName name="RANGE" localSheetId="17">#REF!</definedName>
    <definedName name="RANGE" localSheetId="19">#REF!</definedName>
    <definedName name="RANGE">#REF!</definedName>
    <definedName name="rate" localSheetId="1">#REF!</definedName>
    <definedName name="rate" localSheetId="20">#REF!</definedName>
    <definedName name="rate" localSheetId="14">#REF!</definedName>
    <definedName name="rate" localSheetId="17">#REF!</definedName>
    <definedName name="rate" localSheetId="19">#REF!</definedName>
    <definedName name="rate">#REF!</definedName>
    <definedName name="Recover">[65]Macro1!$A$56</definedName>
    <definedName name="Recruitment" localSheetId="1">#REF!</definedName>
    <definedName name="Recruitment" localSheetId="20">#REF!</definedName>
    <definedName name="Recruitment" localSheetId="14">#REF!</definedName>
    <definedName name="Recruitment" localSheetId="17">#REF!</definedName>
    <definedName name="Recruitment" localSheetId="19">#REF!</definedName>
    <definedName name="Recruitment">#REF!</definedName>
    <definedName name="reeerre" localSheetId="1" hidden="1">{#N/A,#N/A,TRUE,"CIN-11";#N/A,#N/A,TRUE,"CIN-13";#N/A,#N/A,TRUE,"CIN-14";#N/A,#N/A,TRUE,"CIN-16";#N/A,#N/A,TRUE,"CIN-17";#N/A,#N/A,TRUE,"CIN-18";#N/A,#N/A,TRUE,"CIN Earnings To Fixed Charges";#N/A,#N/A,TRUE,"CIN Financial Ratios";#N/A,#N/A,TRUE,"CIN-IS";#N/A,#N/A,TRUE,"CIN-BS";#N/A,#N/A,TRUE,"CIN-CS";#N/A,#N/A,TRUE,"Invest In Unconsol Subs"}</definedName>
    <definedName name="reeerre" localSheetId="20" hidden="1">{#N/A,#N/A,TRUE,"CIN-11";#N/A,#N/A,TRUE,"CIN-13";#N/A,#N/A,TRUE,"CIN-14";#N/A,#N/A,TRUE,"CIN-16";#N/A,#N/A,TRUE,"CIN-17";#N/A,#N/A,TRUE,"CIN-18";#N/A,#N/A,TRUE,"CIN Earnings To Fixed Charges";#N/A,#N/A,TRUE,"CIN Financial Ratios";#N/A,#N/A,TRUE,"CIN-IS";#N/A,#N/A,TRUE,"CIN-BS";#N/A,#N/A,TRUE,"CIN-CS";#N/A,#N/A,TRUE,"Invest In Unconsol Subs"}</definedName>
    <definedName name="reeerre" localSheetId="19" hidden="1">{#N/A,#N/A,TRUE,"CIN-11";#N/A,#N/A,TRUE,"CIN-13";#N/A,#N/A,TRUE,"CIN-14";#N/A,#N/A,TRUE,"CIN-16";#N/A,#N/A,TRUE,"CIN-17";#N/A,#N/A,TRUE,"CIN-18";#N/A,#N/A,TRUE,"CIN Earnings To Fixed Charges";#N/A,#N/A,TRUE,"CIN Financial Ratios";#N/A,#N/A,TRUE,"CIN-IS";#N/A,#N/A,TRUE,"CIN-BS";#N/A,#N/A,TRUE,"CIN-CS";#N/A,#N/A,TRUE,"Invest In Unconsol Subs"}</definedName>
    <definedName name="reeerre" hidden="1">{#N/A,#N/A,TRUE,"CIN-11";#N/A,#N/A,TRUE,"CIN-13";#N/A,#N/A,TRUE,"CIN-14";#N/A,#N/A,TRUE,"CIN-16";#N/A,#N/A,TRUE,"CIN-17";#N/A,#N/A,TRUE,"CIN-18";#N/A,#N/A,TRUE,"CIN Earnings To Fixed Charges";#N/A,#N/A,TRUE,"CIN Financial Ratios";#N/A,#N/A,TRUE,"CIN-IS";#N/A,#N/A,TRUE,"CIN-BS";#N/A,#N/A,TRUE,"CIN-CS";#N/A,#N/A,TRUE,"Invest In Unconsol Subs"}</definedName>
    <definedName name="refDeliveryCentres" localSheetId="19">[66]Reference!$D$6:$D$14</definedName>
    <definedName name="refDeliveryCentres">[67]Reference!$D$6:$D$14</definedName>
    <definedName name="refSourceData" localSheetId="19">[66]Reference!$B$6:$B$7</definedName>
    <definedName name="refSourceData">[67]Reference!$B$6:$B$7</definedName>
    <definedName name="Regions">[4]Lookups!$B$8:$B$20</definedName>
    <definedName name="resources" localSheetId="19">'[30]Input - PMO resources'!$BH$5:$BN$5</definedName>
    <definedName name="resources">'[31]Input - PMO resources'!$BH$5:$BN$5</definedName>
    <definedName name="revescalation" localSheetId="1">'[24]INPUT - Global Variables'!#REF!</definedName>
    <definedName name="revescalation" localSheetId="20">'[24]INPUT - Global Variables'!#REF!</definedName>
    <definedName name="revescalation" localSheetId="14">'[24]INPUT - Global Variables'!#REF!</definedName>
    <definedName name="revescalation" localSheetId="17">'[24]INPUT - Global Variables'!#REF!</definedName>
    <definedName name="revescalation" localSheetId="19">'[24]INPUT - Global Variables'!#REF!</definedName>
    <definedName name="revescalation">'[24]INPUT - Global Variables'!#REF!</definedName>
    <definedName name="revescalationdate" localSheetId="1">'[24]INPUT - Global Variables'!#REF!</definedName>
    <definedName name="revescalationdate" localSheetId="20">'[24]INPUT - Global Variables'!#REF!</definedName>
    <definedName name="revescalationdate" localSheetId="14">'[24]INPUT - Global Variables'!#REF!</definedName>
    <definedName name="revescalationdate" localSheetId="17">'[24]INPUT - Global Variables'!#REF!</definedName>
    <definedName name="revescalationdate" localSheetId="19">'[24]INPUT - Global Variables'!#REF!</definedName>
    <definedName name="revescalationdate">'[24]INPUT - Global Variables'!#REF!</definedName>
    <definedName name="Revision_Date___MM_DD_YYYY">[37]CoverPage!$C$15</definedName>
    <definedName name="REVPROD" localSheetId="19">'[16]Business parameters'!$G$75:$R$80</definedName>
    <definedName name="REVPROD">'[17]Business parameters'!$G$75:$R$80</definedName>
    <definedName name="REVPRODMON" localSheetId="19">'[16]Business parameters'!$S$75:$AQ$80</definedName>
    <definedName name="REVPRODMON">'[17]Business parameters'!$S$75:$AQ$80</definedName>
    <definedName name="Run" localSheetId="1">[58]Parameters!#REF!</definedName>
    <definedName name="Run" localSheetId="20">[58]Parameters!#REF!</definedName>
    <definedName name="Run" localSheetId="14">[58]Parameters!#REF!</definedName>
    <definedName name="Run" localSheetId="17">[58]Parameters!#REF!</definedName>
    <definedName name="Run" localSheetId="19">[59]Parameters!#REF!</definedName>
    <definedName name="Run">[58]Parameters!#REF!</definedName>
    <definedName name="s" localSheetId="1" hidden="1">#REF!</definedName>
    <definedName name="s" localSheetId="20" hidden="1">#REF!</definedName>
    <definedName name="s" localSheetId="14" hidden="1">#REF!</definedName>
    <definedName name="s" localSheetId="17" hidden="1">#REF!</definedName>
    <definedName name="s" localSheetId="19" hidden="1">#REF!</definedName>
    <definedName name="s" hidden="1">#REF!</definedName>
    <definedName name="sadsad" localSheetId="1" hidden="1">{"Co1statements",#N/A,FALSE,"Cmpy1";"Co2statement",#N/A,FALSE,"Cmpy2";"co1pm",#N/A,FALSE,"Co1PM";"co2PM",#N/A,FALSE,"Co2PM";"value",#N/A,FALSE,"value";"opco",#N/A,FALSE,"NewSparkle";"adjusts",#N/A,FALSE,"Adjustments"}</definedName>
    <definedName name="sadsad" localSheetId="20" hidden="1">{"Co1statements",#N/A,FALSE,"Cmpy1";"Co2statement",#N/A,FALSE,"Cmpy2";"co1pm",#N/A,FALSE,"Co1PM";"co2PM",#N/A,FALSE,"Co2PM";"value",#N/A,FALSE,"value";"opco",#N/A,FALSE,"NewSparkle";"adjusts",#N/A,FALSE,"Adjustments"}</definedName>
    <definedName name="sadsad" localSheetId="19" hidden="1">{"Co1statements",#N/A,FALSE,"Cmpy1";"Co2statement",#N/A,FALSE,"Cmpy2";"co1pm",#N/A,FALSE,"Co1PM";"co2PM",#N/A,FALSE,"Co2PM";"value",#N/A,FALSE,"value";"opco",#N/A,FALSE,"NewSparkle";"adjusts",#N/A,FALSE,"Adjustments"}</definedName>
    <definedName name="sadsad" hidden="1">{"Co1statements",#N/A,FALSE,"Cmpy1";"Co2statement",#N/A,FALSE,"Cmpy2";"co1pm",#N/A,FALSE,"Co1PM";"co2PM",#N/A,FALSE,"Co2PM";"value",#N/A,FALSE,"value";"opco",#N/A,FALSE,"NewSparkle";"adjusts",#N/A,FALSE,"Adjustments"}</definedName>
    <definedName name="sadsadsadasd" localSheetId="1" hidden="1">{"assumptions",#N/A,FALSE,"Scenario 1";"valuation",#N/A,FALSE,"Scenario 1"}</definedName>
    <definedName name="sadsadsadasd" localSheetId="20" hidden="1">{"assumptions",#N/A,FALSE,"Scenario 1";"valuation",#N/A,FALSE,"Scenario 1"}</definedName>
    <definedName name="sadsadsadasd" localSheetId="19" hidden="1">{"assumptions",#N/A,FALSE,"Scenario 1";"valuation",#N/A,FALSE,"Scenario 1"}</definedName>
    <definedName name="sadsadsadasd" hidden="1">{"assumptions",#N/A,FALSE,"Scenario 1";"valuation",#N/A,FALSE,"Scenario 1"}</definedName>
    <definedName name="sadsds" localSheetId="1" hidden="1">{"Co1statements",#N/A,FALSE,"Cmpy1";"Co2statement",#N/A,FALSE,"Cmpy2";"co1pm",#N/A,FALSE,"Co1PM";"co2PM",#N/A,FALSE,"Co2PM";"value",#N/A,FALSE,"value";"opco",#N/A,FALSE,"NewSparkle";"adjusts",#N/A,FALSE,"Adjustments"}</definedName>
    <definedName name="sadsds" localSheetId="20" hidden="1">{"Co1statements",#N/A,FALSE,"Cmpy1";"Co2statement",#N/A,FALSE,"Cmpy2";"co1pm",#N/A,FALSE,"Co1PM";"co2PM",#N/A,FALSE,"Co2PM";"value",#N/A,FALSE,"value";"opco",#N/A,FALSE,"NewSparkle";"adjusts",#N/A,FALSE,"Adjustments"}</definedName>
    <definedName name="sadsds" localSheetId="19" hidden="1">{"Co1statements",#N/A,FALSE,"Cmpy1";"Co2statement",#N/A,FALSE,"Cmpy2";"co1pm",#N/A,FALSE,"Co1PM";"co2PM",#N/A,FALSE,"Co2PM";"value",#N/A,FALSE,"value";"opco",#N/A,FALSE,"NewSparkle";"adjusts",#N/A,FALSE,"Adjustments"}</definedName>
    <definedName name="sadsds" hidden="1">{"Co1statements",#N/A,FALSE,"Cmpy1";"Co2statement",#N/A,FALSE,"Cmpy2";"co1pm",#N/A,FALSE,"Co1PM";"co2PM",#N/A,FALSE,"Co2PM";"value",#N/A,FALSE,"value";"opco",#N/A,FALSE,"NewSparkle";"adjusts",#N/A,FALSE,"Adjustments"}</definedName>
    <definedName name="Salary" localSheetId="1">'[10]F&amp;A-General Ledger'!#REF!</definedName>
    <definedName name="Salary" localSheetId="20">'[10]F&amp;A-General Ledger'!#REF!</definedName>
    <definedName name="Salary" localSheetId="14">'[10]F&amp;A-General Ledger'!#REF!</definedName>
    <definedName name="Salary" localSheetId="17">'[10]F&amp;A-General Ledger'!#REF!</definedName>
    <definedName name="Salary" localSheetId="19">'[11]F&amp;A-General Ledger'!#REF!</definedName>
    <definedName name="Salary">'[10]F&amp;A-General Ledger'!#REF!</definedName>
    <definedName name="sanjay" localSheetId="1" hidden="1">{"page1",#N/A,FALSE,"A";"page2",#N/A,FALSE,"A"}</definedName>
    <definedName name="sanjay" localSheetId="20" hidden="1">{"page1",#N/A,FALSE,"A";"page2",#N/A,FALSE,"A"}</definedName>
    <definedName name="sanjay" localSheetId="19" hidden="1">{"page1",#N/A,FALSE,"A";"page2",#N/A,FALSE,"A"}</definedName>
    <definedName name="sanjay" hidden="1">{"page1",#N/A,FALSE,"A";"page2",#N/A,FALSE,"A"}</definedName>
    <definedName name="SAPBEXdnldView" hidden="1">"4JRW46Z1F2OX1HONTMW2WY8A7"</definedName>
    <definedName name="SAPBEXsysID" hidden="1">"BWP"</definedName>
    <definedName name="SCIENTIFIC_SOFTWARE" localSheetId="1">#REF!</definedName>
    <definedName name="SCIENTIFIC_SOFTWARE" localSheetId="20">#REF!</definedName>
    <definedName name="SCIENTIFIC_SOFTWARE" localSheetId="14">#REF!</definedName>
    <definedName name="SCIENTIFIC_SOFTWARE" localSheetId="17">#REF!</definedName>
    <definedName name="SCIENTIFIC_SOFTWARE" localSheetId="19">#REF!</definedName>
    <definedName name="SCIENTIFIC_SOFTWARE">#REF!</definedName>
    <definedName name="sda" localSheetId="1" hidden="1">{#N/A,#N/A,TRUE,"Summary";#N/A,"1",TRUE,"Summary";#N/A,"2",TRUE,"Summary";#N/A,"3",TRUE,"Summary";#N/A,"4",TRUE,"Summary";#N/A,"5",TRUE,"Summary";#N/A,"6",TRUE,"Summary";#N/A,"7",TRUE,"Summary";#N/A,"8",TRUE,"Summary";#N/A,"9",TRUE,"Summary";#N/A,"10",TRUE,"Summary";#N/A,"11",TRUE,"Summary"}</definedName>
    <definedName name="sda" localSheetId="20" hidden="1">{#N/A,#N/A,TRUE,"Summary";#N/A,"1",TRUE,"Summary";#N/A,"2",TRUE,"Summary";#N/A,"3",TRUE,"Summary";#N/A,"4",TRUE,"Summary";#N/A,"5",TRUE,"Summary";#N/A,"6",TRUE,"Summary";#N/A,"7",TRUE,"Summary";#N/A,"8",TRUE,"Summary";#N/A,"9",TRUE,"Summary";#N/A,"10",TRUE,"Summary";#N/A,"11",TRUE,"Summary"}</definedName>
    <definedName name="sda" localSheetId="19" hidden="1">{#N/A,#N/A,TRUE,"Summary";#N/A,"1",TRUE,"Summary";#N/A,"2",TRUE,"Summary";#N/A,"3",TRUE,"Summary";#N/A,"4",TRUE,"Summary";#N/A,"5",TRUE,"Summary";#N/A,"6",TRUE,"Summary";#N/A,"7",TRUE,"Summary";#N/A,"8",TRUE,"Summary";#N/A,"9",TRUE,"Summary";#N/A,"10",TRUE,"Summary";#N/A,"11",TRUE,"Summary"}</definedName>
    <definedName name="sda" hidden="1">{#N/A,#N/A,TRUE,"Summary";#N/A,"1",TRUE,"Summary";#N/A,"2",TRUE,"Summary";#N/A,"3",TRUE,"Summary";#N/A,"4",TRUE,"Summary";#N/A,"5",TRUE,"Summary";#N/A,"6",TRUE,"Summary";#N/A,"7",TRUE,"Summary";#N/A,"8",TRUE,"Summary";#N/A,"9",TRUE,"Summary";#N/A,"10",TRUE,"Summary";#N/A,"11",TRUE,"Summary"}</definedName>
    <definedName name="sdf" localSheetId="1" hidden="1">{#N/A,#N/A,FALSE,"Sales"}</definedName>
    <definedName name="sdf" localSheetId="20" hidden="1">{#N/A,#N/A,FALSE,"Sales"}</definedName>
    <definedName name="sdf" localSheetId="19" hidden="1">{#N/A,#N/A,FALSE,"Sales"}</definedName>
    <definedName name="sdf" hidden="1">{#N/A,#N/A,FALSE,"Sales"}</definedName>
    <definedName name="sdsadsadsad" localSheetId="1" hidden="1">{"page1",#N/A,FALSE,"A";"page2",#N/A,FALSE,"A"}</definedName>
    <definedName name="sdsadsadsad" localSheetId="20" hidden="1">{"page1",#N/A,FALSE,"A";"page2",#N/A,FALSE,"A"}</definedName>
    <definedName name="sdsadsadsad" localSheetId="19" hidden="1">{"page1",#N/A,FALSE,"A";"page2",#N/A,FALSE,"A"}</definedName>
    <definedName name="sdsadsadsad" hidden="1">{"page1",#N/A,FALSE,"A";"page2",#N/A,FALSE,"A"}</definedName>
    <definedName name="sdsadsdsada" localSheetId="1" hidden="1">{#N/A,#N/A,TRUE,"CIN-11";#N/A,#N/A,TRUE,"CIN-13";#N/A,#N/A,TRUE,"CIN-14";#N/A,#N/A,TRUE,"CIN-16";#N/A,#N/A,TRUE,"CIN-17";#N/A,#N/A,TRUE,"CIN-18";#N/A,#N/A,TRUE,"CIN Earnings To Fixed Charges";#N/A,#N/A,TRUE,"CIN Financial Ratios";#N/A,#N/A,TRUE,"CIN-IS";#N/A,#N/A,TRUE,"CIN-BS";#N/A,#N/A,TRUE,"CIN-CS";#N/A,#N/A,TRUE,"Invest In Unconsol Subs"}</definedName>
    <definedName name="sdsadsdsada" localSheetId="20" hidden="1">{#N/A,#N/A,TRUE,"CIN-11";#N/A,#N/A,TRUE,"CIN-13";#N/A,#N/A,TRUE,"CIN-14";#N/A,#N/A,TRUE,"CIN-16";#N/A,#N/A,TRUE,"CIN-17";#N/A,#N/A,TRUE,"CIN-18";#N/A,#N/A,TRUE,"CIN Earnings To Fixed Charges";#N/A,#N/A,TRUE,"CIN Financial Ratios";#N/A,#N/A,TRUE,"CIN-IS";#N/A,#N/A,TRUE,"CIN-BS";#N/A,#N/A,TRUE,"CIN-CS";#N/A,#N/A,TRUE,"Invest In Unconsol Subs"}</definedName>
    <definedName name="sdsadsdsada" localSheetId="19" hidden="1">{#N/A,#N/A,TRUE,"CIN-11";#N/A,#N/A,TRUE,"CIN-13";#N/A,#N/A,TRUE,"CIN-14";#N/A,#N/A,TRUE,"CIN-16";#N/A,#N/A,TRUE,"CIN-17";#N/A,#N/A,TRUE,"CIN-18";#N/A,#N/A,TRUE,"CIN Earnings To Fixed Charges";#N/A,#N/A,TRUE,"CIN Financial Ratios";#N/A,#N/A,TRUE,"CIN-IS";#N/A,#N/A,TRUE,"CIN-BS";#N/A,#N/A,TRUE,"CIN-CS";#N/A,#N/A,TRUE,"Invest In Unconsol Subs"}</definedName>
    <definedName name="sdsadsdsada" hidden="1">{#N/A,#N/A,TRUE,"CIN-11";#N/A,#N/A,TRUE,"CIN-13";#N/A,#N/A,TRUE,"CIN-14";#N/A,#N/A,TRUE,"CIN-16";#N/A,#N/A,TRUE,"CIN-17";#N/A,#N/A,TRUE,"CIN-18";#N/A,#N/A,TRUE,"CIN Earnings To Fixed Charges";#N/A,#N/A,TRUE,"CIN Financial Ratios";#N/A,#N/A,TRUE,"CIN-IS";#N/A,#N/A,TRUE,"CIN-BS";#N/A,#N/A,TRUE,"CIN-CS";#N/A,#N/A,TRUE,"Invest In Unconsol Subs"}</definedName>
    <definedName name="sdsd" localSheetId="1" hidden="1">{#N/A,#N/A,TRUE,"Summary";#N/A,"1",TRUE,"Summary";#N/A,"2",TRUE,"Summary";#N/A,"3",TRUE,"Summary";#N/A,"4",TRUE,"Summary";#N/A,"5",TRUE,"Summary";#N/A,"6",TRUE,"Summary";#N/A,"7",TRUE,"Summary";#N/A,"8",TRUE,"Summary";#N/A,"9",TRUE,"Summary";#N/A,"10",TRUE,"Summary";#N/A,"11",TRUE,"Summary"}</definedName>
    <definedName name="sdsd" localSheetId="20" hidden="1">{#N/A,#N/A,TRUE,"Summary";#N/A,"1",TRUE,"Summary";#N/A,"2",TRUE,"Summary";#N/A,"3",TRUE,"Summary";#N/A,"4",TRUE,"Summary";#N/A,"5",TRUE,"Summary";#N/A,"6",TRUE,"Summary";#N/A,"7",TRUE,"Summary";#N/A,"8",TRUE,"Summary";#N/A,"9",TRUE,"Summary";#N/A,"10",TRUE,"Summary";#N/A,"11",TRUE,"Summary"}</definedName>
    <definedName name="sdsd" localSheetId="19" hidden="1">{#N/A,#N/A,TRUE,"Summary";#N/A,"1",TRUE,"Summary";#N/A,"2",TRUE,"Summary";#N/A,"3",TRUE,"Summary";#N/A,"4",TRUE,"Summary";#N/A,"5",TRUE,"Summary";#N/A,"6",TRUE,"Summary";#N/A,"7",TRUE,"Summary";#N/A,"8",TRUE,"Summary";#N/A,"9",TRUE,"Summary";#N/A,"10",TRUE,"Summary";#N/A,"11",TRUE,"Summary"}</definedName>
    <definedName name="sdsd" hidden="1">{#N/A,#N/A,TRUE,"Summary";#N/A,"1",TRUE,"Summary";#N/A,"2",TRUE,"Summary";#N/A,"3",TRUE,"Summary";#N/A,"4",TRUE,"Summary";#N/A,"5",TRUE,"Summary";#N/A,"6",TRUE,"Summary";#N/A,"7",TRUE,"Summary";#N/A,"8",TRUE,"Summary";#N/A,"9",TRUE,"Summary";#N/A,"10",TRUE,"Summary";#N/A,"11",TRUE,"Summary"}</definedName>
    <definedName name="secondCapExFormat" localSheetId="1">'[15]INPUT - Capital Expenditures'!#REF!</definedName>
    <definedName name="secondCapExFormat" localSheetId="20">'[15]INPUT - Capital Expenditures'!#REF!</definedName>
    <definedName name="secondCapExFormat" localSheetId="14">'[15]INPUT - Capital Expenditures'!#REF!</definedName>
    <definedName name="secondCapExFormat" localSheetId="17">'[15]INPUT - Capital Expenditures'!#REF!</definedName>
    <definedName name="secondCapExFormat" localSheetId="19">'[14]INPUT - Capital Expenditures'!#REF!</definedName>
    <definedName name="secondCapExFormat">'[15]INPUT - Capital Expenditures'!#REF!</definedName>
    <definedName name="sef" localSheetId="1">#REF!</definedName>
    <definedName name="sef" localSheetId="20">#REF!</definedName>
    <definedName name="sef" localSheetId="14">#REF!</definedName>
    <definedName name="sef" localSheetId="17">#REF!</definedName>
    <definedName name="sef" localSheetId="19">#REF!</definedName>
    <definedName name="sef">#REF!</definedName>
    <definedName name="Selection" localSheetId="1">#REF!</definedName>
    <definedName name="Selection" localSheetId="20">#REF!</definedName>
    <definedName name="Selection" localSheetId="14">#REF!</definedName>
    <definedName name="Selection" localSheetId="17">#REF!</definedName>
    <definedName name="Selection" localSheetId="19">#REF!</definedName>
    <definedName name="Selection">#REF!</definedName>
    <definedName name="sencount" hidden="1">1</definedName>
    <definedName name="ServiceLines">'[4]INPUT - Model Structure'!$B$6:$B$20</definedName>
    <definedName name="Set">" "</definedName>
    <definedName name="sex" localSheetId="1" hidden="1">{"standalone1",#N/A,FALSE,"DCFBase";"standalone2",#N/A,FALSE,"DCFBase"}</definedName>
    <definedName name="sex" localSheetId="20" hidden="1">{"standalone1",#N/A,FALSE,"DCFBase";"standalone2",#N/A,FALSE,"DCFBase"}</definedName>
    <definedName name="sex" localSheetId="19" hidden="1">{"standalone1",#N/A,FALSE,"DCFBase";"standalone2",#N/A,FALSE,"DCFBase"}</definedName>
    <definedName name="sex" hidden="1">{"standalone1",#N/A,FALSE,"DCFBase";"standalone2",#N/A,FALSE,"DCFBase"}</definedName>
    <definedName name="sfsff" localSheetId="1" hidden="1">{"page1",#N/A,FALSE,"A";"page2",#N/A,FALSE,"A"}</definedName>
    <definedName name="sfsff" localSheetId="20" hidden="1">{"page1",#N/A,FALSE,"A";"page2",#N/A,FALSE,"A"}</definedName>
    <definedName name="sfsff" localSheetId="19" hidden="1">{"page1",#N/A,FALSE,"A";"page2",#N/A,FALSE,"A"}</definedName>
    <definedName name="sfsff" hidden="1">{"page1",#N/A,FALSE,"A";"page2",#N/A,FALSE,"A"}</definedName>
    <definedName name="sg" localSheetId="1">#REF!</definedName>
    <definedName name="sg" localSheetId="20">#REF!</definedName>
    <definedName name="sg" localSheetId="14">#REF!</definedName>
    <definedName name="sg" localSheetId="17">#REF!</definedName>
    <definedName name="sg" localSheetId="19">#REF!</definedName>
    <definedName name="sg">#REF!</definedName>
    <definedName name="SGD_to_USD" localSheetId="1">#REF!</definedName>
    <definedName name="SGD_to_USD" localSheetId="20">#REF!</definedName>
    <definedName name="SGD_to_USD" localSheetId="14">#REF!</definedName>
    <definedName name="SGD_to_USD" localSheetId="17">#REF!</definedName>
    <definedName name="SGD_to_USD" localSheetId="19">#REF!</definedName>
    <definedName name="SGD_to_USD">#REF!</definedName>
    <definedName name="sline1" localSheetId="19">'[14]INPUT - Global Variables'!$E$51</definedName>
    <definedName name="sline1">'[15]INPUT - Global Variables'!$E$51</definedName>
    <definedName name="sline10" localSheetId="19">'[14]INPUT - Global Variables'!$E$60</definedName>
    <definedName name="sline10">'[15]INPUT - Global Variables'!$E$60</definedName>
    <definedName name="sline11" localSheetId="19">'[14]INPUT - Global Variables'!$E$61</definedName>
    <definedName name="sline11">'[15]INPUT - Global Variables'!$E$61</definedName>
    <definedName name="sline12" localSheetId="19">'[14]INPUT - Global Variables'!$E$62</definedName>
    <definedName name="sline12">'[15]INPUT - Global Variables'!$E$62</definedName>
    <definedName name="sline13" localSheetId="19">'[14]INPUT - Global Variables'!$E$63</definedName>
    <definedName name="sline13">'[15]INPUT - Global Variables'!$E$63</definedName>
    <definedName name="sline14" localSheetId="19">'[14]INPUT - Global Variables'!$E$64</definedName>
    <definedName name="sline14">'[15]INPUT - Global Variables'!$E$64</definedName>
    <definedName name="sline15" localSheetId="19">'[14]INPUT - Global Variables'!$E$65</definedName>
    <definedName name="sline15">'[15]INPUT - Global Variables'!$E$65</definedName>
    <definedName name="sline2" localSheetId="19">'[14]INPUT - Global Variables'!$E$52</definedName>
    <definedName name="sline2">'[15]INPUT - Global Variables'!$E$52</definedName>
    <definedName name="sline3" localSheetId="19">'[14]INPUT - Global Variables'!$E$53</definedName>
    <definedName name="sline3">'[15]INPUT - Global Variables'!$E$53</definedName>
    <definedName name="sline4" localSheetId="19">'[14]INPUT - Global Variables'!$E$54</definedName>
    <definedName name="sline4">'[15]INPUT - Global Variables'!$E$54</definedName>
    <definedName name="sline5" localSheetId="19">'[14]INPUT - Global Variables'!$E$55</definedName>
    <definedName name="sline5">'[15]INPUT - Global Variables'!$E$55</definedName>
    <definedName name="sline6" localSheetId="19">'[14]INPUT - Global Variables'!$E$56</definedName>
    <definedName name="sline6">'[15]INPUT - Global Variables'!$E$56</definedName>
    <definedName name="sline7" localSheetId="19">'[14]INPUT - Global Variables'!$E$57</definedName>
    <definedName name="sline7">'[15]INPUT - Global Variables'!$E$57</definedName>
    <definedName name="sline8" localSheetId="19">'[14]INPUT - Global Variables'!$E$58</definedName>
    <definedName name="sline8">'[15]INPUT - Global Variables'!$E$58</definedName>
    <definedName name="sline9" localSheetId="19">'[14]INPUT - Global Variables'!$E$59</definedName>
    <definedName name="sline9">'[15]INPUT - Global Variables'!$E$59</definedName>
    <definedName name="slineDPR" localSheetId="19">'[14]INPUT - Capital Expenditures'!$C$61:$C$102</definedName>
    <definedName name="slineDPR">'[15]INPUT - Capital Expenditures'!$C$61:$C$102</definedName>
    <definedName name="slineFTE" localSheetId="19">'[14]INPUT - Staffing Plan'!$C$9:$C$204</definedName>
    <definedName name="slineFTE">'[15]INPUT - Staffing Plan'!$C$9:$C$204</definedName>
    <definedName name="slineMPR" localSheetId="19">'[14]INPUT - Manual Pricing'!$C$9:$C$50</definedName>
    <definedName name="slineMPR">'[15]INPUT - Manual Pricing'!$C$9:$C$50</definedName>
    <definedName name="slineOTH" localSheetId="19">'[14]INPUT - Other Expenses'!$C$9:$C$201</definedName>
    <definedName name="slineOTH">'[15]INPUT - Other Expenses'!$C$9:$C$201</definedName>
    <definedName name="SLineSelection" localSheetId="19">'[14]CALCULATION - List Lookup'!$D$1:$D$16</definedName>
    <definedName name="SLineSelection">'[15]CALCULATION - List Lookup'!$D$1:$D$16</definedName>
    <definedName name="Small_print_check" localSheetId="1">#REF!</definedName>
    <definedName name="Small_print_check" localSheetId="20">#REF!</definedName>
    <definedName name="Small_print_check" localSheetId="14">#REF!</definedName>
    <definedName name="Small_print_check" localSheetId="17">#REF!</definedName>
    <definedName name="Small_print_check" localSheetId="19">#REF!</definedName>
    <definedName name="Small_print_check">#REF!</definedName>
    <definedName name="SmallGold">[54]Assumptions!$D$5</definedName>
    <definedName name="SmallSilver">[54]Assumptions!$D$6</definedName>
    <definedName name="softCurrencies" localSheetId="19">'[14]CALCULATION - List Lookup'!$M$1:$M$10</definedName>
    <definedName name="softCurrencies">'[15]CALCULATION - List Lookup'!$M$1:$M$10</definedName>
    <definedName name="Software" localSheetId="1">'[10]F&amp;A-General Ledger'!#REF!</definedName>
    <definedName name="Software" localSheetId="20">'[10]F&amp;A-General Ledger'!#REF!</definedName>
    <definedName name="Software" localSheetId="14">'[10]F&amp;A-General Ledger'!#REF!</definedName>
    <definedName name="Software" localSheetId="17">'[10]F&amp;A-General Ledger'!#REF!</definedName>
    <definedName name="Software" localSheetId="19">'[11]F&amp;A-General Ledger'!#REF!</definedName>
    <definedName name="Software">'[10]F&amp;A-General Ledger'!#REF!</definedName>
    <definedName name="SolutionModel" localSheetId="1">#REF!</definedName>
    <definedName name="SolutionModel" localSheetId="20">#REF!</definedName>
    <definedName name="SolutionModel" localSheetId="14">#REF!</definedName>
    <definedName name="SolutionModel" localSheetId="17">#REF!</definedName>
    <definedName name="SolutionModel" localSheetId="19">#REF!</definedName>
    <definedName name="SolutionModel">#REF!</definedName>
    <definedName name="source">'[25]Defined Lists'!$I$4:$I$18</definedName>
    <definedName name="source1" localSheetId="19">'[14]INPUT - Global Variables'!$H$34</definedName>
    <definedName name="source1">'[15]INPUT - Global Variables'!$H$34</definedName>
    <definedName name="source10" localSheetId="19">'[14]INPUT - Global Variables'!$H$43</definedName>
    <definedName name="source10">'[15]INPUT - Global Variables'!$H$43</definedName>
    <definedName name="source11" localSheetId="19">'[14]INPUT - Global Variables'!$H$44</definedName>
    <definedName name="source11">'[15]INPUT - Global Variables'!$H$44</definedName>
    <definedName name="source12" localSheetId="19">'[14]INPUT - Global Variables'!$H$45</definedName>
    <definedName name="source12">'[15]INPUT - Global Variables'!$H$45</definedName>
    <definedName name="source13" localSheetId="19">'[14]INPUT - Global Variables'!$H$46</definedName>
    <definedName name="source13">'[15]INPUT - Global Variables'!$H$46</definedName>
    <definedName name="source14" localSheetId="19">'[14]INPUT - Global Variables'!$H$47</definedName>
    <definedName name="source14">'[15]INPUT - Global Variables'!$H$47</definedName>
    <definedName name="source15" localSheetId="19">'[14]INPUT - Global Variables'!$H$48</definedName>
    <definedName name="source15">'[15]INPUT - Global Variables'!$H$48</definedName>
    <definedName name="source2" localSheetId="19">'[14]INPUT - Global Variables'!$H$35</definedName>
    <definedName name="source2">'[15]INPUT - Global Variables'!$H$35</definedName>
    <definedName name="source3" localSheetId="19">'[14]INPUT - Global Variables'!$H$36</definedName>
    <definedName name="source3">'[15]INPUT - Global Variables'!$H$36</definedName>
    <definedName name="source4" localSheetId="19">'[14]INPUT - Global Variables'!$H$37</definedName>
    <definedName name="source4">'[15]INPUT - Global Variables'!$H$37</definedName>
    <definedName name="source5" localSheetId="19">'[14]INPUT - Global Variables'!$H$38</definedName>
    <definedName name="source5">'[15]INPUT - Global Variables'!$H$38</definedName>
    <definedName name="source6" localSheetId="19">'[14]INPUT - Global Variables'!$H$39</definedName>
    <definedName name="source6">'[15]INPUT - Global Variables'!$H$39</definedName>
    <definedName name="source7" localSheetId="19">'[14]INPUT - Global Variables'!$H$40</definedName>
    <definedName name="source7">'[15]INPUT - Global Variables'!$H$40</definedName>
    <definedName name="source8" localSheetId="19">'[14]INPUT - Global Variables'!$H$41</definedName>
    <definedName name="source8">'[15]INPUT - Global Variables'!$H$41</definedName>
    <definedName name="source9" localSheetId="19">'[14]INPUT - Global Variables'!$H$42</definedName>
    <definedName name="source9">'[15]INPUT - Global Variables'!$H$42</definedName>
    <definedName name="sourceIndirect" localSheetId="19">'[14]INPUT - Global Variables'!$D$164:$D$178</definedName>
    <definedName name="sourceIndirect">'[15]INPUT - Global Variables'!$D$164:$D$178</definedName>
    <definedName name="sourceIndirectValue" localSheetId="19">'[14]INPUT - Global Variables'!$E$164:$E$178</definedName>
    <definedName name="sourceIndirectValue">'[15]INPUT - Global Variables'!$E$164:$E$178</definedName>
    <definedName name="Sources">'[4]INPUT - Model Structure'!$D$6:$D$20</definedName>
    <definedName name="Sourceselection" localSheetId="19">'[14]CALCULATION - List Lookup'!$F$1:$F$16</definedName>
    <definedName name="Sourceselection">'[15]CALCULATION - List Lookup'!$F$1:$F$16</definedName>
    <definedName name="Space" localSheetId="1">'[10]F&amp;A-General Ledger'!#REF!</definedName>
    <definedName name="Space" localSheetId="20">'[10]F&amp;A-General Ledger'!#REF!</definedName>
    <definedName name="Space" localSheetId="14">'[10]F&amp;A-General Ledger'!#REF!</definedName>
    <definedName name="Space" localSheetId="17">'[10]F&amp;A-General Ledger'!#REF!</definedName>
    <definedName name="Space" localSheetId="19">'[11]F&amp;A-General Ledger'!#REF!</definedName>
    <definedName name="Space">'[10]F&amp;A-General Ledger'!#REF!</definedName>
    <definedName name="Sprint" localSheetId="1" hidden="1">{"Page 1",#N/A,TRUE,"Sheet1";"Page 2",#N/A,TRUE,"Sheet1"}</definedName>
    <definedName name="Sprint" localSheetId="20" hidden="1">{"Page 1",#N/A,TRUE,"Sheet1";"Page 2",#N/A,TRUE,"Sheet1"}</definedName>
    <definedName name="Sprint" localSheetId="19" hidden="1">{"Page 1",#N/A,TRUE,"Sheet1";"Page 2",#N/A,TRUE,"Sheet1"}</definedName>
    <definedName name="Sprint" hidden="1">{"Page 1",#N/A,TRUE,"Sheet1";"Page 2",#N/A,TRUE,"Sheet1"}</definedName>
    <definedName name="Sprintconsolidated" localSheetId="1" hidden="1">{"Page 1",#N/A,TRUE,"Sheet1";"Page 2",#N/A,TRUE,"Sheet1"}</definedName>
    <definedName name="Sprintconsolidated" localSheetId="20" hidden="1">{"Page 1",#N/A,TRUE,"Sheet1";"Page 2",#N/A,TRUE,"Sheet1"}</definedName>
    <definedName name="Sprintconsolidated" localSheetId="19" hidden="1">{"Page 1",#N/A,TRUE,"Sheet1";"Page 2",#N/A,TRUE,"Sheet1"}</definedName>
    <definedName name="Sprintconsolidated" hidden="1">{"Page 1",#N/A,TRUE,"Sheet1";"Page 2",#N/A,TRUE,"Sheet1"}</definedName>
    <definedName name="SPSet">"current"</definedName>
    <definedName name="SPWS_WBID">"873C37EC-B1CF-4896-9BCA-4039BB7CFAF7"</definedName>
    <definedName name="srcBD" localSheetId="19">'[14]CALCULATION - Globals'!$D$60:$D$74</definedName>
    <definedName name="srcBD">'[15]CALCULATION - Globals'!$D$60:$D$74</definedName>
    <definedName name="srcBDALL" localSheetId="19">'[14]CALCULATION - Globals'!$D$111:$D$125</definedName>
    <definedName name="srcBDALL">'[15]CALCULATION - Globals'!$D$111:$D$125</definedName>
    <definedName name="srcBDCNT" localSheetId="19">'[14]CALCULATION - Globals'!$D$94:$D$108</definedName>
    <definedName name="srcBDCNT">'[15]CALCULATION - Globals'!$D$94:$D$108</definedName>
    <definedName name="srcBDESC" localSheetId="19">'[14]CALCULATION - Globals'!$D$77:$D$91</definedName>
    <definedName name="srcBDESC">'[15]CALCULATION - Globals'!$D$77:$D$91</definedName>
    <definedName name="srcCNT" localSheetId="19">'[14]CALCULATION - Globals'!$D$26:$D$40</definedName>
    <definedName name="srcCNT">'[15]CALCULATION - Globals'!$D$26:$D$40</definedName>
    <definedName name="srcDPR" localSheetId="19">'[14]INPUT - Capital Expenditures'!$E$61:$E$102</definedName>
    <definedName name="srcDPR">'[15]INPUT - Capital Expenditures'!$E$61:$E$102</definedName>
    <definedName name="srcESC" localSheetId="19">'[14]CALCULATION - Globals'!$D$9:$D$23</definedName>
    <definedName name="srcESC">'[15]CALCULATION - Globals'!$D$9:$D$23</definedName>
    <definedName name="srcESCNT" localSheetId="19">'[14]CALCULATION - Globals'!$D$43:$D$57</definedName>
    <definedName name="srcESCNT">'[15]CALCULATION - Globals'!$D$43:$D$57</definedName>
    <definedName name="srcFTE" localSheetId="19">'[14]INPUT - Staffing Plan'!$E$9:$E$204</definedName>
    <definedName name="srcFTE">'[15]INPUT - Staffing Plan'!$E$9:$E$204</definedName>
    <definedName name="srcFTERLTD" localSheetId="19">'[14]INPUT - FTE-Related Expenses'!$D$10:$D$290</definedName>
    <definedName name="srcFTERLTD">'[15]INPUT - FTE-Related Expenses'!$D$10:$D$290</definedName>
    <definedName name="srcIndirect" localSheetId="19">'[14]CALCULATION - Globals'!$D$196:$D$210</definedName>
    <definedName name="srcIndirect">'[15]CALCULATION - Globals'!$D$196:$D$210</definedName>
    <definedName name="srcIndirectAll" localSheetId="19">'[14]CALCULATION - Globals'!$D$247:$D$261</definedName>
    <definedName name="srcIndirectAll">'[15]CALCULATION - Globals'!$D$247:$D$261</definedName>
    <definedName name="srcIndirectCNT" localSheetId="19">'[14]CALCULATION - Globals'!$D$230:$D$244</definedName>
    <definedName name="srcIndirectCNT">'[15]CALCULATION - Globals'!$D$230:$D$244</definedName>
    <definedName name="srcIndirectESC" localSheetId="19">'[14]CALCULATION - Globals'!$D$213:$D$227</definedName>
    <definedName name="srcIndirectESC">'[15]CALCULATION - Globals'!$D$213:$D$227</definedName>
    <definedName name="srcMPR" localSheetId="19">'[14]INPUT - Manual Pricing'!$H$9:$H$50</definedName>
    <definedName name="srcMPR">'[15]INPUT - Manual Pricing'!$H$9:$H$50</definedName>
    <definedName name="srcOTH" localSheetId="19">'[14]INPUT - Other Expenses'!$E$9:$E$201</definedName>
    <definedName name="srcOTH">'[15]INPUT - Other Expenses'!$E$9:$E$201</definedName>
    <definedName name="srcSUFU" localSheetId="19">'[14]CALCULATION - Globals'!$D$128:$D$142</definedName>
    <definedName name="srcSUFU">'[15]CALCULATION - Globals'!$D$128:$D$142</definedName>
    <definedName name="srcSUFUALL" localSheetId="19">'[14]CALCULATION - Globals'!$D$179:$D$193</definedName>
    <definedName name="srcSUFUALL">'[15]CALCULATION - Globals'!$D$179:$D$193</definedName>
    <definedName name="srcSUFUCNT" localSheetId="19">'[14]CALCULATION - Globals'!$D$162:$D$176</definedName>
    <definedName name="srcSUFUCNT">'[15]CALCULATION - Globals'!$D$162:$D$176</definedName>
    <definedName name="srcSUFUESC" localSheetId="19">'[14]CALCULATION - Globals'!$D$145:$D$159</definedName>
    <definedName name="srcSUFUESC">'[15]CALCULATION - Globals'!$D$145:$D$159</definedName>
    <definedName name="start_date" localSheetId="19">[68]Cover!$E$19</definedName>
    <definedName name="start_date">[69]Cover!$E$19</definedName>
    <definedName name="startdate" localSheetId="19">'[14]INPUT - Global Variables'!$E$11</definedName>
    <definedName name="startdate">'[15]INPUT - Global Variables'!$E$11</definedName>
    <definedName name="Status" localSheetId="1">#REF!</definedName>
    <definedName name="Status" localSheetId="20">#REF!</definedName>
    <definedName name="Status" localSheetId="14">#REF!</definedName>
    <definedName name="Status" localSheetId="17">#REF!</definedName>
    <definedName name="Status" localSheetId="19">'[21]Drop-Down Values'!$B$4:$B$9</definedName>
    <definedName name="Status">#REF!</definedName>
    <definedName name="SubADM" localSheetId="19">[56]Units!$F$2:$F$3</definedName>
    <definedName name="SubADM">[57]Units!$F$2:$F$3</definedName>
    <definedName name="SubFA" localSheetId="19">[56]Units!$E$2:$E$7</definedName>
    <definedName name="SubFA">[57]Units!$E$2:$E$7</definedName>
    <definedName name="SubProcess" localSheetId="19">'[18]Drop Down Lists'!$C$8:$C$31</definedName>
    <definedName name="SubProcess">'[19]Drop Down Lists'!$C$8:$C$31</definedName>
    <definedName name="SubProcess_List" localSheetId="1">'[63]INPUT Scope'!#REF!</definedName>
    <definedName name="SubProcess_List" localSheetId="20">'[63]INPUT Scope'!#REF!</definedName>
    <definedName name="SubProcess_List" localSheetId="14">'[63]INPUT Scope'!#REF!</definedName>
    <definedName name="SubProcess_List" localSheetId="17">'[63]INPUT Scope'!#REF!</definedName>
    <definedName name="SubProcess_List" localSheetId="19">'[64]INPUT Scope'!#REF!</definedName>
    <definedName name="SubProcess_List">'[63]INPUT Scope'!#REF!</definedName>
    <definedName name="SubProcurement" localSheetId="19">[56]Units!$G$2:$G$4</definedName>
    <definedName name="SubProcurement">[57]Units!$G$2:$G$4</definedName>
    <definedName name="Sugandh" localSheetId="1" hidden="1">#REF!</definedName>
    <definedName name="Sugandh" localSheetId="20" hidden="1">#REF!</definedName>
    <definedName name="Sugandh" localSheetId="14" hidden="1">#REF!</definedName>
    <definedName name="Sugandh" localSheetId="17" hidden="1">#REF!</definedName>
    <definedName name="Sugandh" localSheetId="19" hidden="1">#REF!</definedName>
    <definedName name="Sugandh" hidden="1">#REF!</definedName>
    <definedName name="Support4" localSheetId="1"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Support4" localSheetId="20"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Support4" localSheetId="19"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Support4"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t" localSheetId="1" hidden="1">{"Co1statements",#N/A,FALSE,"Cmpy1";"Co2statement",#N/A,FALSE,"Cmpy2";"co1pm",#N/A,FALSE,"Co1PM";"co2PM",#N/A,FALSE,"Co2PM";"value",#N/A,FALSE,"value";"opco",#N/A,FALSE,"NewSparkle";"adjusts",#N/A,FALSE,"Adjustments"}</definedName>
    <definedName name="t" localSheetId="20" hidden="1">{"Co1statements",#N/A,FALSE,"Cmpy1";"Co2statement",#N/A,FALSE,"Cmpy2";"co1pm",#N/A,FALSE,"Co1PM";"co2PM",#N/A,FALSE,"Co2PM";"value",#N/A,FALSE,"value";"opco",#N/A,FALSE,"NewSparkle";"adjusts",#N/A,FALSE,"Adjustments"}</definedName>
    <definedName name="t" localSheetId="19" hidden="1">{"Co1statements",#N/A,FALSE,"Cmpy1";"Co2statement",#N/A,FALSE,"Cmpy2";"co1pm",#N/A,FALSE,"Co1PM";"co2PM",#N/A,FALSE,"Co2PM";"value",#N/A,FALSE,"value";"opco",#N/A,FALSE,"NewSparkle";"adjusts",#N/A,FALSE,"Adjustments"}</definedName>
    <definedName name="t" hidden="1">{"Co1statements",#N/A,FALSE,"Cmpy1";"Co2statement",#N/A,FALSE,"Cmpy2";"co1pm",#N/A,FALSE,"Co1PM";"co2PM",#N/A,FALSE,"Co2PM";"value",#N/A,FALSE,"value";"opco",#N/A,FALSE,"NewSparkle";"adjusts",#N/A,FALSE,"Adjustments"}</definedName>
    <definedName name="t_2" localSheetId="1" hidden="1">{"Co1statements",#N/A,FALSE,"Cmpy1";"Co2statement",#N/A,FALSE,"Cmpy2";"co1pm",#N/A,FALSE,"Co1PM";"co2PM",#N/A,FALSE,"Co2PM";"value",#N/A,FALSE,"value";"opco",#N/A,FALSE,"NewSparkle";"adjusts",#N/A,FALSE,"Adjustments"}</definedName>
    <definedName name="t_2" localSheetId="20" hidden="1">{"Co1statements",#N/A,FALSE,"Cmpy1";"Co2statement",#N/A,FALSE,"Cmpy2";"co1pm",#N/A,FALSE,"Co1PM";"co2PM",#N/A,FALSE,"Co2PM";"value",#N/A,FALSE,"value";"opco",#N/A,FALSE,"NewSparkle";"adjusts",#N/A,FALSE,"Adjustments"}</definedName>
    <definedName name="t_2" localSheetId="19" hidden="1">{"Co1statements",#N/A,FALSE,"Cmpy1";"Co2statement",#N/A,FALSE,"Cmpy2";"co1pm",#N/A,FALSE,"Co1PM";"co2PM",#N/A,FALSE,"Co2PM";"value",#N/A,FALSE,"value";"opco",#N/A,FALSE,"NewSparkle";"adjusts",#N/A,FALSE,"Adjustments"}</definedName>
    <definedName name="t_2" hidden="1">{"Co1statements",#N/A,FALSE,"Cmpy1";"Co2statement",#N/A,FALSE,"Cmpy2";"co1pm",#N/A,FALSE,"Co1PM";"co2PM",#N/A,FALSE,"Co2PM";"value",#N/A,FALSE,"value";"opco",#N/A,FALSE,"NewSparkle";"adjusts",#N/A,FALSE,"Adjustments"}</definedName>
    <definedName name="t_3" localSheetId="1" hidden="1">{"Co1statements",#N/A,FALSE,"Cmpy1";"Co2statement",#N/A,FALSE,"Cmpy2";"co1pm",#N/A,FALSE,"Co1PM";"co2PM",#N/A,FALSE,"Co2PM";"value",#N/A,FALSE,"value";"opco",#N/A,FALSE,"NewSparkle";"adjusts",#N/A,FALSE,"Adjustments"}</definedName>
    <definedName name="t_3" localSheetId="20" hidden="1">{"Co1statements",#N/A,FALSE,"Cmpy1";"Co2statement",#N/A,FALSE,"Cmpy2";"co1pm",#N/A,FALSE,"Co1PM";"co2PM",#N/A,FALSE,"Co2PM";"value",#N/A,FALSE,"value";"opco",#N/A,FALSE,"NewSparkle";"adjusts",#N/A,FALSE,"Adjustments"}</definedName>
    <definedName name="t_3" localSheetId="19" hidden="1">{"Co1statements",#N/A,FALSE,"Cmpy1";"Co2statement",#N/A,FALSE,"Cmpy2";"co1pm",#N/A,FALSE,"Co1PM";"co2PM",#N/A,FALSE,"Co2PM";"value",#N/A,FALSE,"value";"opco",#N/A,FALSE,"NewSparkle";"adjusts",#N/A,FALSE,"Adjustments"}</definedName>
    <definedName name="t_3" hidden="1">{"Co1statements",#N/A,FALSE,"Cmpy1";"Co2statement",#N/A,FALSE,"Cmpy2";"co1pm",#N/A,FALSE,"Co1PM";"co2PM",#N/A,FALSE,"Co2PM";"value",#N/A,FALSE,"value";"opco",#N/A,FALSE,"NewSparkle";"adjusts",#N/A,FALSE,"Adjustments"}</definedName>
    <definedName name="TableName">"Dummy"</definedName>
    <definedName name="tagCustom1" localSheetId="19">'[14]INPUT - Global Variables'!$E$68:$E$87</definedName>
    <definedName name="tagCustom1">'[15]INPUT - Global Variables'!$E$68:$E$87</definedName>
    <definedName name="tagCustom2" localSheetId="19">'[14]INPUT - Global Variables'!$F$68:$F$87</definedName>
    <definedName name="tagCustom2">'[15]INPUT - Global Variables'!$F$68:$F$87</definedName>
    <definedName name="tagCustom3" localSheetId="19">'[14]INPUT - Global Variables'!$G$68:$G$87</definedName>
    <definedName name="tagCustom3">'[15]INPUT - Global Variables'!$G$68:$G$87</definedName>
    <definedName name="taxrate" localSheetId="19">'[14]INPUT - Global Variables'!$E$192</definedName>
    <definedName name="taxrate">'[15]INPUT - Global Variables'!$E$192</definedName>
    <definedName name="tcmDPR" localSheetId="19">'[14]INPUT - Capital Expenditures'!$Q$61:$Q$102</definedName>
    <definedName name="tcmDPR">'[15]INPUT - Capital Expenditures'!$Q$61:$Q$102</definedName>
    <definedName name="tcmFTE" localSheetId="19">'[14]INPUT - Staffing Plan'!$AB$9:$AB$204</definedName>
    <definedName name="tcmFTE">'[15]INPUT - Staffing Plan'!$AB$9:$AB$204</definedName>
    <definedName name="tcmOTH" localSheetId="19">'[14]INPUT - Other Expenses'!$Q$9:$Q$201</definedName>
    <definedName name="tcmOTH">'[15]INPUT - Other Expenses'!$Q$9:$Q$201</definedName>
    <definedName name="TeamADM" localSheetId="19">[56]Units!$L$2:$L$8</definedName>
    <definedName name="TeamADM">[57]Units!$L$2:$L$8</definedName>
    <definedName name="TeamFA" localSheetId="19">[56]Units!$K$2</definedName>
    <definedName name="TeamFA">[57]Units!$K$2</definedName>
    <definedName name="TeamProcurement" localSheetId="19">[56]Units!$M$2</definedName>
    <definedName name="TeamProcurement">[57]Units!$M$2</definedName>
    <definedName name="teams" localSheetId="19">'[30]Input - PMO resources'!$BC$5:$BF$5</definedName>
    <definedName name="teams">'[31]Input - PMO resources'!$BC$5:$BF$5</definedName>
    <definedName name="test">[70]Lists!$B$43:$B$47</definedName>
    <definedName name="Test1" localSheetId="1" hidden="1">{#N/A,#N/A,TRUE,"Summary";#N/A,"1",TRUE,"Summary";#N/A,"2",TRUE,"Summary";#N/A,"3",TRUE,"Summary";#N/A,"4",TRUE,"Summary";#N/A,"5",TRUE,"Summary";#N/A,"6",TRUE,"Summary";#N/A,"7",TRUE,"Summary";#N/A,"8",TRUE,"Summary";#N/A,"9",TRUE,"Summary";#N/A,"10",TRUE,"Summary";#N/A,"11",TRUE,"Summary"}</definedName>
    <definedName name="Test1" localSheetId="20" hidden="1">{#N/A,#N/A,TRUE,"Summary";#N/A,"1",TRUE,"Summary";#N/A,"2",TRUE,"Summary";#N/A,"3",TRUE,"Summary";#N/A,"4",TRUE,"Summary";#N/A,"5",TRUE,"Summary";#N/A,"6",TRUE,"Summary";#N/A,"7",TRUE,"Summary";#N/A,"8",TRUE,"Summary";#N/A,"9",TRUE,"Summary";#N/A,"10",TRUE,"Summary";#N/A,"11",TRUE,"Summary"}</definedName>
    <definedName name="Test1" localSheetId="19" hidden="1">{#N/A,#N/A,TRUE,"Summary";#N/A,"1",TRUE,"Summary";#N/A,"2",TRUE,"Summary";#N/A,"3",TRUE,"Summary";#N/A,"4",TRUE,"Summary";#N/A,"5",TRUE,"Summary";#N/A,"6",TRUE,"Summary";#N/A,"7",TRUE,"Summary";#N/A,"8",TRUE,"Summary";#N/A,"9",TRUE,"Summary";#N/A,"10",TRUE,"Summary";#N/A,"11",TRUE,"Summary"}</definedName>
    <definedName name="Test1" hidden="1">{#N/A,#N/A,TRUE,"Summary";#N/A,"1",TRUE,"Summary";#N/A,"2",TRUE,"Summary";#N/A,"3",TRUE,"Summary";#N/A,"4",TRUE,"Summary";#N/A,"5",TRUE,"Summary";#N/A,"6",TRUE,"Summary";#N/A,"7",TRUE,"Summary";#N/A,"8",TRUE,"Summary";#N/A,"9",TRUE,"Summary";#N/A,"10",TRUE,"Summary";#N/A,"11",TRUE,"Summary"}</definedName>
    <definedName name="Test2" localSheetId="1" hidden="1">{#N/A,#N/A,TRUE,"Summary";#N/A,"1",TRUE,"Summary";#N/A,"2",TRUE,"Summary";#N/A,"3",TRUE,"Summary";#N/A,"4",TRUE,"Summary";#N/A,"5",TRUE,"Summary";#N/A,"6",TRUE,"Summary";#N/A,"7",TRUE,"Summary";#N/A,"8",TRUE,"Summary";#N/A,"9",TRUE,"Summary";#N/A,"10",TRUE,"Summary";#N/A,"11",TRUE,"Summary"}</definedName>
    <definedName name="Test2" localSheetId="20" hidden="1">{#N/A,#N/A,TRUE,"Summary";#N/A,"1",TRUE,"Summary";#N/A,"2",TRUE,"Summary";#N/A,"3",TRUE,"Summary";#N/A,"4",TRUE,"Summary";#N/A,"5",TRUE,"Summary";#N/A,"6",TRUE,"Summary";#N/A,"7",TRUE,"Summary";#N/A,"8",TRUE,"Summary";#N/A,"9",TRUE,"Summary";#N/A,"10",TRUE,"Summary";#N/A,"11",TRUE,"Summary"}</definedName>
    <definedName name="Test2" localSheetId="19" hidden="1">{#N/A,#N/A,TRUE,"Summary";#N/A,"1",TRUE,"Summary";#N/A,"2",TRUE,"Summary";#N/A,"3",TRUE,"Summary";#N/A,"4",TRUE,"Summary";#N/A,"5",TRUE,"Summary";#N/A,"6",TRUE,"Summary";#N/A,"7",TRUE,"Summary";#N/A,"8",TRUE,"Summary";#N/A,"9",TRUE,"Summary";#N/A,"10",TRUE,"Summary";#N/A,"11",TRUE,"Summary"}</definedName>
    <definedName name="Test2" hidden="1">{#N/A,#N/A,TRUE,"Summary";#N/A,"1",TRUE,"Summary";#N/A,"2",TRUE,"Summary";#N/A,"3",TRUE,"Summary";#N/A,"4",TRUE,"Summary";#N/A,"5",TRUE,"Summary";#N/A,"6",TRUE,"Summary";#N/A,"7",TRUE,"Summary";#N/A,"8",TRUE,"Summary";#N/A,"9",TRUE,"Summary";#N/A,"10",TRUE,"Summary";#N/A,"11",TRUE,"Summary"}</definedName>
    <definedName name="Ticker">" "</definedName>
    <definedName name="TitleActual" localSheetId="1">#REF!</definedName>
    <definedName name="TitleActual" localSheetId="20">#REF!</definedName>
    <definedName name="TitleActual" localSheetId="14">#REF!</definedName>
    <definedName name="TitleActual" localSheetId="17">#REF!</definedName>
    <definedName name="TitleActual" localSheetId="19">#REF!</definedName>
    <definedName name="TitleActual">#REF!</definedName>
    <definedName name="tm" localSheetId="1">#REF!</definedName>
    <definedName name="tm" localSheetId="20">#REF!</definedName>
    <definedName name="tm" localSheetId="14">#REF!</definedName>
    <definedName name="tm" localSheetId="17">#REF!</definedName>
    <definedName name="tm" localSheetId="19">#REF!</definedName>
    <definedName name="tm">#REF!</definedName>
    <definedName name="Toll_Rate" localSheetId="1">#REF!</definedName>
    <definedName name="Toll_Rate" localSheetId="20">#REF!</definedName>
    <definedName name="Toll_Rate" localSheetId="14">#REF!</definedName>
    <definedName name="Toll_Rate" localSheetId="17">#REF!</definedName>
    <definedName name="Toll_Rate" localSheetId="19">#REF!</definedName>
    <definedName name="Toll_Rate">#REF!</definedName>
    <definedName name="TOOLS" localSheetId="1">#REF!</definedName>
    <definedName name="TOOLS" localSheetId="20">#REF!</definedName>
    <definedName name="TOOLS" localSheetId="14">#REF!</definedName>
    <definedName name="TOOLS" localSheetId="17">#REF!</definedName>
    <definedName name="TOOLS" localSheetId="19">#REF!</definedName>
    <definedName name="TOOLS">#REF!</definedName>
    <definedName name="tower1" localSheetId="19">'[14]INPUT - Global Variables'!$E$34</definedName>
    <definedName name="tower1">'[15]INPUT - Global Variables'!$E$34</definedName>
    <definedName name="tower10" localSheetId="19">'[14]INPUT - Global Variables'!$E$43</definedName>
    <definedName name="tower10">'[15]INPUT - Global Variables'!$E$43</definedName>
    <definedName name="tower11" localSheetId="19">'[14]INPUT - Global Variables'!$E$44</definedName>
    <definedName name="tower11">'[15]INPUT - Global Variables'!$E$44</definedName>
    <definedName name="tower12" localSheetId="19">'[14]INPUT - Global Variables'!$E$45</definedName>
    <definedName name="tower12">'[15]INPUT - Global Variables'!$E$45</definedName>
    <definedName name="tower13" localSheetId="19">'[14]INPUT - Global Variables'!$E$46</definedName>
    <definedName name="tower13">'[15]INPUT - Global Variables'!$E$46</definedName>
    <definedName name="tower14" localSheetId="19">'[14]INPUT - Global Variables'!$E$47</definedName>
    <definedName name="tower14">'[15]INPUT - Global Variables'!$E$47</definedName>
    <definedName name="tower15" localSheetId="19">'[14]INPUT - Global Variables'!$E$48</definedName>
    <definedName name="tower15">'[15]INPUT - Global Variables'!$E$48</definedName>
    <definedName name="tower2" localSheetId="19">'[14]INPUT - Global Variables'!$E$35</definedName>
    <definedName name="tower2">'[15]INPUT - Global Variables'!$E$35</definedName>
    <definedName name="tower3" localSheetId="19">'[14]INPUT - Global Variables'!$E$36</definedName>
    <definedName name="tower3">'[15]INPUT - Global Variables'!$E$36</definedName>
    <definedName name="tower4" localSheetId="19">'[14]INPUT - Global Variables'!$E$37</definedName>
    <definedName name="tower4">'[15]INPUT - Global Variables'!$E$37</definedName>
    <definedName name="tower5" localSheetId="19">'[14]INPUT - Global Variables'!$E$38</definedName>
    <definedName name="tower5">'[15]INPUT - Global Variables'!$E$38</definedName>
    <definedName name="tower6" localSheetId="19">'[14]INPUT - Global Variables'!$E$39</definedName>
    <definedName name="tower6">'[15]INPUT - Global Variables'!$E$39</definedName>
    <definedName name="tower7" localSheetId="19">'[14]INPUT - Global Variables'!$E$40</definedName>
    <definedName name="tower7">'[15]INPUT - Global Variables'!$E$40</definedName>
    <definedName name="tower8" localSheetId="19">'[14]INPUT - Global Variables'!$E$41</definedName>
    <definedName name="tower8">'[15]INPUT - Global Variables'!$E$41</definedName>
    <definedName name="tower9" localSheetId="19">'[14]INPUT - Global Variables'!$E$42</definedName>
    <definedName name="tower9">'[15]INPUT - Global Variables'!$E$42</definedName>
    <definedName name="Towers">'[4]INPUT - Model Structure'!$C$6:$C$20</definedName>
    <definedName name="Towerselection" localSheetId="19">'[14]CALCULATION - List Lookup'!$E$1:$E$16</definedName>
    <definedName name="Towerselection">'[15]CALCULATION - List Lookup'!$E$1:$E$16</definedName>
    <definedName name="TPI" localSheetId="1" hidden="1">{#N/A,#N/A,TRUE,"CIN-11";#N/A,#N/A,TRUE,"CIN-13";#N/A,#N/A,TRUE,"CIN-14";#N/A,#N/A,TRUE,"CIN-16";#N/A,#N/A,TRUE,"CIN-17";#N/A,#N/A,TRUE,"CIN-18";#N/A,#N/A,TRUE,"CIN Earnings To Fixed Charges";#N/A,#N/A,TRUE,"CIN Financial Ratios";#N/A,#N/A,TRUE,"CIN-IS";#N/A,#N/A,TRUE,"CIN-BS";#N/A,#N/A,TRUE,"CIN-CS";#N/A,#N/A,TRUE,"Invest In Unconsol Subs"}</definedName>
    <definedName name="TPI" localSheetId="20" hidden="1">{#N/A,#N/A,TRUE,"CIN-11";#N/A,#N/A,TRUE,"CIN-13";#N/A,#N/A,TRUE,"CIN-14";#N/A,#N/A,TRUE,"CIN-16";#N/A,#N/A,TRUE,"CIN-17";#N/A,#N/A,TRUE,"CIN-18";#N/A,#N/A,TRUE,"CIN Earnings To Fixed Charges";#N/A,#N/A,TRUE,"CIN Financial Ratios";#N/A,#N/A,TRUE,"CIN-IS";#N/A,#N/A,TRUE,"CIN-BS";#N/A,#N/A,TRUE,"CIN-CS";#N/A,#N/A,TRUE,"Invest In Unconsol Subs"}</definedName>
    <definedName name="TPI" localSheetId="19" hidden="1">{#N/A,#N/A,TRUE,"CIN-11";#N/A,#N/A,TRUE,"CIN-13";#N/A,#N/A,TRUE,"CIN-14";#N/A,#N/A,TRUE,"CIN-16";#N/A,#N/A,TRUE,"CIN-17";#N/A,#N/A,TRUE,"CIN-18";#N/A,#N/A,TRUE,"CIN Earnings To Fixed Charges";#N/A,#N/A,TRUE,"CIN Financial Ratios";#N/A,#N/A,TRUE,"CIN-IS";#N/A,#N/A,TRUE,"CIN-BS";#N/A,#N/A,TRUE,"CIN-CS";#N/A,#N/A,TRUE,"Invest In Unconsol Subs"}</definedName>
    <definedName name="TPI" hidden="1">{#N/A,#N/A,TRUE,"CIN-11";#N/A,#N/A,TRUE,"CIN-13";#N/A,#N/A,TRUE,"CIN-14";#N/A,#N/A,TRUE,"CIN-16";#N/A,#N/A,TRUE,"CIN-17";#N/A,#N/A,TRUE,"CIN-18";#N/A,#N/A,TRUE,"CIN Earnings To Fixed Charges";#N/A,#N/A,TRUE,"CIN Financial Ratios";#N/A,#N/A,TRUE,"CIN-IS";#N/A,#N/A,TRUE,"CIN-BS";#N/A,#N/A,TRUE,"CIN-CS";#N/A,#N/A,TRUE,"Invest In Unconsol Subs"}</definedName>
    <definedName name="Training" localSheetId="1">'[10]F&amp;A-General Ledger'!#REF!</definedName>
    <definedName name="Training" localSheetId="20">'[10]F&amp;A-General Ledger'!#REF!</definedName>
    <definedName name="Training" localSheetId="14">'[10]F&amp;A-General Ledger'!#REF!</definedName>
    <definedName name="Training" localSheetId="17">'[10]F&amp;A-General Ledger'!#REF!</definedName>
    <definedName name="Training" localSheetId="19">'[11]F&amp;A-General Ledger'!#REF!</definedName>
    <definedName name="Training">'[10]F&amp;A-General Ledger'!#REF!</definedName>
    <definedName name="Transition" localSheetId="1">[58]Parameters!#REF!</definedName>
    <definedName name="Transition" localSheetId="20">[58]Parameters!#REF!</definedName>
    <definedName name="Transition" localSheetId="14">[58]Parameters!#REF!</definedName>
    <definedName name="Transition" localSheetId="17">[58]Parameters!#REF!</definedName>
    <definedName name="Transition" localSheetId="19">[59]Parameters!#REF!</definedName>
    <definedName name="Transition">[58]Parameters!#REF!</definedName>
    <definedName name="TransitionWaves" localSheetId="1">[71]Cover!#REF!</definedName>
    <definedName name="TransitionWaves" localSheetId="20">[71]Cover!#REF!</definedName>
    <definedName name="TransitionWaves" localSheetId="14">[71]Cover!#REF!</definedName>
    <definedName name="TransitionWaves" localSheetId="17">[71]Cover!#REF!</definedName>
    <definedName name="TransitionWaves" localSheetId="19">[72]Cover!#REF!</definedName>
    <definedName name="TransitionWaves">[71]Cover!#REF!</definedName>
    <definedName name="TransWaveDb" localSheetId="19">[32]Transitions!$A$2:$D$41</definedName>
    <definedName name="TransWaveDb">[33]Transitions!$A$2:$D$41</definedName>
    <definedName name="TransWaveKey" localSheetId="19">[32]Transitions!$A$2:$A$41</definedName>
    <definedName name="TransWaveKey">[33]Transitions!$A$2:$A$41</definedName>
    <definedName name="twrDPR" localSheetId="19">'[14]INPUT - Capital Expenditures'!$D$61:$D$102</definedName>
    <definedName name="twrDPR">'[15]INPUT - Capital Expenditures'!$D$61:$D$102</definedName>
    <definedName name="twrFTE" localSheetId="19">'[14]INPUT - Staffing Plan'!$D$9:$D$204</definedName>
    <definedName name="twrFTE">'[15]INPUT - Staffing Plan'!$D$9:$D$204</definedName>
    <definedName name="twrFTERLTD" localSheetId="19">'[14]INPUT - FTE-Related Expenses'!$C$10:$C$290</definedName>
    <definedName name="twrFTERLTD">'[15]INPUT - FTE-Related Expenses'!$C$10:$C$290</definedName>
    <definedName name="twrMPR" localSheetId="19">'[14]INPUT - Manual Pricing'!$D$9:$D$50</definedName>
    <definedName name="twrMPR">'[15]INPUT - Manual Pricing'!$D$9:$D$50</definedName>
    <definedName name="twrOTH" localSheetId="19">'[14]INPUT - Other Expenses'!$D$9:$D$201</definedName>
    <definedName name="twrOTH">'[15]INPUT - Other Expenses'!$D$9:$D$201</definedName>
    <definedName name="UFPrn20020524172228" localSheetId="1">#REF!</definedName>
    <definedName name="UFPrn20020524172228" localSheetId="20">#REF!</definedName>
    <definedName name="UFPrn20020524172228" localSheetId="14">#REF!</definedName>
    <definedName name="UFPrn20020524172228" localSheetId="17">#REF!</definedName>
    <definedName name="UFPrn20020524172228" localSheetId="19">#REF!</definedName>
    <definedName name="UFPrn20020524172228">#REF!</definedName>
    <definedName name="UFPrn20020524172411" localSheetId="1">#REF!</definedName>
    <definedName name="UFPrn20020524172411" localSheetId="20">#REF!</definedName>
    <definedName name="UFPrn20020524172411" localSheetId="14">#REF!</definedName>
    <definedName name="UFPrn20020524172411" localSheetId="17">#REF!</definedName>
    <definedName name="UFPrn20020524172411" localSheetId="19">#REF!</definedName>
    <definedName name="UFPrn20020524172411">#REF!</definedName>
    <definedName name="UFPrn20020524172821" localSheetId="1">#REF!</definedName>
    <definedName name="UFPrn20020524172821" localSheetId="20">#REF!</definedName>
    <definedName name="UFPrn20020524172821" localSheetId="14">#REF!</definedName>
    <definedName name="UFPrn20020524172821" localSheetId="17">#REF!</definedName>
    <definedName name="UFPrn20020524172821" localSheetId="19">#REF!</definedName>
    <definedName name="UFPrn20020524172821">#REF!</definedName>
    <definedName name="UFPrn20020524172855" localSheetId="1">#REF!</definedName>
    <definedName name="UFPrn20020524172855" localSheetId="20">#REF!</definedName>
    <definedName name="UFPrn20020524172855" localSheetId="14">#REF!</definedName>
    <definedName name="UFPrn20020524172855" localSheetId="17">#REF!</definedName>
    <definedName name="UFPrn20020524172855" localSheetId="19">#REF!</definedName>
    <definedName name="UFPrn20020524172855">#REF!</definedName>
    <definedName name="UFPrn20020602132302" localSheetId="1">#REF!</definedName>
    <definedName name="UFPrn20020602132302" localSheetId="20">#REF!</definedName>
    <definedName name="UFPrn20020602132302" localSheetId="14">#REF!</definedName>
    <definedName name="UFPrn20020602132302" localSheetId="17">#REF!</definedName>
    <definedName name="UFPrn20020602132302" localSheetId="19">#REF!</definedName>
    <definedName name="UFPrn20020602132302">#REF!</definedName>
    <definedName name="UFPrn20020603121237" localSheetId="1">#REF!</definedName>
    <definedName name="UFPrn20020603121237" localSheetId="20">#REF!</definedName>
    <definedName name="UFPrn20020603121237" localSheetId="14">#REF!</definedName>
    <definedName name="UFPrn20020603121237" localSheetId="17">#REF!</definedName>
    <definedName name="UFPrn20020603121237" localSheetId="19">#REF!</definedName>
    <definedName name="UFPrn20020603121237">#REF!</definedName>
    <definedName name="unit" localSheetId="19">[48]Tech!$B$1:$B$2</definedName>
    <definedName name="unit">[49]Tech!$B$1:$B$2</definedName>
    <definedName name="uoiweroiuroiurouroeueuoiquo" localSheetId="1" hidden="1">{"Co1statements",#N/A,FALSE,"Cmpy1";"Co2statement",#N/A,FALSE,"Cmpy2";"co1pm",#N/A,FALSE,"Co1PM";"co2PM",#N/A,FALSE,"Co2PM";"value",#N/A,FALSE,"value";"opco",#N/A,FALSE,"NewSparkle";"adjusts",#N/A,FALSE,"Adjustments"}</definedName>
    <definedName name="uoiweroiuroiurouroeueuoiquo" localSheetId="20" hidden="1">{"Co1statements",#N/A,FALSE,"Cmpy1";"Co2statement",#N/A,FALSE,"Cmpy2";"co1pm",#N/A,FALSE,"Co1PM";"co2PM",#N/A,FALSE,"Co2PM";"value",#N/A,FALSE,"value";"opco",#N/A,FALSE,"NewSparkle";"adjusts",#N/A,FALSE,"Adjustments"}</definedName>
    <definedName name="uoiweroiuroiurouroeueuoiquo" localSheetId="19" hidden="1">{"Co1statements",#N/A,FALSE,"Cmpy1";"Co2statement",#N/A,FALSE,"Cmpy2";"co1pm",#N/A,FALSE,"Co1PM";"co2PM",#N/A,FALSE,"Co2PM";"value",#N/A,FALSE,"value";"opco",#N/A,FALSE,"NewSparkle";"adjusts",#N/A,FALSE,"Adjustments"}</definedName>
    <definedName name="uoiweroiuroiurouroeueuoiquo" hidden="1">{"Co1statements",#N/A,FALSE,"Cmpy1";"Co2statement",#N/A,FALSE,"Cmpy2";"co1pm",#N/A,FALSE,"Co1PM";"co2PM",#N/A,FALSE,"Co2PM";"value",#N/A,FALSE,"value";"opco",#N/A,FALSE,"NewSparkle";"adjusts",#N/A,FALSE,"Adjustments"}</definedName>
    <definedName name="used_FTE">[42]Parameter!$C$5</definedName>
    <definedName name="UserMessage" localSheetId="1">#REF!</definedName>
    <definedName name="UserMessage" localSheetId="20">#REF!</definedName>
    <definedName name="UserMessage" localSheetId="14">#REF!</definedName>
    <definedName name="UserMessage" localSheetId="17">#REF!</definedName>
    <definedName name="UserMessage" localSheetId="19">#REF!</definedName>
    <definedName name="UserMessage">#REF!</definedName>
    <definedName name="uuu.jjjj" localSheetId="1" hidden="1">{"assumptions",#N/A,FALSE,"Scenario 1";"valuation",#N/A,FALSE,"Scenario 1"}</definedName>
    <definedName name="uuu.jjjj" localSheetId="20" hidden="1">{"assumptions",#N/A,FALSE,"Scenario 1";"valuation",#N/A,FALSE,"Scenario 1"}</definedName>
    <definedName name="uuu.jjjj" localSheetId="19" hidden="1">{"assumptions",#N/A,FALSE,"Scenario 1";"valuation",#N/A,FALSE,"Scenario 1"}</definedName>
    <definedName name="uuu.jjjj" hidden="1">{"assumptions",#N/A,FALSE,"Scenario 1";"valuation",#N/A,FALSE,"Scenario 1"}</definedName>
    <definedName name="V" localSheetId="1">#REF!</definedName>
    <definedName name="V" localSheetId="20">#REF!</definedName>
    <definedName name="V" localSheetId="14">#REF!</definedName>
    <definedName name="V" localSheetId="17">#REF!</definedName>
    <definedName name="V" localSheetId="19">#REF!</definedName>
    <definedName name="V">#REF!</definedName>
    <definedName name="various_equipment" localSheetId="1">#REF!</definedName>
    <definedName name="various_equipment" localSheetId="20">#REF!</definedName>
    <definedName name="various_equipment" localSheetId="14">#REF!</definedName>
    <definedName name="various_equipment" localSheetId="17">#REF!</definedName>
    <definedName name="various_equipment" localSheetId="19">#REF!</definedName>
    <definedName name="various_equipment">#REF!</definedName>
    <definedName name="version" localSheetId="19">'[14]CALCULATION - List Lookup'!$U$1</definedName>
    <definedName name="version">'[15]CALCULATION - List Lookup'!$U$1</definedName>
    <definedName name="Version___Version_Number">[37]CoverPage!$A$15</definedName>
    <definedName name="VOLLIST" localSheetId="19">'[16]Vol measure'!$A$6:$A$35</definedName>
    <definedName name="VOLLIST">'[17]Vol measure'!$A$6:$A$35</definedName>
    <definedName name="VOLTABLE" localSheetId="19">'[16]Vol measure'!$A$6:$AQ$35</definedName>
    <definedName name="VOLTABLE">'[17]Vol measure'!$A$6:$AQ$35</definedName>
    <definedName name="vt" localSheetId="1">#REF!</definedName>
    <definedName name="vt" localSheetId="20">#REF!</definedName>
    <definedName name="vt" localSheetId="14">#REF!</definedName>
    <definedName name="vt" localSheetId="17">#REF!</definedName>
    <definedName name="vt" localSheetId="19">#REF!</definedName>
    <definedName name="vt">#REF!</definedName>
    <definedName name="w" localSheetId="1" hidden="1">{"Co1statements",#N/A,FALSE,"Cmpy1";"Co2statement",#N/A,FALSE,"Cmpy2";"co1pm",#N/A,FALSE,"Co1PM";"co2PM",#N/A,FALSE,"Co2PM";"value",#N/A,FALSE,"value";"opco",#N/A,FALSE,"NewSparkle";"adjusts",#N/A,FALSE,"Adjustments"}</definedName>
    <definedName name="w" localSheetId="20" hidden="1">{"Co1statements",#N/A,FALSE,"Cmpy1";"Co2statement",#N/A,FALSE,"Cmpy2";"co1pm",#N/A,FALSE,"Co1PM";"co2PM",#N/A,FALSE,"Co2PM";"value",#N/A,FALSE,"value";"opco",#N/A,FALSE,"NewSparkle";"adjusts",#N/A,FALSE,"Adjustments"}</definedName>
    <definedName name="w" localSheetId="19" hidden="1">{"Co1statements",#N/A,FALSE,"Cmpy1";"Co2statement",#N/A,FALSE,"Cmpy2";"co1pm",#N/A,FALSE,"Co1PM";"co2PM",#N/A,FALSE,"Co2PM";"value",#N/A,FALSE,"value";"opco",#N/A,FALSE,"NewSparkle";"adjusts",#N/A,FALSE,"Adjustments"}</definedName>
    <definedName name="w" hidden="1">{"Co1statements",#N/A,FALSE,"Cmpy1";"Co2statement",#N/A,FALSE,"Cmpy2";"co1pm",#N/A,FALSE,"Co1PM";"co2PM",#N/A,FALSE,"Co2PM";"value",#N/A,FALSE,"value";"opco",#N/A,FALSE,"NewSparkle";"adjusts",#N/A,FALSE,"Adjustments"}</definedName>
    <definedName name="w_2" localSheetId="1" hidden="1">{"Co1statements",#N/A,FALSE,"Cmpy1";"Co2statement",#N/A,FALSE,"Cmpy2";"co1pm",#N/A,FALSE,"Co1PM";"co2PM",#N/A,FALSE,"Co2PM";"value",#N/A,FALSE,"value";"opco",#N/A,FALSE,"NewSparkle";"adjusts",#N/A,FALSE,"Adjustments"}</definedName>
    <definedName name="w_2" localSheetId="20" hidden="1">{"Co1statements",#N/A,FALSE,"Cmpy1";"Co2statement",#N/A,FALSE,"Cmpy2";"co1pm",#N/A,FALSE,"Co1PM";"co2PM",#N/A,FALSE,"Co2PM";"value",#N/A,FALSE,"value";"opco",#N/A,FALSE,"NewSparkle";"adjusts",#N/A,FALSE,"Adjustments"}</definedName>
    <definedName name="w_2" localSheetId="19" hidden="1">{"Co1statements",#N/A,FALSE,"Cmpy1";"Co2statement",#N/A,FALSE,"Cmpy2";"co1pm",#N/A,FALSE,"Co1PM";"co2PM",#N/A,FALSE,"Co2PM";"value",#N/A,FALSE,"value";"opco",#N/A,FALSE,"NewSparkle";"adjusts",#N/A,FALSE,"Adjustments"}</definedName>
    <definedName name="w_2" hidden="1">{"Co1statements",#N/A,FALSE,"Cmpy1";"Co2statement",#N/A,FALSE,"Cmpy2";"co1pm",#N/A,FALSE,"Co1PM";"co2PM",#N/A,FALSE,"Co2PM";"value",#N/A,FALSE,"value";"opco",#N/A,FALSE,"NewSparkle";"adjusts",#N/A,FALSE,"Adjustments"}</definedName>
    <definedName name="w_3" localSheetId="1" hidden="1">{"Co1statements",#N/A,FALSE,"Cmpy1";"Co2statement",#N/A,FALSE,"Cmpy2";"co1pm",#N/A,FALSE,"Co1PM";"co2PM",#N/A,FALSE,"Co2PM";"value",#N/A,FALSE,"value";"opco",#N/A,FALSE,"NewSparkle";"adjusts",#N/A,FALSE,"Adjustments"}</definedName>
    <definedName name="w_3" localSheetId="20" hidden="1">{"Co1statements",#N/A,FALSE,"Cmpy1";"Co2statement",#N/A,FALSE,"Cmpy2";"co1pm",#N/A,FALSE,"Co1PM";"co2PM",#N/A,FALSE,"Co2PM";"value",#N/A,FALSE,"value";"opco",#N/A,FALSE,"NewSparkle";"adjusts",#N/A,FALSE,"Adjustments"}</definedName>
    <definedName name="w_3" localSheetId="19" hidden="1">{"Co1statements",#N/A,FALSE,"Cmpy1";"Co2statement",#N/A,FALSE,"Cmpy2";"co1pm",#N/A,FALSE,"Co1PM";"co2PM",#N/A,FALSE,"Co2PM";"value",#N/A,FALSE,"value";"opco",#N/A,FALSE,"NewSparkle";"adjusts",#N/A,FALSE,"Adjustments"}</definedName>
    <definedName name="w_3" hidden="1">{"Co1statements",#N/A,FALSE,"Cmpy1";"Co2statement",#N/A,FALSE,"Cmpy2";"co1pm",#N/A,FALSE,"Co1PM";"co2PM",#N/A,FALSE,"Co2PM";"value",#N/A,FALSE,"value";"opco",#N/A,FALSE,"NewSparkle";"adjusts",#N/A,FALSE,"Adjustments"}</definedName>
    <definedName name="WP" localSheetId="19">'[73]INPUT Lookups'!$E$8:$E$13</definedName>
    <definedName name="WP">'[74]INPUT Lookups'!$E$8:$E$13</definedName>
    <definedName name="wrn.Actual._.Data._.Entry." localSheetId="1" hidden="1">{#N/A,#N/A,FALSE,"Sales"}</definedName>
    <definedName name="wrn.Actual._.Data._.Entry." localSheetId="20" hidden="1">{#N/A,#N/A,FALSE,"Sales"}</definedName>
    <definedName name="wrn.Actual._.Data._.Entry." localSheetId="19" hidden="1">{#N/A,#N/A,FALSE,"Sales"}</definedName>
    <definedName name="wrn.Actual._.Data._.Entry." hidden="1">{#N/A,#N/A,FALSE,"Sales"}</definedName>
    <definedName name="wrn.Annual_n_Quarterly." localSheetId="1" hidden="1">{"Annual",#N/A,FALSE,"Sales &amp; Market";"Quarterly",#N/A,FALSE,"Sales &amp; Market"}</definedName>
    <definedName name="wrn.Annual_n_Quarterly." localSheetId="20" hidden="1">{"Annual",#N/A,FALSE,"Sales &amp; Market";"Quarterly",#N/A,FALSE,"Sales &amp; Market"}</definedName>
    <definedName name="wrn.Annual_n_Quarterly." localSheetId="19" hidden="1">{"Annual",#N/A,FALSE,"Sales &amp; Market";"Quarterly",#N/A,FALSE,"Sales &amp; Market"}</definedName>
    <definedName name="wrn.Annual_n_Quarterly." hidden="1">{"Annual",#N/A,FALSE,"Sales &amp; Market";"Quarterly",#N/A,FALSE,"Sales &amp; Market"}</definedName>
    <definedName name="wrn.cg" localSheetId="1" hidden="1">{#N/A,#N/A,TRUE,"CIN-11";#N/A,#N/A,TRUE,"CIN-13";#N/A,#N/A,TRUE,"CIN-14";#N/A,#N/A,TRUE,"CIN-16";#N/A,#N/A,TRUE,"CIN-17";#N/A,#N/A,TRUE,"CIN-18";#N/A,#N/A,TRUE,"CIN Earnings To Fixed Charges";#N/A,#N/A,TRUE,"CIN Financial Ratios";#N/A,#N/A,TRUE,"CIN-IS";#N/A,#N/A,TRUE,"CIN-BS";#N/A,#N/A,TRUE,"CIN-CS";#N/A,#N/A,TRUE,"Invest In Unconsol Subs"}</definedName>
    <definedName name="wrn.cg" localSheetId="20" hidden="1">{#N/A,#N/A,TRUE,"CIN-11";#N/A,#N/A,TRUE,"CIN-13";#N/A,#N/A,TRUE,"CIN-14";#N/A,#N/A,TRUE,"CIN-16";#N/A,#N/A,TRUE,"CIN-17";#N/A,#N/A,TRUE,"CIN-18";#N/A,#N/A,TRUE,"CIN Earnings To Fixed Charges";#N/A,#N/A,TRUE,"CIN Financial Ratios";#N/A,#N/A,TRUE,"CIN-IS";#N/A,#N/A,TRUE,"CIN-BS";#N/A,#N/A,TRUE,"CIN-CS";#N/A,#N/A,TRUE,"Invest In Unconsol Subs"}</definedName>
    <definedName name="wrn.cg" localSheetId="19" hidden="1">{#N/A,#N/A,TRUE,"CIN-11";#N/A,#N/A,TRUE,"CIN-13";#N/A,#N/A,TRUE,"CIN-14";#N/A,#N/A,TRUE,"CIN-16";#N/A,#N/A,TRUE,"CIN-17";#N/A,#N/A,TRUE,"CIN-18";#N/A,#N/A,TRUE,"CIN Earnings To Fixed Charges";#N/A,#N/A,TRUE,"CIN Financial Ratios";#N/A,#N/A,TRUE,"CIN-IS";#N/A,#N/A,TRUE,"CIN-BS";#N/A,#N/A,TRUE,"CIN-CS";#N/A,#N/A,TRUE,"Invest In Unconsol Subs"}</definedName>
    <definedName name="wrn.cg" hidden="1">{#N/A,#N/A,TRUE,"CIN-11";#N/A,#N/A,TRUE,"CIN-13";#N/A,#N/A,TRUE,"CIN-14";#N/A,#N/A,TRUE,"CIN-16";#N/A,#N/A,TRUE,"CIN-17";#N/A,#N/A,TRUE,"CIN-18";#N/A,#N/A,TRUE,"CIN Earnings To Fixed Charges";#N/A,#N/A,TRUE,"CIN Financial Ratios";#N/A,#N/A,TRUE,"CIN-IS";#N/A,#N/A,TRUE,"CIN-BS";#N/A,#N/A,TRUE,"CIN-CS";#N/A,#N/A,TRUE,"Invest In Unconsol Subs"}</definedName>
    <definedName name="wrn.cg_2" localSheetId="1" hidden="1">{#N/A,#N/A,TRUE,"CIN-11";#N/A,#N/A,TRUE,"CIN-13";#N/A,#N/A,TRUE,"CIN-14";#N/A,#N/A,TRUE,"CIN-16";#N/A,#N/A,TRUE,"CIN-17";#N/A,#N/A,TRUE,"CIN-18";#N/A,#N/A,TRUE,"CIN Earnings To Fixed Charges";#N/A,#N/A,TRUE,"CIN Financial Ratios";#N/A,#N/A,TRUE,"CIN-IS";#N/A,#N/A,TRUE,"CIN-BS";#N/A,#N/A,TRUE,"CIN-CS";#N/A,#N/A,TRUE,"Invest In Unconsol Subs"}</definedName>
    <definedName name="wrn.cg_2" localSheetId="20" hidden="1">{#N/A,#N/A,TRUE,"CIN-11";#N/A,#N/A,TRUE,"CIN-13";#N/A,#N/A,TRUE,"CIN-14";#N/A,#N/A,TRUE,"CIN-16";#N/A,#N/A,TRUE,"CIN-17";#N/A,#N/A,TRUE,"CIN-18";#N/A,#N/A,TRUE,"CIN Earnings To Fixed Charges";#N/A,#N/A,TRUE,"CIN Financial Ratios";#N/A,#N/A,TRUE,"CIN-IS";#N/A,#N/A,TRUE,"CIN-BS";#N/A,#N/A,TRUE,"CIN-CS";#N/A,#N/A,TRUE,"Invest In Unconsol Subs"}</definedName>
    <definedName name="wrn.cg_2" localSheetId="19" hidden="1">{#N/A,#N/A,TRUE,"CIN-11";#N/A,#N/A,TRUE,"CIN-13";#N/A,#N/A,TRUE,"CIN-14";#N/A,#N/A,TRUE,"CIN-16";#N/A,#N/A,TRUE,"CIN-17";#N/A,#N/A,TRUE,"CIN-18";#N/A,#N/A,TRUE,"CIN Earnings To Fixed Charges";#N/A,#N/A,TRUE,"CIN Financial Ratios";#N/A,#N/A,TRUE,"CIN-IS";#N/A,#N/A,TRUE,"CIN-BS";#N/A,#N/A,TRUE,"CIN-CS";#N/A,#N/A,TRUE,"Invest In Unconsol Subs"}</definedName>
    <definedName name="wrn.cg_2" hidden="1">{#N/A,#N/A,TRUE,"CIN-11";#N/A,#N/A,TRUE,"CIN-13";#N/A,#N/A,TRUE,"CIN-14";#N/A,#N/A,TRUE,"CIN-16";#N/A,#N/A,TRUE,"CIN-17";#N/A,#N/A,TRUE,"CIN-18";#N/A,#N/A,TRUE,"CIN Earnings To Fixed Charges";#N/A,#N/A,TRUE,"CIN Financial Ratios";#N/A,#N/A,TRUE,"CIN-IS";#N/A,#N/A,TRUE,"CIN-BS";#N/A,#N/A,TRUE,"CIN-CS";#N/A,#N/A,TRUE,"Invest In Unconsol Subs"}</definedName>
    <definedName name="wrn.cg_3" localSheetId="1" hidden="1">{#N/A,#N/A,TRUE,"CIN-11";#N/A,#N/A,TRUE,"CIN-13";#N/A,#N/A,TRUE,"CIN-14";#N/A,#N/A,TRUE,"CIN-16";#N/A,#N/A,TRUE,"CIN-17";#N/A,#N/A,TRUE,"CIN-18";#N/A,#N/A,TRUE,"CIN Earnings To Fixed Charges";#N/A,#N/A,TRUE,"CIN Financial Ratios";#N/A,#N/A,TRUE,"CIN-IS";#N/A,#N/A,TRUE,"CIN-BS";#N/A,#N/A,TRUE,"CIN-CS";#N/A,#N/A,TRUE,"Invest In Unconsol Subs"}</definedName>
    <definedName name="wrn.cg_3" localSheetId="20" hidden="1">{#N/A,#N/A,TRUE,"CIN-11";#N/A,#N/A,TRUE,"CIN-13";#N/A,#N/A,TRUE,"CIN-14";#N/A,#N/A,TRUE,"CIN-16";#N/A,#N/A,TRUE,"CIN-17";#N/A,#N/A,TRUE,"CIN-18";#N/A,#N/A,TRUE,"CIN Earnings To Fixed Charges";#N/A,#N/A,TRUE,"CIN Financial Ratios";#N/A,#N/A,TRUE,"CIN-IS";#N/A,#N/A,TRUE,"CIN-BS";#N/A,#N/A,TRUE,"CIN-CS";#N/A,#N/A,TRUE,"Invest In Unconsol Subs"}</definedName>
    <definedName name="wrn.cg_3" localSheetId="19" hidden="1">{#N/A,#N/A,TRUE,"CIN-11";#N/A,#N/A,TRUE,"CIN-13";#N/A,#N/A,TRUE,"CIN-14";#N/A,#N/A,TRUE,"CIN-16";#N/A,#N/A,TRUE,"CIN-17";#N/A,#N/A,TRUE,"CIN-18";#N/A,#N/A,TRUE,"CIN Earnings To Fixed Charges";#N/A,#N/A,TRUE,"CIN Financial Ratios";#N/A,#N/A,TRUE,"CIN-IS";#N/A,#N/A,TRUE,"CIN-BS";#N/A,#N/A,TRUE,"CIN-CS";#N/A,#N/A,TRUE,"Invest In Unconsol Subs"}</definedName>
    <definedName name="wrn.cg_3" hidden="1">{#N/A,#N/A,TRUE,"CIN-11";#N/A,#N/A,TRUE,"CIN-13";#N/A,#N/A,TRUE,"CIN-14";#N/A,#N/A,TRUE,"CIN-16";#N/A,#N/A,TRUE,"CIN-17";#N/A,#N/A,TRUE,"CIN-18";#N/A,#N/A,TRUE,"CIN Earnings To Fixed Charges";#N/A,#N/A,TRUE,"CIN Financial Ratios";#N/A,#N/A,TRUE,"CIN-IS";#N/A,#N/A,TRUE,"CIN-BS";#N/A,#N/A,TRUE,"CIN-CS";#N/A,#N/A,TRUE,"Invest In Unconsol Subs"}</definedName>
    <definedName name="wrn.CGE" localSheetId="1" hidden="1">{#N/A,#N/A,TRUE,"CIN-11";#N/A,#N/A,TRUE,"CIN-13";#N/A,#N/A,TRUE,"CIN-14";#N/A,#N/A,TRUE,"CIN-16";#N/A,#N/A,TRUE,"CIN-17";#N/A,#N/A,TRUE,"CIN-18";#N/A,#N/A,TRUE,"CIN Earnings To Fixed Charges";#N/A,#N/A,TRUE,"CIN Financial Ratios";#N/A,#N/A,TRUE,"CIN-IS";#N/A,#N/A,TRUE,"CIN-BS";#N/A,#N/A,TRUE,"CIN-CS";#N/A,#N/A,TRUE,"Invest In Unconsol Subs"}</definedName>
    <definedName name="wrn.CGE" localSheetId="20" hidden="1">{#N/A,#N/A,TRUE,"CIN-11";#N/A,#N/A,TRUE,"CIN-13";#N/A,#N/A,TRUE,"CIN-14";#N/A,#N/A,TRUE,"CIN-16";#N/A,#N/A,TRUE,"CIN-17";#N/A,#N/A,TRUE,"CIN-18";#N/A,#N/A,TRUE,"CIN Earnings To Fixed Charges";#N/A,#N/A,TRUE,"CIN Financial Ratios";#N/A,#N/A,TRUE,"CIN-IS";#N/A,#N/A,TRUE,"CIN-BS";#N/A,#N/A,TRUE,"CIN-CS";#N/A,#N/A,TRUE,"Invest In Unconsol Subs"}</definedName>
    <definedName name="wrn.CGE" localSheetId="19" hidden="1">{#N/A,#N/A,TRUE,"CIN-11";#N/A,#N/A,TRUE,"CIN-13";#N/A,#N/A,TRUE,"CIN-14";#N/A,#N/A,TRUE,"CIN-16";#N/A,#N/A,TRUE,"CIN-17";#N/A,#N/A,TRUE,"CIN-18";#N/A,#N/A,TRUE,"CIN Earnings To Fixed Charges";#N/A,#N/A,TRUE,"CIN Financial Ratios";#N/A,#N/A,TRUE,"CIN-IS";#N/A,#N/A,TRUE,"CIN-BS";#N/A,#N/A,TRUE,"CIN-CS";#N/A,#N/A,TRUE,"Invest In Unconsol Subs"}</definedName>
    <definedName name="wrn.CGE" hidden="1">{#N/A,#N/A,TRUE,"CIN-11";#N/A,#N/A,TRUE,"CIN-13";#N/A,#N/A,TRUE,"CIN-14";#N/A,#N/A,TRUE,"CIN-16";#N/A,#N/A,TRUE,"CIN-17";#N/A,#N/A,TRUE,"CIN-18";#N/A,#N/A,TRUE,"CIN Earnings To Fixed Charges";#N/A,#N/A,TRUE,"CIN Financial Ratios";#N/A,#N/A,TRUE,"CIN-IS";#N/A,#N/A,TRUE,"CIN-BS";#N/A,#N/A,TRUE,"CIN-CS";#N/A,#N/A,TRUE,"Invest In Unconsol Subs"}</definedName>
    <definedName name="wrn.CGE_2" localSheetId="1" hidden="1">{#N/A,#N/A,TRUE,"CIN-11";#N/A,#N/A,TRUE,"CIN-13";#N/A,#N/A,TRUE,"CIN-14";#N/A,#N/A,TRUE,"CIN-16";#N/A,#N/A,TRUE,"CIN-17";#N/A,#N/A,TRUE,"CIN-18";#N/A,#N/A,TRUE,"CIN Earnings To Fixed Charges";#N/A,#N/A,TRUE,"CIN Financial Ratios";#N/A,#N/A,TRUE,"CIN-IS";#N/A,#N/A,TRUE,"CIN-BS";#N/A,#N/A,TRUE,"CIN-CS";#N/A,#N/A,TRUE,"Invest In Unconsol Subs"}</definedName>
    <definedName name="wrn.CGE_2" localSheetId="20" hidden="1">{#N/A,#N/A,TRUE,"CIN-11";#N/A,#N/A,TRUE,"CIN-13";#N/A,#N/A,TRUE,"CIN-14";#N/A,#N/A,TRUE,"CIN-16";#N/A,#N/A,TRUE,"CIN-17";#N/A,#N/A,TRUE,"CIN-18";#N/A,#N/A,TRUE,"CIN Earnings To Fixed Charges";#N/A,#N/A,TRUE,"CIN Financial Ratios";#N/A,#N/A,TRUE,"CIN-IS";#N/A,#N/A,TRUE,"CIN-BS";#N/A,#N/A,TRUE,"CIN-CS";#N/A,#N/A,TRUE,"Invest In Unconsol Subs"}</definedName>
    <definedName name="wrn.CGE_2" localSheetId="19" hidden="1">{#N/A,#N/A,TRUE,"CIN-11";#N/A,#N/A,TRUE,"CIN-13";#N/A,#N/A,TRUE,"CIN-14";#N/A,#N/A,TRUE,"CIN-16";#N/A,#N/A,TRUE,"CIN-17";#N/A,#N/A,TRUE,"CIN-18";#N/A,#N/A,TRUE,"CIN Earnings To Fixed Charges";#N/A,#N/A,TRUE,"CIN Financial Ratios";#N/A,#N/A,TRUE,"CIN-IS";#N/A,#N/A,TRUE,"CIN-BS";#N/A,#N/A,TRUE,"CIN-CS";#N/A,#N/A,TRUE,"Invest In Unconsol Subs"}</definedName>
    <definedName name="wrn.CGE_2" hidden="1">{#N/A,#N/A,TRUE,"CIN-11";#N/A,#N/A,TRUE,"CIN-13";#N/A,#N/A,TRUE,"CIN-14";#N/A,#N/A,TRUE,"CIN-16";#N/A,#N/A,TRUE,"CIN-17";#N/A,#N/A,TRUE,"CIN-18";#N/A,#N/A,TRUE,"CIN Earnings To Fixed Charges";#N/A,#N/A,TRUE,"CIN Financial Ratios";#N/A,#N/A,TRUE,"CIN-IS";#N/A,#N/A,TRUE,"CIN-BS";#N/A,#N/A,TRUE,"CIN-CS";#N/A,#N/A,TRUE,"Invest In Unconsol Subs"}</definedName>
    <definedName name="wrn.CGE_3" localSheetId="1" hidden="1">{#N/A,#N/A,TRUE,"CIN-11";#N/A,#N/A,TRUE,"CIN-13";#N/A,#N/A,TRUE,"CIN-14";#N/A,#N/A,TRUE,"CIN-16";#N/A,#N/A,TRUE,"CIN-17";#N/A,#N/A,TRUE,"CIN-18";#N/A,#N/A,TRUE,"CIN Earnings To Fixed Charges";#N/A,#N/A,TRUE,"CIN Financial Ratios";#N/A,#N/A,TRUE,"CIN-IS";#N/A,#N/A,TRUE,"CIN-BS";#N/A,#N/A,TRUE,"CIN-CS";#N/A,#N/A,TRUE,"Invest In Unconsol Subs"}</definedName>
    <definedName name="wrn.CGE_3" localSheetId="20" hidden="1">{#N/A,#N/A,TRUE,"CIN-11";#N/A,#N/A,TRUE,"CIN-13";#N/A,#N/A,TRUE,"CIN-14";#N/A,#N/A,TRUE,"CIN-16";#N/A,#N/A,TRUE,"CIN-17";#N/A,#N/A,TRUE,"CIN-18";#N/A,#N/A,TRUE,"CIN Earnings To Fixed Charges";#N/A,#N/A,TRUE,"CIN Financial Ratios";#N/A,#N/A,TRUE,"CIN-IS";#N/A,#N/A,TRUE,"CIN-BS";#N/A,#N/A,TRUE,"CIN-CS";#N/A,#N/A,TRUE,"Invest In Unconsol Subs"}</definedName>
    <definedName name="wrn.CGE_3" localSheetId="19" hidden="1">{#N/A,#N/A,TRUE,"CIN-11";#N/A,#N/A,TRUE,"CIN-13";#N/A,#N/A,TRUE,"CIN-14";#N/A,#N/A,TRUE,"CIN-16";#N/A,#N/A,TRUE,"CIN-17";#N/A,#N/A,TRUE,"CIN-18";#N/A,#N/A,TRUE,"CIN Earnings To Fixed Charges";#N/A,#N/A,TRUE,"CIN Financial Ratios";#N/A,#N/A,TRUE,"CIN-IS";#N/A,#N/A,TRUE,"CIN-BS";#N/A,#N/A,TRUE,"CIN-CS";#N/A,#N/A,TRUE,"Invest In Unconsol Subs"}</definedName>
    <definedName name="wrn.CGE_3" hidden="1">{#N/A,#N/A,TRUE,"CIN-11";#N/A,#N/A,TRUE,"CIN-13";#N/A,#N/A,TRUE,"CIN-14";#N/A,#N/A,TRUE,"CIN-16";#N/A,#N/A,TRUE,"CIN-17";#N/A,#N/A,TRUE,"CIN-18";#N/A,#N/A,TRUE,"CIN Earnings To Fixed Charges";#N/A,#N/A,TRUE,"CIN Financial Ratios";#N/A,#N/A,TRUE,"CIN-IS";#N/A,#N/A,TRUE,"CIN-BS";#N/A,#N/A,TRUE,"CIN-CS";#N/A,#N/A,TRUE,"Invest In Unconsol Subs"}</definedName>
    <definedName name="wrn.ci" localSheetId="1" hidden="1">{#N/A,#N/A,TRUE,"CIN-11";#N/A,#N/A,TRUE,"CIN-13";#N/A,#N/A,TRUE,"CIN-14";#N/A,#N/A,TRUE,"CIN-16";#N/A,#N/A,TRUE,"CIN-17";#N/A,#N/A,TRUE,"CIN-18";#N/A,#N/A,TRUE,"CIN Earnings To Fixed Charges";#N/A,#N/A,TRUE,"CIN Financial Ratios";#N/A,#N/A,TRUE,"CIN-IS";#N/A,#N/A,TRUE,"CIN-BS";#N/A,#N/A,TRUE,"CIN-CS";#N/A,#N/A,TRUE,"Invest In Unconsol Subs"}</definedName>
    <definedName name="wrn.ci" localSheetId="20" hidden="1">{#N/A,#N/A,TRUE,"CIN-11";#N/A,#N/A,TRUE,"CIN-13";#N/A,#N/A,TRUE,"CIN-14";#N/A,#N/A,TRUE,"CIN-16";#N/A,#N/A,TRUE,"CIN-17";#N/A,#N/A,TRUE,"CIN-18";#N/A,#N/A,TRUE,"CIN Earnings To Fixed Charges";#N/A,#N/A,TRUE,"CIN Financial Ratios";#N/A,#N/A,TRUE,"CIN-IS";#N/A,#N/A,TRUE,"CIN-BS";#N/A,#N/A,TRUE,"CIN-CS";#N/A,#N/A,TRUE,"Invest In Unconsol Subs"}</definedName>
    <definedName name="wrn.ci" localSheetId="19" hidden="1">{#N/A,#N/A,TRUE,"CIN-11";#N/A,#N/A,TRUE,"CIN-13";#N/A,#N/A,TRUE,"CIN-14";#N/A,#N/A,TRUE,"CIN-16";#N/A,#N/A,TRUE,"CIN-17";#N/A,#N/A,TRUE,"CIN-18";#N/A,#N/A,TRUE,"CIN Earnings To Fixed Charges";#N/A,#N/A,TRUE,"CIN Financial Ratios";#N/A,#N/A,TRUE,"CIN-IS";#N/A,#N/A,TRUE,"CIN-BS";#N/A,#N/A,TRUE,"CIN-CS";#N/A,#N/A,TRUE,"Invest In Unconsol Subs"}</definedName>
    <definedName name="wrn.ci" hidden="1">{#N/A,#N/A,TRUE,"CIN-11";#N/A,#N/A,TRUE,"CIN-13";#N/A,#N/A,TRUE,"CIN-14";#N/A,#N/A,TRUE,"CIN-16";#N/A,#N/A,TRUE,"CIN-17";#N/A,#N/A,TRUE,"CIN-18";#N/A,#N/A,TRUE,"CIN Earnings To Fixed Charges";#N/A,#N/A,TRUE,"CIN Financial Ratios";#N/A,#N/A,TRUE,"CIN-IS";#N/A,#N/A,TRUE,"CIN-BS";#N/A,#N/A,TRUE,"CIN-CS";#N/A,#N/A,TRUE,"Invest In Unconsol Subs"}</definedName>
    <definedName name="wrn.ci_2" localSheetId="1" hidden="1">{#N/A,#N/A,TRUE,"CIN-11";#N/A,#N/A,TRUE,"CIN-13";#N/A,#N/A,TRUE,"CIN-14";#N/A,#N/A,TRUE,"CIN-16";#N/A,#N/A,TRUE,"CIN-17";#N/A,#N/A,TRUE,"CIN-18";#N/A,#N/A,TRUE,"CIN Earnings To Fixed Charges";#N/A,#N/A,TRUE,"CIN Financial Ratios";#N/A,#N/A,TRUE,"CIN-IS";#N/A,#N/A,TRUE,"CIN-BS";#N/A,#N/A,TRUE,"CIN-CS";#N/A,#N/A,TRUE,"Invest In Unconsol Subs"}</definedName>
    <definedName name="wrn.ci_2" localSheetId="20" hidden="1">{#N/A,#N/A,TRUE,"CIN-11";#N/A,#N/A,TRUE,"CIN-13";#N/A,#N/A,TRUE,"CIN-14";#N/A,#N/A,TRUE,"CIN-16";#N/A,#N/A,TRUE,"CIN-17";#N/A,#N/A,TRUE,"CIN-18";#N/A,#N/A,TRUE,"CIN Earnings To Fixed Charges";#N/A,#N/A,TRUE,"CIN Financial Ratios";#N/A,#N/A,TRUE,"CIN-IS";#N/A,#N/A,TRUE,"CIN-BS";#N/A,#N/A,TRUE,"CIN-CS";#N/A,#N/A,TRUE,"Invest In Unconsol Subs"}</definedName>
    <definedName name="wrn.ci_2" localSheetId="19" hidden="1">{#N/A,#N/A,TRUE,"CIN-11";#N/A,#N/A,TRUE,"CIN-13";#N/A,#N/A,TRUE,"CIN-14";#N/A,#N/A,TRUE,"CIN-16";#N/A,#N/A,TRUE,"CIN-17";#N/A,#N/A,TRUE,"CIN-18";#N/A,#N/A,TRUE,"CIN Earnings To Fixed Charges";#N/A,#N/A,TRUE,"CIN Financial Ratios";#N/A,#N/A,TRUE,"CIN-IS";#N/A,#N/A,TRUE,"CIN-BS";#N/A,#N/A,TRUE,"CIN-CS";#N/A,#N/A,TRUE,"Invest In Unconsol Subs"}</definedName>
    <definedName name="wrn.ci_2" hidden="1">{#N/A,#N/A,TRUE,"CIN-11";#N/A,#N/A,TRUE,"CIN-13";#N/A,#N/A,TRUE,"CIN-14";#N/A,#N/A,TRUE,"CIN-16";#N/A,#N/A,TRUE,"CIN-17";#N/A,#N/A,TRUE,"CIN-18";#N/A,#N/A,TRUE,"CIN Earnings To Fixed Charges";#N/A,#N/A,TRUE,"CIN Financial Ratios";#N/A,#N/A,TRUE,"CIN-IS";#N/A,#N/A,TRUE,"CIN-BS";#N/A,#N/A,TRUE,"CIN-CS";#N/A,#N/A,TRUE,"Invest In Unconsol Subs"}</definedName>
    <definedName name="wrn.ci_3" localSheetId="1" hidden="1">{#N/A,#N/A,TRUE,"CIN-11";#N/A,#N/A,TRUE,"CIN-13";#N/A,#N/A,TRUE,"CIN-14";#N/A,#N/A,TRUE,"CIN-16";#N/A,#N/A,TRUE,"CIN-17";#N/A,#N/A,TRUE,"CIN-18";#N/A,#N/A,TRUE,"CIN Earnings To Fixed Charges";#N/A,#N/A,TRUE,"CIN Financial Ratios";#N/A,#N/A,TRUE,"CIN-IS";#N/A,#N/A,TRUE,"CIN-BS";#N/A,#N/A,TRUE,"CIN-CS";#N/A,#N/A,TRUE,"Invest In Unconsol Subs"}</definedName>
    <definedName name="wrn.ci_3" localSheetId="20" hidden="1">{#N/A,#N/A,TRUE,"CIN-11";#N/A,#N/A,TRUE,"CIN-13";#N/A,#N/A,TRUE,"CIN-14";#N/A,#N/A,TRUE,"CIN-16";#N/A,#N/A,TRUE,"CIN-17";#N/A,#N/A,TRUE,"CIN-18";#N/A,#N/A,TRUE,"CIN Earnings To Fixed Charges";#N/A,#N/A,TRUE,"CIN Financial Ratios";#N/A,#N/A,TRUE,"CIN-IS";#N/A,#N/A,TRUE,"CIN-BS";#N/A,#N/A,TRUE,"CIN-CS";#N/A,#N/A,TRUE,"Invest In Unconsol Subs"}</definedName>
    <definedName name="wrn.ci_3" localSheetId="19" hidden="1">{#N/A,#N/A,TRUE,"CIN-11";#N/A,#N/A,TRUE,"CIN-13";#N/A,#N/A,TRUE,"CIN-14";#N/A,#N/A,TRUE,"CIN-16";#N/A,#N/A,TRUE,"CIN-17";#N/A,#N/A,TRUE,"CIN-18";#N/A,#N/A,TRUE,"CIN Earnings To Fixed Charges";#N/A,#N/A,TRUE,"CIN Financial Ratios";#N/A,#N/A,TRUE,"CIN-IS";#N/A,#N/A,TRUE,"CIN-BS";#N/A,#N/A,TRUE,"CIN-CS";#N/A,#N/A,TRUE,"Invest In Unconsol Subs"}</definedName>
    <definedName name="wrn.ci_3" hidden="1">{#N/A,#N/A,TRUE,"CIN-11";#N/A,#N/A,TRUE,"CIN-13";#N/A,#N/A,TRUE,"CIN-14";#N/A,#N/A,TRUE,"CIN-16";#N/A,#N/A,TRUE,"CIN-17";#N/A,#N/A,TRUE,"CIN-18";#N/A,#N/A,TRUE,"CIN Earnings To Fixed Charges";#N/A,#N/A,TRUE,"CIN Financial Ratios";#N/A,#N/A,TRUE,"CIN-IS";#N/A,#N/A,TRUE,"CIN-BS";#N/A,#N/A,TRUE,"CIN-CS";#N/A,#N/A,TRUE,"Invest In Unconsol Subs"}</definedName>
    <definedName name="wrn.CIN." localSheetId="1" hidden="1">{#N/A,#N/A,TRUE,"CIN-11";#N/A,#N/A,TRUE,"CIN-13";#N/A,#N/A,TRUE,"CIN-14";#N/A,#N/A,TRUE,"CIN-16";#N/A,#N/A,TRUE,"CIN-17";#N/A,#N/A,TRUE,"CIN-18";#N/A,#N/A,TRUE,"CIN Earnings To Fixed Charges";#N/A,#N/A,TRUE,"CIN Financial Ratios";#N/A,#N/A,TRUE,"CIN-IS";#N/A,#N/A,TRUE,"CIN-BS";#N/A,#N/A,TRUE,"CIN-CS";#N/A,#N/A,TRUE,"Invest In Unconsol Subs"}</definedName>
    <definedName name="wrn.CIN." localSheetId="20" hidden="1">{#N/A,#N/A,TRUE,"CIN-11";#N/A,#N/A,TRUE,"CIN-13";#N/A,#N/A,TRUE,"CIN-14";#N/A,#N/A,TRUE,"CIN-16";#N/A,#N/A,TRUE,"CIN-17";#N/A,#N/A,TRUE,"CIN-18";#N/A,#N/A,TRUE,"CIN Earnings To Fixed Charges";#N/A,#N/A,TRUE,"CIN Financial Ratios";#N/A,#N/A,TRUE,"CIN-IS";#N/A,#N/A,TRUE,"CIN-BS";#N/A,#N/A,TRUE,"CIN-CS";#N/A,#N/A,TRUE,"Invest In Unconsol Subs"}</definedName>
    <definedName name="wrn.CIN." localSheetId="19" hidden="1">{#N/A,#N/A,TRUE,"CIN-11";#N/A,#N/A,TRUE,"CIN-13";#N/A,#N/A,TRUE,"CIN-14";#N/A,#N/A,TRUE,"CIN-16";#N/A,#N/A,TRUE,"CIN-17";#N/A,#N/A,TRUE,"CIN-18";#N/A,#N/A,TRUE,"CIN Earnings To Fixed Charges";#N/A,#N/A,TRUE,"CIN Financial Ratios";#N/A,#N/A,TRUE,"CIN-IS";#N/A,#N/A,TRUE,"CIN-BS";#N/A,#N/A,TRUE,"CIN-CS";#N/A,#N/A,TRUE,"Invest In Unconsol Subs"}</definedName>
    <definedName name="wrn.CIN." hidden="1">{#N/A,#N/A,TRUE,"CIN-11";#N/A,#N/A,TRUE,"CIN-13";#N/A,#N/A,TRUE,"CIN-14";#N/A,#N/A,TRUE,"CIN-16";#N/A,#N/A,TRUE,"CIN-17";#N/A,#N/A,TRUE,"CIN-18";#N/A,#N/A,TRUE,"CIN Earnings To Fixed Charges";#N/A,#N/A,TRUE,"CIN Financial Ratios";#N/A,#N/A,TRUE,"CIN-IS";#N/A,#N/A,TRUE,"CIN-BS";#N/A,#N/A,TRUE,"CIN-CS";#N/A,#N/A,TRUE,"Invest In Unconsol Subs"}</definedName>
    <definedName name="wrn.CIN._2" localSheetId="1" hidden="1">{#N/A,#N/A,TRUE,"CIN-11";#N/A,#N/A,TRUE,"CIN-13";#N/A,#N/A,TRUE,"CIN-14";#N/A,#N/A,TRUE,"CIN-16";#N/A,#N/A,TRUE,"CIN-17";#N/A,#N/A,TRUE,"CIN-18";#N/A,#N/A,TRUE,"CIN Earnings To Fixed Charges";#N/A,#N/A,TRUE,"CIN Financial Ratios";#N/A,#N/A,TRUE,"CIN-IS";#N/A,#N/A,TRUE,"CIN-BS";#N/A,#N/A,TRUE,"CIN-CS";#N/A,#N/A,TRUE,"Invest In Unconsol Subs"}</definedName>
    <definedName name="wrn.CIN._2" localSheetId="20" hidden="1">{#N/A,#N/A,TRUE,"CIN-11";#N/A,#N/A,TRUE,"CIN-13";#N/A,#N/A,TRUE,"CIN-14";#N/A,#N/A,TRUE,"CIN-16";#N/A,#N/A,TRUE,"CIN-17";#N/A,#N/A,TRUE,"CIN-18";#N/A,#N/A,TRUE,"CIN Earnings To Fixed Charges";#N/A,#N/A,TRUE,"CIN Financial Ratios";#N/A,#N/A,TRUE,"CIN-IS";#N/A,#N/A,TRUE,"CIN-BS";#N/A,#N/A,TRUE,"CIN-CS";#N/A,#N/A,TRUE,"Invest In Unconsol Subs"}</definedName>
    <definedName name="wrn.CIN._2" localSheetId="19" hidden="1">{#N/A,#N/A,TRUE,"CIN-11";#N/A,#N/A,TRUE,"CIN-13";#N/A,#N/A,TRUE,"CIN-14";#N/A,#N/A,TRUE,"CIN-16";#N/A,#N/A,TRUE,"CIN-17";#N/A,#N/A,TRUE,"CIN-18";#N/A,#N/A,TRUE,"CIN Earnings To Fixed Charges";#N/A,#N/A,TRUE,"CIN Financial Ratios";#N/A,#N/A,TRUE,"CIN-IS";#N/A,#N/A,TRUE,"CIN-BS";#N/A,#N/A,TRUE,"CIN-CS";#N/A,#N/A,TRUE,"Invest In Unconsol Subs"}</definedName>
    <definedName name="wrn.CIN._2" hidden="1">{#N/A,#N/A,TRUE,"CIN-11";#N/A,#N/A,TRUE,"CIN-13";#N/A,#N/A,TRUE,"CIN-14";#N/A,#N/A,TRUE,"CIN-16";#N/A,#N/A,TRUE,"CIN-17";#N/A,#N/A,TRUE,"CIN-18";#N/A,#N/A,TRUE,"CIN Earnings To Fixed Charges";#N/A,#N/A,TRUE,"CIN Financial Ratios";#N/A,#N/A,TRUE,"CIN-IS";#N/A,#N/A,TRUE,"CIN-BS";#N/A,#N/A,TRUE,"CIN-CS";#N/A,#N/A,TRUE,"Invest In Unconsol Subs"}</definedName>
    <definedName name="wrn.CIN._3" localSheetId="1" hidden="1">{#N/A,#N/A,TRUE,"CIN-11";#N/A,#N/A,TRUE,"CIN-13";#N/A,#N/A,TRUE,"CIN-14";#N/A,#N/A,TRUE,"CIN-16";#N/A,#N/A,TRUE,"CIN-17";#N/A,#N/A,TRUE,"CIN-18";#N/A,#N/A,TRUE,"CIN Earnings To Fixed Charges";#N/A,#N/A,TRUE,"CIN Financial Ratios";#N/A,#N/A,TRUE,"CIN-IS";#N/A,#N/A,TRUE,"CIN-BS";#N/A,#N/A,TRUE,"CIN-CS";#N/A,#N/A,TRUE,"Invest In Unconsol Subs"}</definedName>
    <definedName name="wrn.CIN._3" localSheetId="20" hidden="1">{#N/A,#N/A,TRUE,"CIN-11";#N/A,#N/A,TRUE,"CIN-13";#N/A,#N/A,TRUE,"CIN-14";#N/A,#N/A,TRUE,"CIN-16";#N/A,#N/A,TRUE,"CIN-17";#N/A,#N/A,TRUE,"CIN-18";#N/A,#N/A,TRUE,"CIN Earnings To Fixed Charges";#N/A,#N/A,TRUE,"CIN Financial Ratios";#N/A,#N/A,TRUE,"CIN-IS";#N/A,#N/A,TRUE,"CIN-BS";#N/A,#N/A,TRUE,"CIN-CS";#N/A,#N/A,TRUE,"Invest In Unconsol Subs"}</definedName>
    <definedName name="wrn.CIN._3" localSheetId="19" hidden="1">{#N/A,#N/A,TRUE,"CIN-11";#N/A,#N/A,TRUE,"CIN-13";#N/A,#N/A,TRUE,"CIN-14";#N/A,#N/A,TRUE,"CIN-16";#N/A,#N/A,TRUE,"CIN-17";#N/A,#N/A,TRUE,"CIN-18";#N/A,#N/A,TRUE,"CIN Earnings To Fixed Charges";#N/A,#N/A,TRUE,"CIN Financial Ratios";#N/A,#N/A,TRUE,"CIN-IS";#N/A,#N/A,TRUE,"CIN-BS";#N/A,#N/A,TRUE,"CIN-CS";#N/A,#N/A,TRUE,"Invest In Unconsol Subs"}</definedName>
    <definedName name="wrn.CIN._3" hidden="1">{#N/A,#N/A,TRUE,"CIN-11";#N/A,#N/A,TRUE,"CIN-13";#N/A,#N/A,TRUE,"CIN-14";#N/A,#N/A,TRUE,"CIN-16";#N/A,#N/A,TRUE,"CIN-17";#N/A,#N/A,TRUE,"CIN-18";#N/A,#N/A,TRUE,"CIN Earnings To Fixed Charges";#N/A,#N/A,TRUE,"CIN Financial Ratios";#N/A,#N/A,TRUE,"CIN-IS";#N/A,#N/A,TRUE,"CIN-BS";#N/A,#N/A,TRUE,"CIN-CS";#N/A,#N/A,TRUE,"Invest In Unconsol Subs"}</definedName>
    <definedName name="wrn.dcf." localSheetId="1" hidden="1">{"mgmt forecast",#N/A,FALSE,"Mgmt Forecast";"dcf table",#N/A,FALSE,"Mgmt Forecast";"sensitivity",#N/A,FALSE,"Mgmt Forecast";"table inputs",#N/A,FALSE,"Mgmt Forecast";"calculations",#N/A,FALSE,"Mgmt Forecast"}</definedName>
    <definedName name="wrn.dcf." localSheetId="20" hidden="1">{"mgmt forecast",#N/A,FALSE,"Mgmt Forecast";"dcf table",#N/A,FALSE,"Mgmt Forecast";"sensitivity",#N/A,FALSE,"Mgmt Forecast";"table inputs",#N/A,FALSE,"Mgmt Forecast";"calculations",#N/A,FALSE,"Mgmt Forecast"}</definedName>
    <definedName name="wrn.dcf." localSheetId="19" hidden="1">{"mgmt forecast",#N/A,FALSE,"Mgmt Forecast";"dcf table",#N/A,FALSE,"Mgmt Forecast";"sensitivity",#N/A,FALSE,"Mgmt Forecast";"table inputs",#N/A,FALSE,"Mgmt Forecast";"calculations",#N/A,FALSE,"Mgmt Forecast"}</definedName>
    <definedName name="wrn.dcf." hidden="1">{"mgmt forecast",#N/A,FALSE,"Mgmt Forecast";"dcf table",#N/A,FALSE,"Mgmt Forecast";"sensitivity",#N/A,FALSE,"Mgmt Forecast";"table inputs",#N/A,FALSE,"Mgmt Forecast";"calculations",#N/A,FALSE,"Mgmt Forecast"}</definedName>
    <definedName name="wrn.Everything." localSheetId="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localSheetId="20"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localSheetId="19"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_.A." localSheetId="1" hidden="1">{"Page 1",#N/A,TRUE,"Sheet1";"Page 2",#N/A,TRUE,"Sheet1"}</definedName>
    <definedName name="wrn.Ex.._.A." localSheetId="20" hidden="1">{"Page 1",#N/A,TRUE,"Sheet1";"Page 2",#N/A,TRUE,"Sheet1"}</definedName>
    <definedName name="wrn.Ex.._.A." localSheetId="19" hidden="1">{"Page 1",#N/A,TRUE,"Sheet1";"Page 2",#N/A,TRUE,"Sheet1"}</definedName>
    <definedName name="wrn.Ex.._.A." hidden="1">{"Page 1",#N/A,TRUE,"Sheet1";"Page 2",#N/A,TRUE,"Sheet1"}</definedName>
    <definedName name="wrn.ipo." localSheetId="1" hidden="1">{"assumptions",#N/A,FALSE,"Scenario 1";"valuation",#N/A,FALSE,"Scenario 1"}</definedName>
    <definedName name="wrn.ipo." localSheetId="20" hidden="1">{"assumptions",#N/A,FALSE,"Scenario 1";"valuation",#N/A,FALSE,"Scenario 1"}</definedName>
    <definedName name="wrn.ipo." localSheetId="19" hidden="1">{"assumptions",#N/A,FALSE,"Scenario 1";"valuation",#N/A,FALSE,"Scenario 1"}</definedName>
    <definedName name="wrn.ipo." hidden="1">{"assumptions",#N/A,FALSE,"Scenario 1";"valuation",#N/A,FALSE,"Scenario 1"}</definedName>
    <definedName name="wrn.IPO._.Valuation." localSheetId="1" hidden="1">{"assumptions",#N/A,FALSE,"Scenario 1";"valuation",#N/A,FALSE,"Scenario 1"}</definedName>
    <definedName name="wrn.IPO._.Valuation." localSheetId="20" hidden="1">{"assumptions",#N/A,FALSE,"Scenario 1";"valuation",#N/A,FALSE,"Scenario 1"}</definedName>
    <definedName name="wrn.IPO._.Valuation." localSheetId="19" hidden="1">{"assumptions",#N/A,FALSE,"Scenario 1";"valuation",#N/A,FALSE,"Scenario 1"}</definedName>
    <definedName name="wrn.IPO._.Valuation." hidden="1">{"assumptions",#N/A,FALSE,"Scenario 1";"valuation",#N/A,FALSE,"Scenario 1"}</definedName>
    <definedName name="wrn.IPO._.Valuation._2" localSheetId="1" hidden="1">{"assumptions",#N/A,FALSE,"Scenario 1";"valuation",#N/A,FALSE,"Scenario 1"}</definedName>
    <definedName name="wrn.IPO._.Valuation._2" localSheetId="20" hidden="1">{"assumptions",#N/A,FALSE,"Scenario 1";"valuation",#N/A,FALSE,"Scenario 1"}</definedName>
    <definedName name="wrn.IPO._.Valuation._2" localSheetId="19" hidden="1">{"assumptions",#N/A,FALSE,"Scenario 1";"valuation",#N/A,FALSE,"Scenario 1"}</definedName>
    <definedName name="wrn.IPO._.Valuation._2" hidden="1">{"assumptions",#N/A,FALSE,"Scenario 1";"valuation",#N/A,FALSE,"Scenario 1"}</definedName>
    <definedName name="wrn.IPO._.Valuation._3" localSheetId="1" hidden="1">{"assumptions",#N/A,FALSE,"Scenario 1";"valuation",#N/A,FALSE,"Scenario 1"}</definedName>
    <definedName name="wrn.IPO._.Valuation._3" localSheetId="20" hidden="1">{"assumptions",#N/A,FALSE,"Scenario 1";"valuation",#N/A,FALSE,"Scenario 1"}</definedName>
    <definedName name="wrn.IPO._.Valuation._3" localSheetId="19" hidden="1">{"assumptions",#N/A,FALSE,"Scenario 1";"valuation",#N/A,FALSE,"Scenario 1"}</definedName>
    <definedName name="wrn.IPO._.Valuation._3" hidden="1">{"assumptions",#N/A,FALSE,"Scenario 1";"valuation",#N/A,FALSE,"Scenario 1"}</definedName>
    <definedName name="wrn.ipo._2" localSheetId="1" hidden="1">{"assumptions",#N/A,FALSE,"Scenario 1";"valuation",#N/A,FALSE,"Scenario 1"}</definedName>
    <definedName name="wrn.ipo._2" localSheetId="20" hidden="1">{"assumptions",#N/A,FALSE,"Scenario 1";"valuation",#N/A,FALSE,"Scenario 1"}</definedName>
    <definedName name="wrn.ipo._2" localSheetId="19" hidden="1">{"assumptions",#N/A,FALSE,"Scenario 1";"valuation",#N/A,FALSE,"Scenario 1"}</definedName>
    <definedName name="wrn.ipo._2" hidden="1">{"assumptions",#N/A,FALSE,"Scenario 1";"valuation",#N/A,FALSE,"Scenario 1"}</definedName>
    <definedName name="wrn.ipo._3" localSheetId="1" hidden="1">{"assumptions",#N/A,FALSE,"Scenario 1";"valuation",#N/A,FALSE,"Scenario 1"}</definedName>
    <definedName name="wrn.ipo._3" localSheetId="20" hidden="1">{"assumptions",#N/A,FALSE,"Scenario 1";"valuation",#N/A,FALSE,"Scenario 1"}</definedName>
    <definedName name="wrn.ipo._3" localSheetId="19" hidden="1">{"assumptions",#N/A,FALSE,"Scenario 1";"valuation",#N/A,FALSE,"Scenario 1"}</definedName>
    <definedName name="wrn.ipo._3" hidden="1">{"assumptions",#N/A,FALSE,"Scenario 1";"valuation",#N/A,FALSE,"Scenario 1"}</definedName>
    <definedName name="wrn.one" localSheetId="1" hidden="1">{"page1",#N/A,FALSE,"A";"page2",#N/A,FALSE,"A"}</definedName>
    <definedName name="wrn.one" localSheetId="20" hidden="1">{"page1",#N/A,FALSE,"A";"page2",#N/A,FALSE,"A"}</definedName>
    <definedName name="wrn.one" localSheetId="19" hidden="1">{"page1",#N/A,FALSE,"A";"page2",#N/A,FALSE,"A"}</definedName>
    <definedName name="wrn.one" hidden="1">{"page1",#N/A,FALSE,"A";"page2",#N/A,FALSE,"A"}</definedName>
    <definedName name="wrn.one." localSheetId="1" hidden="1">{"page1",#N/A,FALSE,"A";"page2",#N/A,FALSE,"A"}</definedName>
    <definedName name="wrn.one." localSheetId="20" hidden="1">{"page1",#N/A,FALSE,"A";"page2",#N/A,FALSE,"A"}</definedName>
    <definedName name="wrn.one." localSheetId="19" hidden="1">{"page1",#N/A,FALSE,"A";"page2",#N/A,FALSE,"A"}</definedName>
    <definedName name="wrn.one." hidden="1">{"page1",#N/A,FALSE,"A";"page2",#N/A,FALSE,"A"}</definedName>
    <definedName name="wrn.one._2" localSheetId="1" hidden="1">{"page1",#N/A,FALSE,"A";"page2",#N/A,FALSE,"A"}</definedName>
    <definedName name="wrn.one._2" localSheetId="20" hidden="1">{"page1",#N/A,FALSE,"A";"page2",#N/A,FALSE,"A"}</definedName>
    <definedName name="wrn.one._2" localSheetId="19" hidden="1">{"page1",#N/A,FALSE,"A";"page2",#N/A,FALSE,"A"}</definedName>
    <definedName name="wrn.one._2" hidden="1">{"page1",#N/A,FALSE,"A";"page2",#N/A,FALSE,"A"}</definedName>
    <definedName name="wrn.one._3" localSheetId="1" hidden="1">{"page1",#N/A,FALSE,"A";"page2",#N/A,FALSE,"A"}</definedName>
    <definedName name="wrn.one._3" localSheetId="20" hidden="1">{"page1",#N/A,FALSE,"A";"page2",#N/A,FALSE,"A"}</definedName>
    <definedName name="wrn.one._3" localSheetId="19" hidden="1">{"page1",#N/A,FALSE,"A";"page2",#N/A,FALSE,"A"}</definedName>
    <definedName name="wrn.one._3" hidden="1">{"page1",#N/A,FALSE,"A";"page2",#N/A,FALSE,"A"}</definedName>
    <definedName name="wrn.one_2" localSheetId="1" hidden="1">{"page1",#N/A,FALSE,"A";"page2",#N/A,FALSE,"A"}</definedName>
    <definedName name="wrn.one_2" localSheetId="20" hidden="1">{"page1",#N/A,FALSE,"A";"page2",#N/A,FALSE,"A"}</definedName>
    <definedName name="wrn.one_2" localSheetId="19" hidden="1">{"page1",#N/A,FALSE,"A";"page2",#N/A,FALSE,"A"}</definedName>
    <definedName name="wrn.one_2" hidden="1">{"page1",#N/A,FALSE,"A";"page2",#N/A,FALSE,"A"}</definedName>
    <definedName name="wrn.one_3" localSheetId="1" hidden="1">{"page1",#N/A,FALSE,"A";"page2",#N/A,FALSE,"A"}</definedName>
    <definedName name="wrn.one_3" localSheetId="20" hidden="1">{"page1",#N/A,FALSE,"A";"page2",#N/A,FALSE,"A"}</definedName>
    <definedName name="wrn.one_3" localSheetId="19" hidden="1">{"page1",#N/A,FALSE,"A";"page2",#N/A,FALSE,"A"}</definedName>
    <definedName name="wrn.one_3" hidden="1">{"page1",#N/A,FALSE,"A";"page2",#N/A,FALSE,"A"}</definedName>
    <definedName name="wrn.pl" localSheetId="1" hidden="1">{"20 Years",#N/A,FALSE,"P&amp;Ls";"2001",#N/A,FALSE,"P&amp;Ls"}</definedName>
    <definedName name="wrn.pl" localSheetId="20" hidden="1">{"20 Years",#N/A,FALSE,"P&amp;Ls";"2001",#N/A,FALSE,"P&amp;Ls"}</definedName>
    <definedName name="wrn.pl" localSheetId="19" hidden="1">{"20 Years",#N/A,FALSE,"P&amp;Ls";"2001",#N/A,FALSE,"P&amp;Ls"}</definedName>
    <definedName name="wrn.pl" hidden="1">{"20 Years",#N/A,FALSE,"P&amp;Ls";"2001",#N/A,FALSE,"P&amp;Ls"}</definedName>
    <definedName name="wrn.PL." localSheetId="1" hidden="1">{"20 Years",#N/A,FALSE,"P&amp;Ls";"2001",#N/A,FALSE,"P&amp;Ls"}</definedName>
    <definedName name="wrn.PL." localSheetId="20" hidden="1">{"20 Years",#N/A,FALSE,"P&amp;Ls";"2001",#N/A,FALSE,"P&amp;Ls"}</definedName>
    <definedName name="wrn.PL." localSheetId="19" hidden="1">{"20 Years",#N/A,FALSE,"P&amp;Ls";"2001",#N/A,FALSE,"P&amp;Ls"}</definedName>
    <definedName name="wrn.PL." hidden="1">{"20 Years",#N/A,FALSE,"P&amp;Ls";"2001",#N/A,FALSE,"P&amp;Ls"}</definedName>
    <definedName name="wrn.PL._2" localSheetId="1" hidden="1">{"20 Years",#N/A,FALSE,"P&amp;Ls";"2001",#N/A,FALSE,"P&amp;Ls"}</definedName>
    <definedName name="wrn.PL._2" localSheetId="20" hidden="1">{"20 Years",#N/A,FALSE,"P&amp;Ls";"2001",#N/A,FALSE,"P&amp;Ls"}</definedName>
    <definedName name="wrn.PL._2" localSheetId="19" hidden="1">{"20 Years",#N/A,FALSE,"P&amp;Ls";"2001",#N/A,FALSE,"P&amp;Ls"}</definedName>
    <definedName name="wrn.PL._2" hidden="1">{"20 Years",#N/A,FALSE,"P&amp;Ls";"2001",#N/A,FALSE,"P&amp;Ls"}</definedName>
    <definedName name="wrn.PL._3" localSheetId="1" hidden="1">{"20 Years",#N/A,FALSE,"P&amp;Ls";"2001",#N/A,FALSE,"P&amp;Ls"}</definedName>
    <definedName name="wrn.PL._3" localSheetId="20" hidden="1">{"20 Years",#N/A,FALSE,"P&amp;Ls";"2001",#N/A,FALSE,"P&amp;Ls"}</definedName>
    <definedName name="wrn.PL._3" localSheetId="19" hidden="1">{"20 Years",#N/A,FALSE,"P&amp;Ls";"2001",#N/A,FALSE,"P&amp;Ls"}</definedName>
    <definedName name="wrn.PL._3" hidden="1">{"20 Years",#N/A,FALSE,"P&amp;Ls";"2001",#N/A,FALSE,"P&amp;Ls"}</definedName>
    <definedName name="wrn.pl_2" localSheetId="1" hidden="1">{"20 Years",#N/A,FALSE,"P&amp;Ls";"2001",#N/A,FALSE,"P&amp;Ls"}</definedName>
    <definedName name="wrn.pl_2" localSheetId="20" hidden="1">{"20 Years",#N/A,FALSE,"P&amp;Ls";"2001",#N/A,FALSE,"P&amp;Ls"}</definedName>
    <definedName name="wrn.pl_2" localSheetId="19" hidden="1">{"20 Years",#N/A,FALSE,"P&amp;Ls";"2001",#N/A,FALSE,"P&amp;Ls"}</definedName>
    <definedName name="wrn.pl_2" hidden="1">{"20 Years",#N/A,FALSE,"P&amp;Ls";"2001",#N/A,FALSE,"P&amp;Ls"}</definedName>
    <definedName name="wrn.pl_3" localSheetId="1" hidden="1">{"20 Years",#N/A,FALSE,"P&amp;Ls";"2001",#N/A,FALSE,"P&amp;Ls"}</definedName>
    <definedName name="wrn.pl_3" localSheetId="20" hidden="1">{"20 Years",#N/A,FALSE,"P&amp;Ls";"2001",#N/A,FALSE,"P&amp;Ls"}</definedName>
    <definedName name="wrn.pl_3" localSheetId="19" hidden="1">{"20 Years",#N/A,FALSE,"P&amp;Ls";"2001",#N/A,FALSE,"P&amp;Ls"}</definedName>
    <definedName name="wrn.pl_3" hidden="1">{"20 Years",#N/A,FALSE,"P&amp;Ls";"2001",#N/A,FALSE,"P&amp;Ls"}</definedName>
    <definedName name="wrn.print." localSheetId="1" hidden="1">{#N/A,#N/A,FALSE,"Financial";#N/A,#N/A,FALSE,"Balance Sheet";#N/A,#N/A,FALSE,"Income stmt";#N/A,#N/A,FALSE,"Ratio"}</definedName>
    <definedName name="wrn.print." localSheetId="20" hidden="1">{#N/A,#N/A,FALSE,"Financial";#N/A,#N/A,FALSE,"Balance Sheet";#N/A,#N/A,FALSE,"Income stmt";#N/A,#N/A,FALSE,"Ratio"}</definedName>
    <definedName name="wrn.print." localSheetId="19" hidden="1">{#N/A,#N/A,FALSE,"Financial";#N/A,#N/A,FALSE,"Balance Sheet";#N/A,#N/A,FALSE,"Income stmt";#N/A,#N/A,FALSE,"Ratio"}</definedName>
    <definedName name="wrn.print." hidden="1">{#N/A,#N/A,FALSE,"Financial";#N/A,#N/A,FALSE,"Balance Sheet";#N/A,#N/A,FALSE,"Income stmt";#N/A,#N/A,FALSE,"Ratio"}</definedName>
    <definedName name="wrn.Print._.all._.exhibits." localSheetId="1"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wrn.Print._.all._.exhibits." localSheetId="20"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wrn.Print._.all._.exhibits." localSheetId="19"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wrn.Print._.all._.exhibits."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wrn.Print._.all._.workpapers._.and._.exhibits." localSheetId="1"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wrn.Print._.all._.workpapers._.and._.exhibits." localSheetId="20"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wrn.Print._.all._.workpapers._.and._.exhibits." localSheetId="19"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wrn.Print._.all._.workpapers._.and._.exhibits."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wrn.Print._.exhibits._.used._.in._.Report." localSheetId="1" hidden="1">{#N/A,#N/A,FALSE,"DCF Rev Exp flat 5";"Exhibit 1",#N/A,FALSE,"Rev Exp flat 5";"Exhibit 2",#N/A,FALSE,"Rev Exp flat 5";#N/A,#N/A,FALSE,"DCF Rev Exp to 6";"Exhibit 1",#N/A,FALSE,"Rev Exp to 6";"Exhibit 2",#N/A,FALSE,"Rev Exp to 6"}</definedName>
    <definedName name="wrn.Print._.exhibits._.used._.in._.Report." localSheetId="20" hidden="1">{#N/A,#N/A,FALSE,"DCF Rev Exp flat 5";"Exhibit 1",#N/A,FALSE,"Rev Exp flat 5";"Exhibit 2",#N/A,FALSE,"Rev Exp flat 5";#N/A,#N/A,FALSE,"DCF Rev Exp to 6";"Exhibit 1",#N/A,FALSE,"Rev Exp to 6";"Exhibit 2",#N/A,FALSE,"Rev Exp to 6"}</definedName>
    <definedName name="wrn.Print._.exhibits._.used._.in._.Report." localSheetId="19" hidden="1">{#N/A,#N/A,FALSE,"DCF Rev Exp flat 5";"Exhibit 1",#N/A,FALSE,"Rev Exp flat 5";"Exhibit 2",#N/A,FALSE,"Rev Exp flat 5";#N/A,#N/A,FALSE,"DCF Rev Exp to 6";"Exhibit 1",#N/A,FALSE,"Rev Exp to 6";"Exhibit 2",#N/A,FALSE,"Rev Exp to 6"}</definedName>
    <definedName name="wrn.Print._.exhibits._.used._.in._.Report." hidden="1">{#N/A,#N/A,FALSE,"DCF Rev Exp flat 5";"Exhibit 1",#N/A,FALSE,"Rev Exp flat 5";"Exhibit 2",#N/A,FALSE,"Rev Exp flat 5";#N/A,#N/A,FALSE,"DCF Rev Exp to 6";"Exhibit 1",#N/A,FALSE,"Rev Exp to 6";"Exhibit 2",#N/A,FALSE,"Rev Exp to 6"}</definedName>
    <definedName name="wrn.print._.standalone." localSheetId="1" hidden="1">{"standalone1",#N/A,FALSE,"DCFBase";"standalone2",#N/A,FALSE,"DCFBase"}</definedName>
    <definedName name="wrn.print._.standalone." localSheetId="20" hidden="1">{"standalone1",#N/A,FALSE,"DCFBase";"standalone2",#N/A,FALSE,"DCFBase"}</definedName>
    <definedName name="wrn.print._.standalone." localSheetId="19" hidden="1">{"standalone1",#N/A,FALSE,"DCFBase";"standalone2",#N/A,FALSE,"DCFBase"}</definedName>
    <definedName name="wrn.print._.standalone." hidden="1">{"standalone1",#N/A,FALSE,"DCFBase";"standalone2",#N/A,FALSE,"DCFBase"}</definedName>
    <definedName name="wrn.Report." localSheetId="1" hidden="1">{#N/A,#N/A,TRUE,"Summary";#N/A,#N/A,TRUE,"Payroll";#N/A,#N/A,TRUE,"Eqment";#N/A,#N/A,TRUE,"Other - StartUp"}</definedName>
    <definedName name="wrn.Report." localSheetId="20" hidden="1">{#N/A,#N/A,TRUE,"Summary";#N/A,#N/A,TRUE,"Payroll";#N/A,#N/A,TRUE,"Eqment";#N/A,#N/A,TRUE,"Other - StartUp"}</definedName>
    <definedName name="wrn.Report." localSheetId="19" hidden="1">{#N/A,#N/A,TRUE,"Summary";#N/A,#N/A,TRUE,"Payroll";#N/A,#N/A,TRUE,"Eqment";#N/A,#N/A,TRUE,"Other - StartUp"}</definedName>
    <definedName name="wrn.Report." hidden="1">{#N/A,#N/A,TRUE,"Summary";#N/A,#N/A,TRUE,"Payroll";#N/A,#N/A,TRUE,"Eqment";#N/A,#N/A,TRUE,"Other - StartUp"}</definedName>
    <definedName name="wrn.Scenario._.Summary." localSheetId="1" hidden="1">{#N/A,#N/A,TRUE,"Summary";#N/A,"1",TRUE,"Summary";#N/A,"2",TRUE,"Summary";#N/A,"3",TRUE,"Summary";#N/A,"4",TRUE,"Summary";#N/A,"5",TRUE,"Summary";#N/A,"6",TRUE,"Summary";#N/A,"7",TRUE,"Summary";#N/A,"8",TRUE,"Summary";#N/A,"9",TRUE,"Summary";#N/A,"10",TRUE,"Summary";#N/A,"11",TRUE,"Summary"}</definedName>
    <definedName name="wrn.Scenario._.Summary." localSheetId="20" hidden="1">{#N/A,#N/A,TRUE,"Summary";#N/A,"1",TRUE,"Summary";#N/A,"2",TRUE,"Summary";#N/A,"3",TRUE,"Summary";#N/A,"4",TRUE,"Summary";#N/A,"5",TRUE,"Summary";#N/A,"6",TRUE,"Summary";#N/A,"7",TRUE,"Summary";#N/A,"8",TRUE,"Summary";#N/A,"9",TRUE,"Summary";#N/A,"10",TRUE,"Summary";#N/A,"11",TRUE,"Summary"}</definedName>
    <definedName name="wrn.Scenario._.Summary." localSheetId="19" hidden="1">{#N/A,#N/A,TRUE,"Summary";#N/A,"1",TRUE,"Summary";#N/A,"2",TRUE,"Summary";#N/A,"3",TRUE,"Summary";#N/A,"4",TRUE,"Summary";#N/A,"5",TRUE,"Summary";#N/A,"6",TRUE,"Summary";#N/A,"7",TRUE,"Summary";#N/A,"8",TRUE,"Summary";#N/A,"9",TRUE,"Summary";#N/A,"10",TRUE,"Summary";#N/A,"11",TRUE,"Summary"}</definedName>
    <definedName name="wrn.Scenario._.Summary." hidden="1">{#N/A,#N/A,TRUE,"Summary";#N/A,"1",TRUE,"Summary";#N/A,"2",TRUE,"Summary";#N/A,"3",TRUE,"Summary";#N/A,"4",TRUE,"Summary";#N/A,"5",TRUE,"Summary";#N/A,"6",TRUE,"Summary";#N/A,"7",TRUE,"Summary";#N/A,"8",TRUE,"Summary";#N/A,"9",TRUE,"Summary";#N/A,"10",TRUE,"Summary";#N/A,"11",TRUE,"Summary"}</definedName>
    <definedName name="wrn.Scenario._.Summary._2" localSheetId="1" hidden="1">{#N/A,#N/A,TRUE,"Summary";#N/A,"1",TRUE,"Summary";#N/A,"2",TRUE,"Summary";#N/A,"3",TRUE,"Summary";#N/A,"4",TRUE,"Summary";#N/A,"5",TRUE,"Summary";#N/A,"6",TRUE,"Summary";#N/A,"7",TRUE,"Summary";#N/A,"8",TRUE,"Summary";#N/A,"9",TRUE,"Summary";#N/A,"10",TRUE,"Summary";#N/A,"11",TRUE,"Summary"}</definedName>
    <definedName name="wrn.Scenario._.Summary._2" localSheetId="20" hidden="1">{#N/A,#N/A,TRUE,"Summary";#N/A,"1",TRUE,"Summary";#N/A,"2",TRUE,"Summary";#N/A,"3",TRUE,"Summary";#N/A,"4",TRUE,"Summary";#N/A,"5",TRUE,"Summary";#N/A,"6",TRUE,"Summary";#N/A,"7",TRUE,"Summary";#N/A,"8",TRUE,"Summary";#N/A,"9",TRUE,"Summary";#N/A,"10",TRUE,"Summary";#N/A,"11",TRUE,"Summary"}</definedName>
    <definedName name="wrn.Scenario._.Summary._2" localSheetId="19" hidden="1">{#N/A,#N/A,TRUE,"Summary";#N/A,"1",TRUE,"Summary";#N/A,"2",TRUE,"Summary";#N/A,"3",TRUE,"Summary";#N/A,"4",TRUE,"Summary";#N/A,"5",TRUE,"Summary";#N/A,"6",TRUE,"Summary";#N/A,"7",TRUE,"Summary";#N/A,"8",TRUE,"Summary";#N/A,"9",TRUE,"Summary";#N/A,"10",TRUE,"Summary";#N/A,"11",TRUE,"Summary"}</definedName>
    <definedName name="wrn.Scenario._.Summary._2" hidden="1">{#N/A,#N/A,TRUE,"Summary";#N/A,"1",TRUE,"Summary";#N/A,"2",TRUE,"Summary";#N/A,"3",TRUE,"Summary";#N/A,"4",TRUE,"Summary";#N/A,"5",TRUE,"Summary";#N/A,"6",TRUE,"Summary";#N/A,"7",TRUE,"Summary";#N/A,"8",TRUE,"Summary";#N/A,"9",TRUE,"Summary";#N/A,"10",TRUE,"Summary";#N/A,"11",TRUE,"Summary"}</definedName>
    <definedName name="wrn.Scenario._.Summary._3" localSheetId="1" hidden="1">{#N/A,#N/A,TRUE,"Summary";#N/A,"1",TRUE,"Summary";#N/A,"2",TRUE,"Summary";#N/A,"3",TRUE,"Summary";#N/A,"4",TRUE,"Summary";#N/A,"5",TRUE,"Summary";#N/A,"6",TRUE,"Summary";#N/A,"7",TRUE,"Summary";#N/A,"8",TRUE,"Summary";#N/A,"9",TRUE,"Summary";#N/A,"10",TRUE,"Summary";#N/A,"11",TRUE,"Summary"}</definedName>
    <definedName name="wrn.Scenario._.Summary._3" localSheetId="20" hidden="1">{#N/A,#N/A,TRUE,"Summary";#N/A,"1",TRUE,"Summary";#N/A,"2",TRUE,"Summary";#N/A,"3",TRUE,"Summary";#N/A,"4",TRUE,"Summary";#N/A,"5",TRUE,"Summary";#N/A,"6",TRUE,"Summary";#N/A,"7",TRUE,"Summary";#N/A,"8",TRUE,"Summary";#N/A,"9",TRUE,"Summary";#N/A,"10",TRUE,"Summary";#N/A,"11",TRUE,"Summary"}</definedName>
    <definedName name="wrn.Scenario._.Summary._3" localSheetId="19" hidden="1">{#N/A,#N/A,TRUE,"Summary";#N/A,"1",TRUE,"Summary";#N/A,"2",TRUE,"Summary";#N/A,"3",TRUE,"Summary";#N/A,"4",TRUE,"Summary";#N/A,"5",TRUE,"Summary";#N/A,"6",TRUE,"Summary";#N/A,"7",TRUE,"Summary";#N/A,"8",TRUE,"Summary";#N/A,"9",TRUE,"Summary";#N/A,"10",TRUE,"Summary";#N/A,"11",TRUE,"Summary"}</definedName>
    <definedName name="wrn.Scenario._.Summary._3" hidden="1">{#N/A,#N/A,TRUE,"Summary";#N/A,"1",TRUE,"Summary";#N/A,"2",TRUE,"Summary";#N/A,"3",TRUE,"Summary";#N/A,"4",TRUE,"Summary";#N/A,"5",TRUE,"Summary";#N/A,"6",TRUE,"Summary";#N/A,"7",TRUE,"Summary";#N/A,"8",TRUE,"Summary";#N/A,"9",TRUE,"Summary";#N/A,"10",TRUE,"Summary";#N/A,"11",TRUE,"Summary"}</definedName>
    <definedName name="wrn.scenariosummary" localSheetId="1" hidden="1">{#N/A,#N/A,TRUE,"Summary";#N/A,"1",TRUE,"Summary";#N/A,"2",TRUE,"Summary";#N/A,"3",TRUE,"Summary";#N/A,"4",TRUE,"Summary";#N/A,"5",TRUE,"Summary";#N/A,"6",TRUE,"Summary";#N/A,"7",TRUE,"Summary";#N/A,"8",TRUE,"Summary";#N/A,"9",TRUE,"Summary";#N/A,"10",TRUE,"Summary";#N/A,"11",TRUE,"Summary"}</definedName>
    <definedName name="wrn.scenariosummary" localSheetId="20" hidden="1">{#N/A,#N/A,TRUE,"Summary";#N/A,"1",TRUE,"Summary";#N/A,"2",TRUE,"Summary";#N/A,"3",TRUE,"Summary";#N/A,"4",TRUE,"Summary";#N/A,"5",TRUE,"Summary";#N/A,"6",TRUE,"Summary";#N/A,"7",TRUE,"Summary";#N/A,"8",TRUE,"Summary";#N/A,"9",TRUE,"Summary";#N/A,"10",TRUE,"Summary";#N/A,"11",TRUE,"Summary"}</definedName>
    <definedName name="wrn.scenariosummary" localSheetId="19" hidden="1">{#N/A,#N/A,TRUE,"Summary";#N/A,"1",TRUE,"Summary";#N/A,"2",TRUE,"Summary";#N/A,"3",TRUE,"Summary";#N/A,"4",TRUE,"Summary";#N/A,"5",TRUE,"Summary";#N/A,"6",TRUE,"Summary";#N/A,"7",TRUE,"Summary";#N/A,"8",TRUE,"Summary";#N/A,"9",TRUE,"Summary";#N/A,"10",TRUE,"Summary";#N/A,"11",TRUE,"Summary"}</definedName>
    <definedName name="wrn.scenariosummary" hidden="1">{#N/A,#N/A,TRUE,"Summary";#N/A,"1",TRUE,"Summary";#N/A,"2",TRUE,"Summary";#N/A,"3",TRUE,"Summary";#N/A,"4",TRUE,"Summary";#N/A,"5",TRUE,"Summary";#N/A,"6",TRUE,"Summary";#N/A,"7",TRUE,"Summary";#N/A,"8",TRUE,"Summary";#N/A,"9",TRUE,"Summary";#N/A,"10",TRUE,"Summary";#N/A,"11",TRUE,"Summary"}</definedName>
    <definedName name="wrn.scenariosummary_2" localSheetId="1" hidden="1">{#N/A,#N/A,TRUE,"Summary";#N/A,"1",TRUE,"Summary";#N/A,"2",TRUE,"Summary";#N/A,"3",TRUE,"Summary";#N/A,"4",TRUE,"Summary";#N/A,"5",TRUE,"Summary";#N/A,"6",TRUE,"Summary";#N/A,"7",TRUE,"Summary";#N/A,"8",TRUE,"Summary";#N/A,"9",TRUE,"Summary";#N/A,"10",TRUE,"Summary";#N/A,"11",TRUE,"Summary"}</definedName>
    <definedName name="wrn.scenariosummary_2" localSheetId="20" hidden="1">{#N/A,#N/A,TRUE,"Summary";#N/A,"1",TRUE,"Summary";#N/A,"2",TRUE,"Summary";#N/A,"3",TRUE,"Summary";#N/A,"4",TRUE,"Summary";#N/A,"5",TRUE,"Summary";#N/A,"6",TRUE,"Summary";#N/A,"7",TRUE,"Summary";#N/A,"8",TRUE,"Summary";#N/A,"9",TRUE,"Summary";#N/A,"10",TRUE,"Summary";#N/A,"11",TRUE,"Summary"}</definedName>
    <definedName name="wrn.scenariosummary_2" localSheetId="19" hidden="1">{#N/A,#N/A,TRUE,"Summary";#N/A,"1",TRUE,"Summary";#N/A,"2",TRUE,"Summary";#N/A,"3",TRUE,"Summary";#N/A,"4",TRUE,"Summary";#N/A,"5",TRUE,"Summary";#N/A,"6",TRUE,"Summary";#N/A,"7",TRUE,"Summary";#N/A,"8",TRUE,"Summary";#N/A,"9",TRUE,"Summary";#N/A,"10",TRUE,"Summary";#N/A,"11",TRUE,"Summary"}</definedName>
    <definedName name="wrn.scenariosummary_2" hidden="1">{#N/A,#N/A,TRUE,"Summary";#N/A,"1",TRUE,"Summary";#N/A,"2",TRUE,"Summary";#N/A,"3",TRUE,"Summary";#N/A,"4",TRUE,"Summary";#N/A,"5",TRUE,"Summary";#N/A,"6",TRUE,"Summary";#N/A,"7",TRUE,"Summary";#N/A,"8",TRUE,"Summary";#N/A,"9",TRUE,"Summary";#N/A,"10",TRUE,"Summary";#N/A,"11",TRUE,"Summary"}</definedName>
    <definedName name="wrn.scenariosummary_3" localSheetId="1" hidden="1">{#N/A,#N/A,TRUE,"Summary";#N/A,"1",TRUE,"Summary";#N/A,"2",TRUE,"Summary";#N/A,"3",TRUE,"Summary";#N/A,"4",TRUE,"Summary";#N/A,"5",TRUE,"Summary";#N/A,"6",TRUE,"Summary";#N/A,"7",TRUE,"Summary";#N/A,"8",TRUE,"Summary";#N/A,"9",TRUE,"Summary";#N/A,"10",TRUE,"Summary";#N/A,"11",TRUE,"Summary"}</definedName>
    <definedName name="wrn.scenariosummary_3" localSheetId="20" hidden="1">{#N/A,#N/A,TRUE,"Summary";#N/A,"1",TRUE,"Summary";#N/A,"2",TRUE,"Summary";#N/A,"3",TRUE,"Summary";#N/A,"4",TRUE,"Summary";#N/A,"5",TRUE,"Summary";#N/A,"6",TRUE,"Summary";#N/A,"7",TRUE,"Summary";#N/A,"8",TRUE,"Summary";#N/A,"9",TRUE,"Summary";#N/A,"10",TRUE,"Summary";#N/A,"11",TRUE,"Summary"}</definedName>
    <definedName name="wrn.scenariosummary_3" localSheetId="19" hidden="1">{#N/A,#N/A,TRUE,"Summary";#N/A,"1",TRUE,"Summary";#N/A,"2",TRUE,"Summary";#N/A,"3",TRUE,"Summary";#N/A,"4",TRUE,"Summary";#N/A,"5",TRUE,"Summary";#N/A,"6",TRUE,"Summary";#N/A,"7",TRUE,"Summary";#N/A,"8",TRUE,"Summary";#N/A,"9",TRUE,"Summary";#N/A,"10",TRUE,"Summary";#N/A,"11",TRUE,"Summary"}</definedName>
    <definedName name="wrn.scenariosummary_3" hidden="1">{#N/A,#N/A,TRUE,"Summary";#N/A,"1",TRUE,"Summary";#N/A,"2",TRUE,"Summary";#N/A,"3",TRUE,"Summary";#N/A,"4",TRUE,"Summary";#N/A,"5",TRUE,"Summary";#N/A,"6",TRUE,"Summary";#N/A,"7",TRUE,"Summary";#N/A,"8",TRUE,"Summary";#N/A,"9",TRUE,"Summary";#N/A,"10",TRUE,"Summary";#N/A,"11",TRUE,"Summary"}</definedName>
    <definedName name="wrn.SKSCS1." localSheetId="1" hidden="1">{#N/A,#N/A,FALSE,"Antony Financials";#N/A,#N/A,FALSE,"Cowboy Financials";#N/A,#N/A,FALSE,"Combined";#N/A,#N/A,FALSE,"Valuematrix";#N/A,#N/A,FALSE,"DCFAntony";#N/A,#N/A,FALSE,"DCFCowboy";#N/A,#N/A,FALSE,"DCFCombined"}</definedName>
    <definedName name="wrn.SKSCS1." localSheetId="20" hidden="1">{#N/A,#N/A,FALSE,"Antony Financials";#N/A,#N/A,FALSE,"Cowboy Financials";#N/A,#N/A,FALSE,"Combined";#N/A,#N/A,FALSE,"Valuematrix";#N/A,#N/A,FALSE,"DCFAntony";#N/A,#N/A,FALSE,"DCFCowboy";#N/A,#N/A,FALSE,"DCFCombined"}</definedName>
    <definedName name="wrn.SKSCS1." localSheetId="19" hidden="1">{#N/A,#N/A,FALSE,"Antony Financials";#N/A,#N/A,FALSE,"Cowboy Financials";#N/A,#N/A,FALSE,"Combined";#N/A,#N/A,FALSE,"Valuematrix";#N/A,#N/A,FALSE,"DCFAntony";#N/A,#N/A,FALSE,"DCFCowboy";#N/A,#N/A,FALSE,"DCFCombined"}</definedName>
    <definedName name="wrn.SKSCS1." hidden="1">{#N/A,#N/A,FALSE,"Antony Financials";#N/A,#N/A,FALSE,"Cowboy Financials";#N/A,#N/A,FALSE,"Combined";#N/A,#N/A,FALSE,"Valuematrix";#N/A,#N/A,FALSE,"DCFAntony";#N/A,#N/A,FALSE,"DCFCowboy";#N/A,#N/A,FALSE,"DCFCombined"}</definedName>
    <definedName name="wrn.Statements." localSheetId="1" hidden="1">{"Co1statements",#N/A,FALSE,"Cmpy1";"Co2statement",#N/A,FALSE,"Cmpy2";"co1pm",#N/A,FALSE,"Co1PM";"co2PM",#N/A,FALSE,"Co2PM";"value",#N/A,FALSE,"value";"opco",#N/A,FALSE,"NewSparkle";"adjusts",#N/A,FALSE,"Adjustments"}</definedName>
    <definedName name="wrn.Statements." localSheetId="20" hidden="1">{"Co1statements",#N/A,FALSE,"Cmpy1";"Co2statement",#N/A,FALSE,"Cmpy2";"co1pm",#N/A,FALSE,"Co1PM";"co2PM",#N/A,FALSE,"Co2PM";"value",#N/A,FALSE,"value";"opco",#N/A,FALSE,"NewSparkle";"adjusts",#N/A,FALSE,"Adjustments"}</definedName>
    <definedName name="wrn.Statements." localSheetId="19" hidden="1">{"Co1statements",#N/A,FALSE,"Cmpy1";"Co2statement",#N/A,FALSE,"Cmpy2";"co1pm",#N/A,FALSE,"Co1PM";"co2PM",#N/A,FALSE,"Co2PM";"value",#N/A,FALSE,"value";"opco",#N/A,FALSE,"NewSparkle";"adjusts",#N/A,FALSE,"Adjustments"}</definedName>
    <definedName name="wrn.Statements." hidden="1">{"Co1statements",#N/A,FALSE,"Cmpy1";"Co2statement",#N/A,FALSE,"Cmpy2";"co1pm",#N/A,FALSE,"Co1PM";"co2PM",#N/A,FALSE,"Co2PM";"value",#N/A,FALSE,"value";"opco",#N/A,FALSE,"NewSparkle";"adjusts",#N/A,FALSE,"Adjustments"}</definedName>
    <definedName name="wrn.Statements._2" localSheetId="1" hidden="1">{"Co1statements",#N/A,FALSE,"Cmpy1";"Co2statement",#N/A,FALSE,"Cmpy2";"co1pm",#N/A,FALSE,"Co1PM";"co2PM",#N/A,FALSE,"Co2PM";"value",#N/A,FALSE,"value";"opco",#N/A,FALSE,"NewSparkle";"adjusts",#N/A,FALSE,"Adjustments"}</definedName>
    <definedName name="wrn.Statements._2" localSheetId="20" hidden="1">{"Co1statements",#N/A,FALSE,"Cmpy1";"Co2statement",#N/A,FALSE,"Cmpy2";"co1pm",#N/A,FALSE,"Co1PM";"co2PM",#N/A,FALSE,"Co2PM";"value",#N/A,FALSE,"value";"opco",#N/A,FALSE,"NewSparkle";"adjusts",#N/A,FALSE,"Adjustments"}</definedName>
    <definedName name="wrn.Statements._2" localSheetId="19" hidden="1">{"Co1statements",#N/A,FALSE,"Cmpy1";"Co2statement",#N/A,FALSE,"Cmpy2";"co1pm",#N/A,FALSE,"Co1PM";"co2PM",#N/A,FALSE,"Co2PM";"value",#N/A,FALSE,"value";"opco",#N/A,FALSE,"NewSparkle";"adjusts",#N/A,FALSE,"Adjustments"}</definedName>
    <definedName name="wrn.Statements._2" hidden="1">{"Co1statements",#N/A,FALSE,"Cmpy1";"Co2statement",#N/A,FALSE,"Cmpy2";"co1pm",#N/A,FALSE,"Co1PM";"co2PM",#N/A,FALSE,"Co2PM";"value",#N/A,FALSE,"value";"opco",#N/A,FALSE,"NewSparkle";"adjusts",#N/A,FALSE,"Adjustments"}</definedName>
    <definedName name="wrn.Statements._3" localSheetId="1" hidden="1">{"Co1statements",#N/A,FALSE,"Cmpy1";"Co2statement",#N/A,FALSE,"Cmpy2";"co1pm",#N/A,FALSE,"Co1PM";"co2PM",#N/A,FALSE,"Co2PM";"value",#N/A,FALSE,"value";"opco",#N/A,FALSE,"NewSparkle";"adjusts",#N/A,FALSE,"Adjustments"}</definedName>
    <definedName name="wrn.Statements._3" localSheetId="20" hidden="1">{"Co1statements",#N/A,FALSE,"Cmpy1";"Co2statement",#N/A,FALSE,"Cmpy2";"co1pm",#N/A,FALSE,"Co1PM";"co2PM",#N/A,FALSE,"Co2PM";"value",#N/A,FALSE,"value";"opco",#N/A,FALSE,"NewSparkle";"adjusts",#N/A,FALSE,"Adjustments"}</definedName>
    <definedName name="wrn.Statements._3" localSheetId="19" hidden="1">{"Co1statements",#N/A,FALSE,"Cmpy1";"Co2statement",#N/A,FALSE,"Cmpy2";"co1pm",#N/A,FALSE,"Co1PM";"co2PM",#N/A,FALSE,"Co2PM";"value",#N/A,FALSE,"value";"opco",#N/A,FALSE,"NewSparkle";"adjusts",#N/A,FALSE,"Adjustments"}</definedName>
    <definedName name="wrn.Statements._3" hidden="1">{"Co1statements",#N/A,FALSE,"Cmpy1";"Co2statement",#N/A,FALSE,"Cmpy2";"co1pm",#N/A,FALSE,"Co1PM";"co2PM",#N/A,FALSE,"Co2PM";"value",#N/A,FALSE,"value";"opco",#N/A,FALSE,"NewSparkle";"adjusts",#N/A,FALSE,"Adjustments"}</definedName>
    <definedName name="wrn.statments" localSheetId="1" hidden="1">{"Co1statements",#N/A,FALSE,"Cmpy1";"Co2statement",#N/A,FALSE,"Cmpy2";"co1pm",#N/A,FALSE,"Co1PM";"co2PM",#N/A,FALSE,"Co2PM";"value",#N/A,FALSE,"value";"opco",#N/A,FALSE,"NewSparkle";"adjusts",#N/A,FALSE,"Adjustments"}</definedName>
    <definedName name="wrn.statments" localSheetId="20" hidden="1">{"Co1statements",#N/A,FALSE,"Cmpy1";"Co2statement",#N/A,FALSE,"Cmpy2";"co1pm",#N/A,FALSE,"Co1PM";"co2PM",#N/A,FALSE,"Co2PM";"value",#N/A,FALSE,"value";"opco",#N/A,FALSE,"NewSparkle";"adjusts",#N/A,FALSE,"Adjustments"}</definedName>
    <definedName name="wrn.statments" localSheetId="19" hidden="1">{"Co1statements",#N/A,FALSE,"Cmpy1";"Co2statement",#N/A,FALSE,"Cmpy2";"co1pm",#N/A,FALSE,"Co1PM";"co2PM",#N/A,FALSE,"Co2PM";"value",#N/A,FALSE,"value";"opco",#N/A,FALSE,"NewSparkle";"adjusts",#N/A,FALSE,"Adjustments"}</definedName>
    <definedName name="wrn.statments" hidden="1">{"Co1statements",#N/A,FALSE,"Cmpy1";"Co2statement",#N/A,FALSE,"Cmpy2";"co1pm",#N/A,FALSE,"Co1PM";"co2PM",#N/A,FALSE,"Co2PM";"value",#N/A,FALSE,"value";"opco",#N/A,FALSE,"NewSparkle";"adjusts",#N/A,FALSE,"Adjustments"}</definedName>
    <definedName name="wrn.statments_2" localSheetId="1" hidden="1">{"Co1statements",#N/A,FALSE,"Cmpy1";"Co2statement",#N/A,FALSE,"Cmpy2";"co1pm",#N/A,FALSE,"Co1PM";"co2PM",#N/A,FALSE,"Co2PM";"value",#N/A,FALSE,"value";"opco",#N/A,FALSE,"NewSparkle";"adjusts",#N/A,FALSE,"Adjustments"}</definedName>
    <definedName name="wrn.statments_2" localSheetId="20" hidden="1">{"Co1statements",#N/A,FALSE,"Cmpy1";"Co2statement",#N/A,FALSE,"Cmpy2";"co1pm",#N/A,FALSE,"Co1PM";"co2PM",#N/A,FALSE,"Co2PM";"value",#N/A,FALSE,"value";"opco",#N/A,FALSE,"NewSparkle";"adjusts",#N/A,FALSE,"Adjustments"}</definedName>
    <definedName name="wrn.statments_2" localSheetId="19" hidden="1">{"Co1statements",#N/A,FALSE,"Cmpy1";"Co2statement",#N/A,FALSE,"Cmpy2";"co1pm",#N/A,FALSE,"Co1PM";"co2PM",#N/A,FALSE,"Co2PM";"value",#N/A,FALSE,"value";"opco",#N/A,FALSE,"NewSparkle";"adjusts",#N/A,FALSE,"Adjustments"}</definedName>
    <definedName name="wrn.statments_2" hidden="1">{"Co1statements",#N/A,FALSE,"Cmpy1";"Co2statement",#N/A,FALSE,"Cmpy2";"co1pm",#N/A,FALSE,"Co1PM";"co2PM",#N/A,FALSE,"Co2PM";"value",#N/A,FALSE,"value";"opco",#N/A,FALSE,"NewSparkle";"adjusts",#N/A,FALSE,"Adjustments"}</definedName>
    <definedName name="wrn.statments_3" localSheetId="1" hidden="1">{"Co1statements",#N/A,FALSE,"Cmpy1";"Co2statement",#N/A,FALSE,"Cmpy2";"co1pm",#N/A,FALSE,"Co1PM";"co2PM",#N/A,FALSE,"Co2PM";"value",#N/A,FALSE,"value";"opco",#N/A,FALSE,"NewSparkle";"adjusts",#N/A,FALSE,"Adjustments"}</definedName>
    <definedName name="wrn.statments_3" localSheetId="20" hidden="1">{"Co1statements",#N/A,FALSE,"Cmpy1";"Co2statement",#N/A,FALSE,"Cmpy2";"co1pm",#N/A,FALSE,"Co1PM";"co2PM",#N/A,FALSE,"Co2PM";"value",#N/A,FALSE,"value";"opco",#N/A,FALSE,"NewSparkle";"adjusts",#N/A,FALSE,"Adjustments"}</definedName>
    <definedName name="wrn.statments_3" localSheetId="19" hidden="1">{"Co1statements",#N/A,FALSE,"Cmpy1";"Co2statement",#N/A,FALSE,"Cmpy2";"co1pm",#N/A,FALSE,"Co1PM";"co2PM",#N/A,FALSE,"Co2PM";"value",#N/A,FALSE,"value";"opco",#N/A,FALSE,"NewSparkle";"adjusts",#N/A,FALSE,"Adjustments"}</definedName>
    <definedName name="wrn.statments_3" hidden="1">{"Co1statements",#N/A,FALSE,"Cmpy1";"Co2statement",#N/A,FALSE,"Cmpy2";"co1pm",#N/A,FALSE,"Co1PM";"co2PM",#N/A,FALSE,"Co2PM";"value",#N/A,FALSE,"value";"opco",#N/A,FALSE,"NewSparkle";"adjusts",#N/A,FALSE,"Adjustments"}</definedName>
    <definedName name="wrn.SUMMARY." localSheetId="1" hidden="1">{"SUMMARY",#N/A,FALSE,"Summary"}</definedName>
    <definedName name="wrn.SUMMARY." localSheetId="20" hidden="1">{"SUMMARY",#N/A,FALSE,"Summary"}</definedName>
    <definedName name="wrn.SUMMARY." localSheetId="19" hidden="1">{"SUMMARY",#N/A,FALSE,"Summary"}</definedName>
    <definedName name="wrn.SUMMARY." hidden="1">{"SUMMARY",#N/A,FALSE,"Summary"}</definedName>
    <definedName name="wrn.SummaryPgs." localSheetId="1" hidden="1">{#N/A,#N/A,FALSE,"CreditStat";#N/A,#N/A,FALSE,"SPbrkup";#N/A,#N/A,FALSE,"MerSPsyn";#N/A,#N/A,FALSE,"MerSPwKCsyn";#N/A,#N/A,FALSE,"MerSPwKCsyn (2)";#N/A,#N/A,FALSE,"CreditStat (2)"}</definedName>
    <definedName name="wrn.SummaryPgs." localSheetId="20" hidden="1">{#N/A,#N/A,FALSE,"CreditStat";#N/A,#N/A,FALSE,"SPbrkup";#N/A,#N/A,FALSE,"MerSPsyn";#N/A,#N/A,FALSE,"MerSPwKCsyn";#N/A,#N/A,FALSE,"MerSPwKCsyn (2)";#N/A,#N/A,FALSE,"CreditStat (2)"}</definedName>
    <definedName name="wrn.SummaryPgs." localSheetId="19" hidden="1">{#N/A,#N/A,FALSE,"CreditStat";#N/A,#N/A,FALSE,"SPbrkup";#N/A,#N/A,FALSE,"MerSPsyn";#N/A,#N/A,FALSE,"MerSPwKCsyn";#N/A,#N/A,FALSE,"MerSPwKCsyn (2)";#N/A,#N/A,FALSE,"CreditStat (2)"}</definedName>
    <definedName name="wrn.SummaryPgs." hidden="1">{#N/A,#N/A,FALSE,"CreditStat";#N/A,#N/A,FALSE,"SPbrkup";#N/A,#N/A,FALSE,"MerSPsyn";#N/A,#N/A,FALSE,"MerSPwKCsyn";#N/A,#N/A,FALSE,"MerSPwKCsyn (2)";#N/A,#N/A,FALSE,"CreditStat (2)"}</definedName>
    <definedName name="wrn.TOTAL." localSheetId="1" hidden="1">{"SUMMARY",#N/A,TRUE,"Summary";"FULLSEAS",#N/A,TRUE,"Full &amp; Seas Emp";"TEMPS",#N/A,TRUE,"Temps";"CONTRACTORS",#N/A,TRUE,"Contractors";"CAPEXA",#N/A,TRUE,"Capital Expenditures";"CAPEXB",#N/A,TRUE,"Capital Expenditures"}</definedName>
    <definedName name="wrn.TOTAL." localSheetId="20" hidden="1">{"SUMMARY",#N/A,TRUE,"Summary";"FULLSEAS",#N/A,TRUE,"Full &amp; Seas Emp";"TEMPS",#N/A,TRUE,"Temps";"CONTRACTORS",#N/A,TRUE,"Contractors";"CAPEXA",#N/A,TRUE,"Capital Expenditures";"CAPEXB",#N/A,TRUE,"Capital Expenditures"}</definedName>
    <definedName name="wrn.TOTAL." localSheetId="19" hidden="1">{"SUMMARY",#N/A,TRUE,"Summary";"FULLSEAS",#N/A,TRUE,"Full &amp; Seas Emp";"TEMPS",#N/A,TRUE,"Temps";"CONTRACTORS",#N/A,TRUE,"Contractors";"CAPEXA",#N/A,TRUE,"Capital Expenditures";"CAPEXB",#N/A,TRUE,"Capital Expenditures"}</definedName>
    <definedName name="wrn.TOTAL." hidden="1">{"SUMMARY",#N/A,TRUE,"Summary";"FULLSEAS",#N/A,TRUE,"Full &amp; Seas Emp";"TEMPS",#N/A,TRUE,"Temps";"CONTRACTORS",#N/A,TRUE,"Contractors";"CAPEXA",#N/A,TRUE,"Capital Expenditures";"CAPEXB",#N/A,TRUE,"Capital Expenditures"}</definedName>
    <definedName name="wrn.Tweety." localSheetId="1" hidden="1">{#N/A,#N/A,FALSE,"A&amp;E";#N/A,#N/A,FALSE,"HighTop";#N/A,#N/A,FALSE,"JG";#N/A,#N/A,FALSE,"RI";#N/A,#N/A,FALSE,"woHT";#N/A,#N/A,FALSE,"woHT&amp;JG"}</definedName>
    <definedName name="wrn.Tweety." localSheetId="20" hidden="1">{#N/A,#N/A,FALSE,"A&amp;E";#N/A,#N/A,FALSE,"HighTop";#N/A,#N/A,FALSE,"JG";#N/A,#N/A,FALSE,"RI";#N/A,#N/A,FALSE,"woHT";#N/A,#N/A,FALSE,"woHT&amp;JG"}</definedName>
    <definedName name="wrn.Tweety." localSheetId="19" hidden="1">{#N/A,#N/A,FALSE,"A&amp;E";#N/A,#N/A,FALSE,"HighTop";#N/A,#N/A,FALSE,"JG";#N/A,#N/A,FALSE,"RI";#N/A,#N/A,FALSE,"woHT";#N/A,#N/A,FALSE,"woHT&amp;JG"}</definedName>
    <definedName name="wrn.Tweety." hidden="1">{#N/A,#N/A,FALSE,"A&amp;E";#N/A,#N/A,FALSE,"HighTop";#N/A,#N/A,FALSE,"JG";#N/A,#N/A,FALSE,"RI";#N/A,#N/A,FALSE,"woHT";#N/A,#N/A,FALSE,"woHT&amp;JG"}</definedName>
    <definedName name="wrnprint1" localSheetId="1" hidden="1">{#N/A,#N/A,FALSE,"Financial";#N/A,#N/A,FALSE,"Balance Sheet";#N/A,#N/A,FALSE,"Income stmt";#N/A,#N/A,FALSE,"Ratio"}</definedName>
    <definedName name="wrnprint1" localSheetId="20" hidden="1">{#N/A,#N/A,FALSE,"Financial";#N/A,#N/A,FALSE,"Balance Sheet";#N/A,#N/A,FALSE,"Income stmt";#N/A,#N/A,FALSE,"Ratio"}</definedName>
    <definedName name="wrnprint1" localSheetId="19" hidden="1">{#N/A,#N/A,FALSE,"Financial";#N/A,#N/A,FALSE,"Balance Sheet";#N/A,#N/A,FALSE,"Income stmt";#N/A,#N/A,FALSE,"Ratio"}</definedName>
    <definedName name="wrnprint1" hidden="1">{#N/A,#N/A,FALSE,"Financial";#N/A,#N/A,FALSE,"Balance Sheet";#N/A,#N/A,FALSE,"Income stmt";#N/A,#N/A,FALSE,"Ratio"}</definedName>
    <definedName name="wwwwwwww" localSheetId="1" hidden="1">{#N/A,#N/A,TRUE,"CIN-11";#N/A,#N/A,TRUE,"CIN-13";#N/A,#N/A,TRUE,"CIN-14";#N/A,#N/A,TRUE,"CIN-16";#N/A,#N/A,TRUE,"CIN-17";#N/A,#N/A,TRUE,"CIN-18";#N/A,#N/A,TRUE,"CIN Earnings To Fixed Charges";#N/A,#N/A,TRUE,"CIN Financial Ratios";#N/A,#N/A,TRUE,"CIN-IS";#N/A,#N/A,TRUE,"CIN-BS";#N/A,#N/A,TRUE,"CIN-CS";#N/A,#N/A,TRUE,"Invest In Unconsol Subs"}</definedName>
    <definedName name="wwwwwwww" localSheetId="20" hidden="1">{#N/A,#N/A,TRUE,"CIN-11";#N/A,#N/A,TRUE,"CIN-13";#N/A,#N/A,TRUE,"CIN-14";#N/A,#N/A,TRUE,"CIN-16";#N/A,#N/A,TRUE,"CIN-17";#N/A,#N/A,TRUE,"CIN-18";#N/A,#N/A,TRUE,"CIN Earnings To Fixed Charges";#N/A,#N/A,TRUE,"CIN Financial Ratios";#N/A,#N/A,TRUE,"CIN-IS";#N/A,#N/A,TRUE,"CIN-BS";#N/A,#N/A,TRUE,"CIN-CS";#N/A,#N/A,TRUE,"Invest In Unconsol Subs"}</definedName>
    <definedName name="wwwwwwww" localSheetId="19" hidden="1">{#N/A,#N/A,TRUE,"CIN-11";#N/A,#N/A,TRUE,"CIN-13";#N/A,#N/A,TRUE,"CIN-14";#N/A,#N/A,TRUE,"CIN-16";#N/A,#N/A,TRUE,"CIN-17";#N/A,#N/A,TRUE,"CIN-18";#N/A,#N/A,TRUE,"CIN Earnings To Fixed Charges";#N/A,#N/A,TRUE,"CIN Financial Ratios";#N/A,#N/A,TRUE,"CIN-IS";#N/A,#N/A,TRUE,"CIN-BS";#N/A,#N/A,TRUE,"CIN-CS";#N/A,#N/A,TRUE,"Invest In Unconsol Subs"}</definedName>
    <definedName name="wwwwwwww" hidden="1">{#N/A,#N/A,TRUE,"CIN-11";#N/A,#N/A,TRUE,"CIN-13";#N/A,#N/A,TRUE,"CIN-14";#N/A,#N/A,TRUE,"CIN-16";#N/A,#N/A,TRUE,"CIN-17";#N/A,#N/A,TRUE,"CIN-18";#N/A,#N/A,TRUE,"CIN Earnings To Fixed Charges";#N/A,#N/A,TRUE,"CIN Financial Ratios";#N/A,#N/A,TRUE,"CIN-IS";#N/A,#N/A,TRUE,"CIN-BS";#N/A,#N/A,TRUE,"CIN-CS";#N/A,#N/A,TRUE,"Invest In Unconsol Subs"}</definedName>
    <definedName name="x" localSheetId="1">#REF!</definedName>
    <definedName name="x" localSheetId="20">#REF!</definedName>
    <definedName name="x" localSheetId="14">#REF!</definedName>
    <definedName name="x" localSheetId="17">#REF!</definedName>
    <definedName name="x" localSheetId="19">#REF!</definedName>
    <definedName name="x">#REF!</definedName>
    <definedName name="xta" localSheetId="1" hidden="1">{"Page 1",#N/A,TRUE,"Sheet1";"Page 2",#N/A,TRUE,"Sheet1"}</definedName>
    <definedName name="xta" localSheetId="20" hidden="1">{"Page 1",#N/A,TRUE,"Sheet1";"Page 2",#N/A,TRUE,"Sheet1"}</definedName>
    <definedName name="xta" localSheetId="19" hidden="1">{"Page 1",#N/A,TRUE,"Sheet1";"Page 2",#N/A,TRUE,"Sheet1"}</definedName>
    <definedName name="xta" hidden="1">{"Page 1",#N/A,TRUE,"Sheet1";"Page 2",#N/A,TRUE,"Sheet1"}</definedName>
    <definedName name="xyz" localSheetId="1" hidden="1">{"Page 1",#N/A,TRUE,"Sheet1";"Page 2",#N/A,TRUE,"Sheet1"}</definedName>
    <definedName name="xyz" localSheetId="20" hidden="1">{"Page 1",#N/A,TRUE,"Sheet1";"Page 2",#N/A,TRUE,"Sheet1"}</definedName>
    <definedName name="xyz" localSheetId="19" hidden="1">{"Page 1",#N/A,TRUE,"Sheet1";"Page 2",#N/A,TRUE,"Sheet1"}</definedName>
    <definedName name="xyz" hidden="1">{"Page 1",#N/A,TRUE,"Sheet1";"Page 2",#N/A,TRUE,"Sheet1"}</definedName>
    <definedName name="y" localSheetId="1">#REF!</definedName>
    <definedName name="y" localSheetId="20">#REF!</definedName>
    <definedName name="y" localSheetId="14">#REF!</definedName>
    <definedName name="y" localSheetId="17">#REF!</definedName>
    <definedName name="y" localSheetId="19">#REF!</definedName>
    <definedName name="y">#REF!</definedName>
    <definedName name="Yahoo" localSheetId="1" hidden="1">{"SUMMARY",#N/A,FALSE,"Summary"}</definedName>
    <definedName name="Yahoo" localSheetId="20" hidden="1">{"SUMMARY",#N/A,FALSE,"Summary"}</definedName>
    <definedName name="Yahoo" localSheetId="19" hidden="1">{"SUMMARY",#N/A,FALSE,"Summary"}</definedName>
    <definedName name="Yahoo" hidden="1">{"SUMMARY",#N/A,FALSE,"Summary"}</definedName>
    <definedName name="YEAR" localSheetId="1">#REF!</definedName>
    <definedName name="YEAR" localSheetId="20">#REF!</definedName>
    <definedName name="YEAR" localSheetId="14">#REF!</definedName>
    <definedName name="YEAR" localSheetId="17">#REF!</definedName>
    <definedName name="YEAR" localSheetId="19">#REF!</definedName>
    <definedName name="YEAR">#REF!</definedName>
    <definedName name="year1end" localSheetId="19">'[14]INPUT - Global Variables'!$J$8</definedName>
    <definedName name="year1end">'[15]INPUT - Global Variables'!$J$8</definedName>
    <definedName name="YearFlag" localSheetId="1">#REF!</definedName>
    <definedName name="YearFlag" localSheetId="20">#REF!</definedName>
    <definedName name="YearFlag" localSheetId="14">#REF!</definedName>
    <definedName name="YearFlag" localSheetId="17">#REF!</definedName>
    <definedName name="YearFlag" localSheetId="19">#REF!</definedName>
    <definedName name="YearFlag">#REF!</definedName>
    <definedName name="years" localSheetId="19">'[14]CALCULATION - List Lookup'!$G$1:$G$10</definedName>
    <definedName name="years">'[15]CALCULATION - List Lookup'!$G$1:$G$10</definedName>
    <definedName name="YearView" localSheetId="19">'[14]CALCULATION - List Lookup'!$I$1:$I$2</definedName>
    <definedName name="YearView">'[15]CALCULATION - List Lookup'!$I$1:$I$2</definedName>
    <definedName name="yeerpt">#N/A</definedName>
    <definedName name="YesNo" localSheetId="19">'[14]CALCULATION - List Lookup'!$J$1:$J$2</definedName>
    <definedName name="YesNo">'[15]CALCULATION - List Lookup'!$J$1:$J$2</definedName>
    <definedName name="Yogesh" localSheetId="1" hidden="1">{#N/A,#N/A,TRUE,"Summary";#N/A,"1",TRUE,"Summary";#N/A,"2",TRUE,"Summary";#N/A,"3",TRUE,"Summary";#N/A,"4",TRUE,"Summary";#N/A,"5",TRUE,"Summary";#N/A,"6",TRUE,"Summary";#N/A,"7",TRUE,"Summary";#N/A,"8",TRUE,"Summary";#N/A,"9",TRUE,"Summary";#N/A,"10",TRUE,"Summary";#N/A,"11",TRUE,"Summary"}</definedName>
    <definedName name="Yogesh" localSheetId="20" hidden="1">{#N/A,#N/A,TRUE,"Summary";#N/A,"1",TRUE,"Summary";#N/A,"2",TRUE,"Summary";#N/A,"3",TRUE,"Summary";#N/A,"4",TRUE,"Summary";#N/A,"5",TRUE,"Summary";#N/A,"6",TRUE,"Summary";#N/A,"7",TRUE,"Summary";#N/A,"8",TRUE,"Summary";#N/A,"9",TRUE,"Summary";#N/A,"10",TRUE,"Summary";#N/A,"11",TRUE,"Summary"}</definedName>
    <definedName name="Yogesh" localSheetId="19" hidden="1">{#N/A,#N/A,TRUE,"Summary";#N/A,"1",TRUE,"Summary";#N/A,"2",TRUE,"Summary";#N/A,"3",TRUE,"Summary";#N/A,"4",TRUE,"Summary";#N/A,"5",TRUE,"Summary";#N/A,"6",TRUE,"Summary";#N/A,"7",TRUE,"Summary";#N/A,"8",TRUE,"Summary";#N/A,"9",TRUE,"Summary";#N/A,"10",TRUE,"Summary";#N/A,"11",TRUE,"Summary"}</definedName>
    <definedName name="Yogesh" hidden="1">{#N/A,#N/A,TRUE,"Summary";#N/A,"1",TRUE,"Summary";#N/A,"2",TRUE,"Summary";#N/A,"3",TRUE,"Summary";#N/A,"4",TRUE,"Summary";#N/A,"5",TRUE,"Summary";#N/A,"6",TRUE,"Summary";#N/A,"7",TRUE,"Summary";#N/A,"8",TRUE,"Summary";#N/A,"9",TRUE,"Summary";#N/A,"10",TRUE,"Summary";#N/A,"11",TRUE,"Summary"}</definedName>
    <definedName name="ys.xls" localSheetId="1" hidden="1">{#N/A,#N/A,TRUE,"Summary";#N/A,"1",TRUE,"Summary";#N/A,"2",TRUE,"Summary";#N/A,"3",TRUE,"Summary";#N/A,"4",TRUE,"Summary";#N/A,"5",TRUE,"Summary";#N/A,"6",TRUE,"Summary";#N/A,"7",TRUE,"Summary";#N/A,"8",TRUE,"Summary";#N/A,"9",TRUE,"Summary";#N/A,"10",TRUE,"Summary";#N/A,"11",TRUE,"Summary"}</definedName>
    <definedName name="ys.xls" localSheetId="20" hidden="1">{#N/A,#N/A,TRUE,"Summary";#N/A,"1",TRUE,"Summary";#N/A,"2",TRUE,"Summary";#N/A,"3",TRUE,"Summary";#N/A,"4",TRUE,"Summary";#N/A,"5",TRUE,"Summary";#N/A,"6",TRUE,"Summary";#N/A,"7",TRUE,"Summary";#N/A,"8",TRUE,"Summary";#N/A,"9",TRUE,"Summary";#N/A,"10",TRUE,"Summary";#N/A,"11",TRUE,"Summary"}</definedName>
    <definedName name="ys.xls" localSheetId="19" hidden="1">{#N/A,#N/A,TRUE,"Summary";#N/A,"1",TRUE,"Summary";#N/A,"2",TRUE,"Summary";#N/A,"3",TRUE,"Summary";#N/A,"4",TRUE,"Summary";#N/A,"5",TRUE,"Summary";#N/A,"6",TRUE,"Summary";#N/A,"7",TRUE,"Summary";#N/A,"8",TRUE,"Summary";#N/A,"9",TRUE,"Summary";#N/A,"10",TRUE,"Summary";#N/A,"11",TRUE,"Summary"}</definedName>
    <definedName name="ys.xls" hidden="1">{#N/A,#N/A,TRUE,"Summary";#N/A,"1",TRUE,"Summary";#N/A,"2",TRUE,"Summary";#N/A,"3",TRUE,"Summary";#N/A,"4",TRUE,"Summary";#N/A,"5",TRUE,"Summary";#N/A,"6",TRUE,"Summary";#N/A,"7",TRUE,"Summary";#N/A,"8",TRUE,"Summary";#N/A,"9",TRUE,"Summary";#N/A,"10",TRUE,"Summary";#N/A,"11",TRUE,"Summary"}</definedName>
    <definedName name="ywqwquewewuqyiu" localSheetId="1" hidden="1">{"Co1statements",#N/A,FALSE,"Cmpy1";"Co2statement",#N/A,FALSE,"Cmpy2";"co1pm",#N/A,FALSE,"Co1PM";"co2PM",#N/A,FALSE,"Co2PM";"value",#N/A,FALSE,"value";"opco",#N/A,FALSE,"NewSparkle";"adjusts",#N/A,FALSE,"Adjustments"}</definedName>
    <definedName name="ywqwquewewuqyiu" localSheetId="20" hidden="1">{"Co1statements",#N/A,FALSE,"Cmpy1";"Co2statement",#N/A,FALSE,"Cmpy2";"co1pm",#N/A,FALSE,"Co1PM";"co2PM",#N/A,FALSE,"Co2PM";"value",#N/A,FALSE,"value";"opco",#N/A,FALSE,"NewSparkle";"adjusts",#N/A,FALSE,"Adjustments"}</definedName>
    <definedName name="ywqwquewewuqyiu" localSheetId="19" hidden="1">{"Co1statements",#N/A,FALSE,"Cmpy1";"Co2statement",#N/A,FALSE,"Cmpy2";"co1pm",#N/A,FALSE,"Co1PM";"co2PM",#N/A,FALSE,"Co2PM";"value",#N/A,FALSE,"value";"opco",#N/A,FALSE,"NewSparkle";"adjusts",#N/A,FALSE,"Adjustments"}</definedName>
    <definedName name="ywqwquewewuqyiu" hidden="1">{"Co1statements",#N/A,FALSE,"Cmpy1";"Co2statement",#N/A,FALSE,"Cmpy2";"co1pm",#N/A,FALSE,"Co1PM";"co2PM",#N/A,FALSE,"Co2PM";"value",#N/A,FALSE,"value";"opco",#N/A,FALSE,"NewSparkle";"adjusts",#N/A,FALSE,"Adjustments"}</definedName>
    <definedName name="z" localSheetId="1">#REF!</definedName>
    <definedName name="z" localSheetId="20">#REF!</definedName>
    <definedName name="z" localSheetId="14">#REF!</definedName>
    <definedName name="z" localSheetId="17">#REF!</definedName>
    <definedName name="z" localSheetId="19">#REF!</definedName>
    <definedName name="z">#REF!</definedName>
    <definedName name="zeroDPR" localSheetId="19">'[14]INPUT - Capital Expenditures'!$S$61:$S$102</definedName>
    <definedName name="zeroDPR">'[15]INPUT - Capital Expenditures'!$S$61:$S$102</definedName>
    <definedName name="zeroFTE" localSheetId="19">'[14]INPUT - Staffing Plan'!$AC$9:$AC$204</definedName>
    <definedName name="zeroFTE">'[15]INPUT - Staffing Plan'!$AC$9:$AC$204</definedName>
    <definedName name="zeroMPR" localSheetId="19">'[14]INPUT - Manual Pricing'!$I$9:$I$50</definedName>
    <definedName name="zeroMPR">'[15]INPUT - Manual Pricing'!$I$9:$I$50</definedName>
    <definedName name="zeroOTH" localSheetId="19">'[14]INPUT - Other Expenses'!$S$9:$S$201</definedName>
    <definedName name="zeroOTH">'[15]INPUT - Other Expenses'!$S$9:$S$201</definedName>
    <definedName name="zIvan_check_list_5062" localSheetId="1">#REF!</definedName>
    <definedName name="zIvan_check_list_5062" localSheetId="20">#REF!</definedName>
    <definedName name="zIvan_check_list_5062" localSheetId="14">#REF!</definedName>
    <definedName name="zIvan_check_list_5062" localSheetId="17">#REF!</definedName>
    <definedName name="zIvan_check_list_5062" localSheetId="19">#REF!</definedName>
    <definedName name="zIvan_check_list_506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06" i="25" l="1"/>
  <c r="D106" i="25"/>
  <c r="E105" i="25"/>
  <c r="D77" i="25"/>
  <c r="D76" i="25"/>
  <c r="H27" i="42" l="1"/>
  <c r="G27" i="42"/>
  <c r="N17" i="42"/>
  <c r="O17" i="42" s="1"/>
  <c r="P17" i="42" s="1"/>
  <c r="Q17" i="42" s="1"/>
  <c r="R17" i="42" s="1"/>
  <c r="S17" i="42" s="1"/>
  <c r="T17" i="42" s="1"/>
  <c r="U17" i="42" s="1"/>
  <c r="V17" i="42" s="1"/>
  <c r="W17" i="42" s="1"/>
  <c r="X17" i="42" s="1"/>
  <c r="Y17" i="42" s="1"/>
  <c r="Z17" i="42" s="1"/>
  <c r="AA17" i="42" s="1"/>
  <c r="AB17" i="42" s="1"/>
  <c r="AC17" i="42" s="1"/>
  <c r="AD17" i="42" s="1"/>
  <c r="AE17" i="42" s="1"/>
  <c r="AF17" i="42" s="1"/>
  <c r="AG17" i="42" s="1"/>
  <c r="AH17" i="42" s="1"/>
  <c r="AI17" i="42" s="1"/>
  <c r="AJ17" i="42" s="1"/>
  <c r="AK17" i="42" s="1"/>
  <c r="AL17" i="42" s="1"/>
  <c r="AM17" i="42" s="1"/>
  <c r="AN17" i="42" s="1"/>
  <c r="AO17" i="42" s="1"/>
  <c r="AP17" i="42" s="1"/>
  <c r="AQ17" i="42" s="1"/>
  <c r="AR17" i="42" s="1"/>
  <c r="AS17" i="42" s="1"/>
  <c r="AT17" i="42" s="1"/>
  <c r="AU17" i="42" s="1"/>
  <c r="AV17" i="42" s="1"/>
  <c r="AW17" i="42" s="1"/>
  <c r="AX17" i="42" s="1"/>
  <c r="AY17" i="42" s="1"/>
  <c r="AZ17" i="42" s="1"/>
  <c r="BA17" i="42" s="1"/>
  <c r="BB17" i="42" s="1"/>
  <c r="BC17" i="42" s="1"/>
  <c r="BD17" i="42" s="1"/>
  <c r="BE17" i="42" s="1"/>
  <c r="BF17" i="42" s="1"/>
  <c r="BG17" i="42" s="1"/>
  <c r="BH17" i="42" s="1"/>
  <c r="BI17" i="42" s="1"/>
  <c r="BJ17" i="42" s="1"/>
  <c r="BK17" i="42" s="1"/>
  <c r="BL17" i="42" s="1"/>
  <c r="BM17" i="42" s="1"/>
  <c r="BN17" i="42" s="1"/>
  <c r="BO17" i="42" s="1"/>
  <c r="BP17" i="42" s="1"/>
  <c r="BQ17" i="42" s="1"/>
  <c r="BR17" i="42" s="1"/>
  <c r="BS17" i="42" s="1"/>
  <c r="BT17" i="42" s="1"/>
  <c r="BU17" i="42" s="1"/>
  <c r="BV17" i="42" s="1"/>
  <c r="BW17" i="42" s="1"/>
  <c r="BX17" i="42" s="1"/>
  <c r="BY17" i="42" s="1"/>
  <c r="BZ17" i="42" s="1"/>
  <c r="CA17" i="42" s="1"/>
  <c r="CB17" i="42" s="1"/>
  <c r="CC17" i="42" s="1"/>
  <c r="CD17" i="42" s="1"/>
  <c r="CE17" i="42" s="1"/>
  <c r="CF17" i="42" s="1"/>
  <c r="CG17" i="42" s="1"/>
  <c r="CH17" i="42" s="1"/>
  <c r="CI17" i="42" s="1"/>
  <c r="CJ17" i="42" s="1"/>
  <c r="CK17" i="42" s="1"/>
  <c r="CL17" i="42" s="1"/>
  <c r="CM17" i="42" s="1"/>
  <c r="CN17" i="42" s="1"/>
  <c r="CO17" i="42" s="1"/>
  <c r="CP17" i="42" s="1"/>
  <c r="CQ17" i="42" s="1"/>
  <c r="CR17" i="42" s="1"/>
  <c r="CS17" i="42" s="1"/>
  <c r="CT17" i="42" s="1"/>
  <c r="CU17" i="42" s="1"/>
  <c r="CV17" i="42" s="1"/>
  <c r="CW17" i="42" s="1"/>
  <c r="CX17" i="42" s="1"/>
  <c r="CY17" i="42" s="1"/>
  <c r="N7" i="42"/>
  <c r="O7" i="42" s="1"/>
  <c r="P7" i="42" s="1"/>
  <c r="Q7" i="42" s="1"/>
  <c r="R7" i="42" s="1"/>
  <c r="S7" i="42" s="1"/>
  <c r="T7" i="42" s="1"/>
  <c r="U7" i="42" s="1"/>
  <c r="V7" i="42" s="1"/>
  <c r="W7" i="42" s="1"/>
  <c r="X7" i="42" s="1"/>
  <c r="Y7" i="42" s="1"/>
  <c r="Z7" i="42" s="1"/>
  <c r="AA7" i="42" s="1"/>
  <c r="AB7" i="42" s="1"/>
  <c r="AC7" i="42" s="1"/>
  <c r="AD7" i="42" s="1"/>
  <c r="AE7" i="42" s="1"/>
  <c r="AF7" i="42" s="1"/>
  <c r="AG7" i="42" s="1"/>
  <c r="AH7" i="42" s="1"/>
  <c r="AI7" i="42" s="1"/>
  <c r="AJ7" i="42" s="1"/>
  <c r="AK7" i="42" s="1"/>
  <c r="AL7" i="42" s="1"/>
  <c r="AM7" i="42" s="1"/>
  <c r="AN7" i="42" s="1"/>
  <c r="AO7" i="42" s="1"/>
  <c r="AP7" i="42" s="1"/>
  <c r="AQ7" i="42" s="1"/>
  <c r="AR7" i="42" s="1"/>
  <c r="AS7" i="42" s="1"/>
  <c r="AT7" i="42" s="1"/>
  <c r="AU7" i="42" s="1"/>
  <c r="AV7" i="42" s="1"/>
  <c r="AW7" i="42" s="1"/>
  <c r="AX7" i="42" s="1"/>
  <c r="AY7" i="42" s="1"/>
  <c r="AZ7" i="42" s="1"/>
  <c r="BA7" i="42" s="1"/>
  <c r="BB7" i="42" s="1"/>
  <c r="BC7" i="42" s="1"/>
  <c r="BD7" i="42" s="1"/>
  <c r="BE7" i="42" s="1"/>
  <c r="BF7" i="42" s="1"/>
  <c r="BG7" i="42" s="1"/>
  <c r="BH7" i="42" s="1"/>
  <c r="BI7" i="42" s="1"/>
  <c r="BJ7" i="42" s="1"/>
  <c r="BK7" i="42" s="1"/>
  <c r="BL7" i="42" s="1"/>
  <c r="BM7" i="42" s="1"/>
  <c r="BN7" i="42" s="1"/>
  <c r="BO7" i="42" s="1"/>
  <c r="BP7" i="42" s="1"/>
  <c r="BQ7" i="42" s="1"/>
  <c r="BR7" i="42" s="1"/>
  <c r="BS7" i="42" s="1"/>
  <c r="BT7" i="42" s="1"/>
  <c r="BU7" i="42" s="1"/>
  <c r="BV7" i="42" s="1"/>
  <c r="BW7" i="42" s="1"/>
  <c r="BX7" i="42" s="1"/>
  <c r="BY7" i="42" s="1"/>
  <c r="BZ7" i="42" s="1"/>
  <c r="CA7" i="42" s="1"/>
  <c r="CB7" i="42" s="1"/>
  <c r="CC7" i="42" s="1"/>
  <c r="CD7" i="42" s="1"/>
  <c r="CE7" i="42" s="1"/>
  <c r="CF7" i="42" s="1"/>
  <c r="CG7" i="42" s="1"/>
  <c r="CH7" i="42" s="1"/>
  <c r="CI7" i="42" s="1"/>
  <c r="CJ7" i="42" s="1"/>
  <c r="CK7" i="42" s="1"/>
  <c r="CL7" i="42" s="1"/>
  <c r="CM7" i="42" s="1"/>
  <c r="CN7" i="42" s="1"/>
  <c r="CO7" i="42" s="1"/>
  <c r="CP7" i="42" s="1"/>
  <c r="CQ7" i="42" s="1"/>
  <c r="CR7" i="42" s="1"/>
  <c r="CS7" i="42" s="1"/>
  <c r="CT7" i="42" s="1"/>
  <c r="CU7" i="42" s="1"/>
  <c r="CV7" i="42" s="1"/>
  <c r="CW7" i="42" s="1"/>
  <c r="CX7" i="42" s="1"/>
  <c r="CY7" i="42" s="1"/>
  <c r="B20" i="13" l="1"/>
  <c r="B18" i="13" l="1"/>
  <c r="C13" i="3" l="1"/>
  <c r="C9" i="3" l="1"/>
  <c r="C10" i="3" s="1"/>
  <c r="C11" i="3" s="1"/>
  <c r="C12" i="3" s="1"/>
  <c r="E58" i="25" l="1"/>
  <c r="D59" i="25" s="1"/>
  <c r="E59" i="25" s="1"/>
  <c r="D60" i="25" s="1"/>
  <c r="E60" i="25" s="1"/>
  <c r="D61" i="25" s="1"/>
  <c r="E61" i="25" s="1"/>
  <c r="D54" i="25"/>
  <c r="D55" i="25" s="1"/>
  <c r="D56" i="25" s="1"/>
  <c r="E53" i="25"/>
  <c r="E54" i="25" s="1"/>
  <c r="E55" i="25" s="1"/>
  <c r="E56" i="25" s="1"/>
  <c r="E51" i="25"/>
  <c r="E50" i="25"/>
  <c r="E49" i="25"/>
  <c r="E47" i="25"/>
  <c r="E46" i="25"/>
  <c r="E44" i="25"/>
  <c r="E43" i="25"/>
  <c r="E41" i="25"/>
  <c r="D37" i="25"/>
  <c r="D38" i="25" s="1"/>
  <c r="D39" i="25" s="1"/>
  <c r="E35" i="25"/>
  <c r="E37" i="25" s="1"/>
  <c r="E38" i="25" s="1"/>
  <c r="E39" i="25" s="1"/>
  <c r="E34" i="25"/>
  <c r="E33" i="25"/>
  <c r="E32" i="25"/>
  <c r="E31" i="25"/>
  <c r="E30" i="25"/>
  <c r="E23" i="25"/>
  <c r="D24" i="25" s="1"/>
  <c r="E24" i="25" s="1"/>
  <c r="E17" i="25"/>
  <c r="D18" i="25" s="1"/>
  <c r="E18" i="25" s="1"/>
  <c r="D19" i="25" s="1"/>
  <c r="E19" i="25" s="1"/>
  <c r="D20" i="25" s="1"/>
  <c r="D15" i="25"/>
  <c r="D14" i="25"/>
  <c r="D13" i="25"/>
  <c r="E13" i="25" s="1"/>
  <c r="D11" i="25" l="1"/>
  <c r="E11" i="25"/>
  <c r="E15" i="25"/>
  <c r="B9" i="13" l="1"/>
  <c r="B10" i="13" s="1"/>
  <c r="B11" i="13" s="1"/>
  <c r="B12" i="13" s="1"/>
  <c r="B14" i="13" s="1"/>
  <c r="B15" i="13" l="1"/>
  <c r="B16" i="13" s="1"/>
  <c r="B17" i="13" s="1"/>
  <c r="B21" i="13" s="1"/>
  <c r="B22" i="13" s="1"/>
  <c r="B23" i="13" s="1"/>
  <c r="B24" i="13" s="1"/>
  <c r="B25" i="13" s="1"/>
  <c r="A109" i="25" l="1"/>
  <c r="A110" i="25" s="1"/>
  <c r="A111" i="25" s="1"/>
  <c r="H106" i="25"/>
  <c r="F106" i="25"/>
  <c r="H105" i="25"/>
  <c r="F105" i="25"/>
  <c r="E104" i="25"/>
  <c r="D104" i="25"/>
  <c r="H103" i="25"/>
  <c r="F103" i="25"/>
  <c r="H102" i="25"/>
  <c r="F102" i="25"/>
  <c r="H101" i="25"/>
  <c r="F101" i="25"/>
  <c r="H100" i="25"/>
  <c r="F100" i="25"/>
  <c r="H99" i="25"/>
  <c r="F99" i="25"/>
  <c r="H98" i="25"/>
  <c r="F98" i="25"/>
  <c r="H97" i="25"/>
  <c r="F97" i="25"/>
  <c r="H95" i="25"/>
  <c r="F95" i="25"/>
  <c r="H94" i="25"/>
  <c r="F94" i="25"/>
  <c r="H93" i="25"/>
  <c r="F93" i="25"/>
  <c r="H91" i="25"/>
  <c r="F91" i="25"/>
  <c r="H89" i="25"/>
  <c r="F89" i="25"/>
  <c r="H88" i="25"/>
  <c r="F88" i="25"/>
  <c r="H86" i="25"/>
  <c r="F86" i="25"/>
  <c r="H85" i="25"/>
  <c r="F85" i="25"/>
  <c r="H84" i="25"/>
  <c r="F84" i="25"/>
  <c r="H83" i="25"/>
  <c r="F83" i="25"/>
  <c r="H82" i="25"/>
  <c r="F82" i="25"/>
  <c r="H81" i="25"/>
  <c r="F81" i="25"/>
  <c r="H80" i="25"/>
  <c r="F80" i="25"/>
  <c r="E79" i="25"/>
  <c r="D79" i="25"/>
  <c r="H77" i="25"/>
  <c r="F77" i="25"/>
  <c r="H76" i="25"/>
  <c r="F76" i="25"/>
  <c r="E73" i="25"/>
  <c r="H72" i="25"/>
  <c r="F72" i="25"/>
  <c r="H71" i="25"/>
  <c r="F71" i="25"/>
  <c r="H70" i="25"/>
  <c r="F70" i="25"/>
  <c r="H69" i="25"/>
  <c r="F69" i="25"/>
  <c r="H68" i="25"/>
  <c r="F68" i="25"/>
  <c r="H67" i="25"/>
  <c r="F67" i="25"/>
  <c r="H66" i="25"/>
  <c r="F66" i="25"/>
  <c r="H65" i="25"/>
  <c r="F65" i="25"/>
  <c r="H64" i="25"/>
  <c r="F64" i="25"/>
  <c r="E63" i="25"/>
  <c r="D75" i="25" s="1"/>
  <c r="H75" i="25" s="1"/>
  <c r="D63" i="25"/>
  <c r="H61" i="25"/>
  <c r="F61" i="25"/>
  <c r="H60" i="25"/>
  <c r="F60" i="25"/>
  <c r="H59" i="25"/>
  <c r="F59" i="25"/>
  <c r="H58" i="25"/>
  <c r="F58" i="25"/>
  <c r="E57" i="25"/>
  <c r="D57" i="25"/>
  <c r="H56" i="25"/>
  <c r="F56" i="25"/>
  <c r="H55" i="25"/>
  <c r="F55" i="25"/>
  <c r="H54" i="25"/>
  <c r="F54" i="25"/>
  <c r="H53" i="25"/>
  <c r="F53" i="25"/>
  <c r="E52" i="25"/>
  <c r="D52" i="25"/>
  <c r="H20" i="25"/>
  <c r="F20" i="25"/>
  <c r="H19" i="25"/>
  <c r="F19" i="25"/>
  <c r="H18" i="25"/>
  <c r="F18" i="25"/>
  <c r="H17" i="25"/>
  <c r="F17" i="25"/>
  <c r="E16" i="25"/>
  <c r="D16" i="25"/>
  <c r="H51" i="25"/>
  <c r="F51" i="25"/>
  <c r="H50" i="25"/>
  <c r="F50" i="25"/>
  <c r="H49" i="25"/>
  <c r="F49" i="25"/>
  <c r="E48" i="25"/>
  <c r="D48" i="25"/>
  <c r="H47" i="25"/>
  <c r="F47" i="25"/>
  <c r="H46" i="25"/>
  <c r="F46" i="25"/>
  <c r="E45" i="25"/>
  <c r="D45" i="25"/>
  <c r="H44" i="25"/>
  <c r="F44" i="25"/>
  <c r="H43" i="25"/>
  <c r="F43" i="25"/>
  <c r="E42" i="25"/>
  <c r="D42" i="25"/>
  <c r="H41" i="25"/>
  <c r="F41" i="25"/>
  <c r="E40" i="25"/>
  <c r="D40" i="25"/>
  <c r="H39" i="25"/>
  <c r="F39" i="25"/>
  <c r="H37" i="25"/>
  <c r="F37" i="25"/>
  <c r="E36" i="25"/>
  <c r="H35" i="25"/>
  <c r="F35" i="25"/>
  <c r="H34" i="25"/>
  <c r="F34" i="25"/>
  <c r="H33" i="25"/>
  <c r="F33" i="25"/>
  <c r="H32" i="25"/>
  <c r="F32" i="25"/>
  <c r="H31" i="25"/>
  <c r="F31" i="25"/>
  <c r="H30" i="25"/>
  <c r="F30" i="25"/>
  <c r="E29" i="25"/>
  <c r="D29" i="25"/>
  <c r="H28" i="25"/>
  <c r="F28" i="25"/>
  <c r="H27" i="25"/>
  <c r="F27" i="25"/>
  <c r="H26" i="25"/>
  <c r="F26" i="25"/>
  <c r="E25" i="25"/>
  <c r="D25" i="25"/>
  <c r="H24" i="25"/>
  <c r="F24" i="25"/>
  <c r="H23" i="25"/>
  <c r="F23" i="25"/>
  <c r="E22" i="25"/>
  <c r="D22" i="25"/>
  <c r="H15" i="25"/>
  <c r="F15" i="25"/>
  <c r="H14" i="25"/>
  <c r="F14" i="25"/>
  <c r="H13" i="25"/>
  <c r="F13" i="25"/>
  <c r="H12" i="25"/>
  <c r="F12" i="25"/>
  <c r="E9" i="25"/>
  <c r="D9" i="25"/>
  <c r="I7" i="25" s="1"/>
  <c r="H10" i="25"/>
  <c r="F10" i="25"/>
  <c r="A9" i="25"/>
  <c r="F75" i="25" l="1"/>
  <c r="A10" i="25"/>
  <c r="A11" i="25" s="1"/>
  <c r="A12" i="25" s="1"/>
  <c r="A13" i="25" s="1"/>
  <c r="A14" i="25" s="1"/>
  <c r="A15" i="25" s="1"/>
  <c r="F90" i="25"/>
  <c r="H40" i="25"/>
  <c r="F52" i="25"/>
  <c r="H63" i="25"/>
  <c r="H79" i="25"/>
  <c r="H96" i="25"/>
  <c r="H16" i="25"/>
  <c r="H73" i="25"/>
  <c r="H42" i="25"/>
  <c r="H48" i="25"/>
  <c r="F79" i="25"/>
  <c r="F87" i="25"/>
  <c r="H25" i="25"/>
  <c r="F29" i="25"/>
  <c r="F73" i="25"/>
  <c r="H92" i="25"/>
  <c r="H104" i="25"/>
  <c r="F11" i="25"/>
  <c r="F104" i="25"/>
  <c r="H11" i="25"/>
  <c r="F45" i="25"/>
  <c r="H52" i="25"/>
  <c r="F57" i="25"/>
  <c r="H29" i="25"/>
  <c r="F16" i="25"/>
  <c r="H57" i="25"/>
  <c r="F92" i="25"/>
  <c r="F96" i="25"/>
  <c r="D78" i="25"/>
  <c r="H9" i="25"/>
  <c r="H90" i="25"/>
  <c r="H45" i="25"/>
  <c r="F63" i="25"/>
  <c r="H22" i="25"/>
  <c r="F25" i="25"/>
  <c r="J7" i="25"/>
  <c r="I8" i="25"/>
  <c r="I6" i="25"/>
  <c r="I5" i="25"/>
  <c r="H87" i="25"/>
  <c r="E78" i="25"/>
  <c r="E62" i="25" s="1"/>
  <c r="D74" i="25" s="1"/>
  <c r="F40" i="25"/>
  <c r="F42" i="25"/>
  <c r="F9" i="25"/>
  <c r="F22" i="25"/>
  <c r="E21" i="25"/>
  <c r="F48" i="25"/>
  <c r="F74" i="25" l="1"/>
  <c r="H74" i="25"/>
  <c r="F62" i="25"/>
  <c r="H62" i="25"/>
  <c r="K7" i="25"/>
  <c r="J8" i="25"/>
  <c r="K8" i="25" l="1"/>
  <c r="L7" i="25"/>
  <c r="M7" i="25" l="1"/>
  <c r="L8" i="25"/>
  <c r="N7" i="25" l="1"/>
  <c r="M8" i="25"/>
  <c r="O7" i="25" l="1"/>
  <c r="N8" i="25"/>
  <c r="O8" i="25" l="1"/>
  <c r="P7" i="25"/>
  <c r="P6" i="25" l="1"/>
  <c r="P5" i="25"/>
  <c r="Q7" i="25"/>
  <c r="P8" i="25"/>
  <c r="R7" i="25" l="1"/>
  <c r="Q8" i="25"/>
  <c r="S7" i="25" l="1"/>
  <c r="R8" i="25"/>
  <c r="T7" i="25" l="1"/>
  <c r="S8" i="25"/>
  <c r="T8" i="25" l="1"/>
  <c r="U7" i="25"/>
  <c r="U8" i="25" l="1"/>
  <c r="V7" i="25"/>
  <c r="W7" i="25" l="1"/>
  <c r="V8" i="25"/>
  <c r="W8" i="25" l="1"/>
  <c r="W5" i="25"/>
  <c r="X7" i="25"/>
  <c r="W6" i="25"/>
  <c r="Y7" i="25" l="1"/>
  <c r="X8" i="25"/>
  <c r="Z7" i="25" l="1"/>
  <c r="Y8" i="25"/>
  <c r="Z8" i="25" l="1"/>
  <c r="AA7" i="25"/>
  <c r="AA8" i="25" l="1"/>
  <c r="AB7" i="25"/>
  <c r="AC7" i="25" l="1"/>
  <c r="AB8" i="25"/>
  <c r="AD7" i="25" l="1"/>
  <c r="AC8" i="25"/>
  <c r="AE7" i="25" l="1"/>
  <c r="AD8" i="25"/>
  <c r="AD6" i="25"/>
  <c r="AD5" i="25"/>
  <c r="AE8" i="25" l="1"/>
  <c r="AF7" i="25"/>
  <c r="AG7" i="25" l="1"/>
  <c r="AF8" i="25"/>
  <c r="AH7" i="25" l="1"/>
  <c r="AG8" i="25"/>
  <c r="AH8" i="25" l="1"/>
  <c r="AI7" i="25"/>
  <c r="AI8" i="25" l="1"/>
  <c r="AJ7" i="25"/>
  <c r="AJ8" i="25" l="1"/>
  <c r="AK7" i="25"/>
  <c r="AK6" i="25" l="1"/>
  <c r="AL7" i="25"/>
  <c r="AK8" i="25"/>
  <c r="AK5" i="25"/>
  <c r="AM7" i="25" l="1"/>
  <c r="AL8" i="25"/>
  <c r="AM8" i="25" l="1"/>
  <c r="AN7" i="25"/>
  <c r="AO7" i="25" l="1"/>
  <c r="AN8" i="25"/>
  <c r="AP7" i="25" l="1"/>
  <c r="AO8" i="25"/>
  <c r="AQ7" i="25" l="1"/>
  <c r="AP8" i="25"/>
  <c r="AR7" i="25" l="1"/>
  <c r="AQ8" i="25"/>
  <c r="AR6" i="25" l="1"/>
  <c r="AR5" i="25"/>
  <c r="AS7" i="25"/>
  <c r="AR8" i="25"/>
  <c r="AT7" i="25" l="1"/>
  <c r="AS8" i="25"/>
  <c r="AU7" i="25" l="1"/>
  <c r="AT8" i="25"/>
  <c r="AU8" i="25" l="1"/>
  <c r="AV7" i="25"/>
  <c r="AW7" i="25" l="1"/>
  <c r="AV8" i="25"/>
  <c r="AX7" i="25" l="1"/>
  <c r="AW8" i="25"/>
  <c r="AX8" i="25" l="1"/>
  <c r="AY7" i="25"/>
  <c r="AY6" i="25" l="1"/>
  <c r="AY5" i="25"/>
  <c r="AY8" i="25"/>
  <c r="AZ7" i="25"/>
  <c r="BA7" i="25" l="1"/>
  <c r="AZ8" i="25"/>
  <c r="BB7" i="25" l="1"/>
  <c r="BA8" i="25"/>
  <c r="BC7" i="25" l="1"/>
  <c r="BB8" i="25"/>
  <c r="BC8" i="25" l="1"/>
  <c r="BD7" i="25"/>
  <c r="BE7" i="25" l="1"/>
  <c r="BD8" i="25"/>
  <c r="BF7" i="25" l="1"/>
  <c r="BE8" i="25"/>
  <c r="BG7" i="25" l="1"/>
  <c r="BF8" i="25"/>
  <c r="BF6" i="25"/>
  <c r="BF5" i="25"/>
  <c r="BH7" i="25" l="1"/>
  <c r="BG8" i="25"/>
  <c r="BH8" i="25" l="1"/>
  <c r="BI7" i="25"/>
  <c r="BI8" i="25" l="1"/>
  <c r="BJ7" i="25"/>
  <c r="BK7" i="25" l="1"/>
  <c r="BJ8" i="25"/>
  <c r="BK8" i="25" l="1"/>
  <c r="BL7" i="25"/>
  <c r="BL8" i="25" s="1"/>
  <c r="A16" i="25" l="1"/>
  <c r="A17" i="25"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57" i="25" s="1"/>
  <c r="A58" i="25" s="1"/>
  <c r="A59" i="25" s="1"/>
  <c r="A60" i="25" s="1"/>
  <c r="A61" i="25" s="1"/>
  <c r="A62" i="25" s="1"/>
  <c r="A63" i="25" s="1"/>
  <c r="A64" i="25" s="1"/>
  <c r="A65" i="25" s="1"/>
  <c r="A66" i="25" s="1"/>
  <c r="A67" i="25" s="1"/>
  <c r="A68" i="25" s="1"/>
  <c r="A69" i="25" s="1"/>
  <c r="A70" i="25" s="1"/>
  <c r="A71" i="25" s="1"/>
  <c r="A72" i="25" s="1"/>
  <c r="A73" i="25" s="1"/>
  <c r="A74" i="25" s="1"/>
  <c r="A75" i="25" s="1"/>
  <c r="A76" i="25" s="1"/>
  <c r="A77" i="25" s="1"/>
  <c r="A78" i="25" s="1"/>
  <c r="A79" i="25" s="1"/>
  <c r="A80" i="25" s="1"/>
  <c r="A81" i="25" s="1"/>
  <c r="A82" i="25" s="1"/>
  <c r="A83" i="25" s="1"/>
  <c r="A84" i="25" s="1"/>
  <c r="A85" i="25" s="1"/>
  <c r="A86" i="25" s="1"/>
  <c r="A87" i="25" s="1"/>
  <c r="A88" i="25" s="1"/>
  <c r="A89" i="25" s="1"/>
  <c r="A90" i="25" s="1"/>
  <c r="A91" i="25" s="1"/>
  <c r="A92" i="25" s="1"/>
  <c r="A93" i="25" s="1"/>
  <c r="A94" i="25" s="1"/>
  <c r="A95" i="25" s="1"/>
  <c r="A96" i="25" s="1"/>
  <c r="A97" i="25" s="1"/>
  <c r="A98" i="25" s="1"/>
  <c r="A99" i="25" s="1"/>
  <c r="A100" i="25" s="1"/>
  <c r="A101" i="25" s="1"/>
  <c r="A102" i="25" s="1"/>
  <c r="A103" i="25" s="1"/>
  <c r="A104" i="25" s="1"/>
  <c r="A105" i="25" s="1"/>
  <c r="A106" i="25" s="1"/>
  <c r="H38" i="25" l="1"/>
  <c r="F38" i="25"/>
  <c r="D36" i="25"/>
  <c r="F36" i="25" s="1"/>
  <c r="D21" i="25" l="1"/>
  <c r="F21" i="25" s="1"/>
  <c r="H36" i="25"/>
  <c r="H21" i="25" l="1"/>
</calcChain>
</file>

<file path=xl/comments1.xml><?xml version="1.0" encoding="utf-8"?>
<comments xmlns="http://schemas.openxmlformats.org/spreadsheetml/2006/main">
  <authors>
    <author>Vertex42</author>
  </authors>
  <commentList>
    <comment ref="A8" authorId="0" shapeId="0">
      <text>
        <r>
          <rPr>
            <b/>
            <sz val="9"/>
            <color indexed="81"/>
            <rFont val="Tahoma"/>
            <family val="2"/>
          </rPr>
          <t>MJ:
Work Breakdown Structure</t>
        </r>
        <r>
          <rPr>
            <sz val="9"/>
            <color indexed="81"/>
            <rFont val="Tahoma"/>
            <family val="2"/>
          </rPr>
          <t xml:space="preserve">
Level 1: 1, 2, 3, ...
Level 2: 1.1, 1.2, 1.3, ...
Level 3: 1.1.1, 1.1.2, 1.1.3, …
Refer to bottom for formula for each level</t>
        </r>
      </text>
    </comment>
    <comment ref="B8" authorId="0" shapeId="0">
      <text>
        <r>
          <rPr>
            <b/>
            <sz val="9"/>
            <color indexed="81"/>
            <rFont val="Tahoma"/>
            <family val="2"/>
          </rPr>
          <t>MJ:</t>
        </r>
        <r>
          <rPr>
            <sz val="9"/>
            <color indexed="81"/>
            <rFont val="Tahoma"/>
            <family val="2"/>
          </rPr>
          <t xml:space="preserve">
Enter the name of each task and sub-task. Use indents for sub-tasks.</t>
        </r>
      </text>
    </comment>
  </commentList>
</comments>
</file>

<file path=xl/comments2.xml><?xml version="1.0" encoding="utf-8"?>
<comments xmlns="http://schemas.openxmlformats.org/spreadsheetml/2006/main">
  <authors>
    <author>Prashant P Poduval</author>
  </authors>
  <commentList>
    <comment ref="E33" authorId="0" shapeId="0">
      <text>
        <r>
          <rPr>
            <b/>
            <sz val="9"/>
            <color indexed="81"/>
            <rFont val="Tahoma"/>
            <family val="2"/>
          </rPr>
          <t>Prashant P Poduval:</t>
        </r>
        <r>
          <rPr>
            <sz val="9"/>
            <color indexed="81"/>
            <rFont val="Tahoma"/>
            <family val="2"/>
          </rPr>
          <t xml:space="preserve">
EXL to manage initial phase of training</t>
        </r>
      </text>
    </comment>
  </commentList>
</comments>
</file>

<file path=xl/sharedStrings.xml><?xml version="1.0" encoding="utf-8"?>
<sst xmlns="http://schemas.openxmlformats.org/spreadsheetml/2006/main" count="1588" uniqueCount="754">
  <si>
    <t>Version</t>
  </si>
  <si>
    <t>Author</t>
  </si>
  <si>
    <t>Date</t>
  </si>
  <si>
    <t>Comments</t>
  </si>
  <si>
    <t>Status</t>
  </si>
  <si>
    <t>v1.0</t>
  </si>
  <si>
    <t>EXL</t>
  </si>
  <si>
    <t>Released</t>
  </si>
  <si>
    <t>Stage</t>
  </si>
  <si>
    <t>Progress Update Summary</t>
  </si>
  <si>
    <t xml:space="preserve"> Key Observations</t>
  </si>
  <si>
    <t>Action</t>
  </si>
  <si>
    <t>Learning</t>
  </si>
  <si>
    <t>Finding</t>
  </si>
  <si>
    <t>Decision</t>
  </si>
  <si>
    <t>Issue</t>
  </si>
  <si>
    <t>Recommendation</t>
  </si>
  <si>
    <t>Discussion</t>
  </si>
  <si>
    <t>Watch list</t>
  </si>
  <si>
    <t>Activity Log</t>
  </si>
  <si>
    <t>Open Action Items</t>
  </si>
  <si>
    <t>S.No</t>
  </si>
  <si>
    <t>Date Raised</t>
  </si>
  <si>
    <t>Phase</t>
  </si>
  <si>
    <t>Type</t>
  </si>
  <si>
    <t>Description</t>
  </si>
  <si>
    <t>Owner</t>
  </si>
  <si>
    <t>Target Closure Date</t>
  </si>
  <si>
    <t>Closed Action Items</t>
  </si>
  <si>
    <t>Closed</t>
  </si>
  <si>
    <t>Project Team</t>
  </si>
  <si>
    <t>Risk and Mitigation</t>
  </si>
  <si>
    <t>Open Risk Items</t>
  </si>
  <si>
    <t>S.No.</t>
  </si>
  <si>
    <t>Category</t>
  </si>
  <si>
    <t>Date identified</t>
  </si>
  <si>
    <t>Risk Description</t>
  </si>
  <si>
    <t>Risk Owner</t>
  </si>
  <si>
    <t>Probability</t>
  </si>
  <si>
    <t>Impact</t>
  </si>
  <si>
    <t>Overall</t>
  </si>
  <si>
    <t>Target Resolution Date</t>
  </si>
  <si>
    <t>Mitigation Plan</t>
  </si>
  <si>
    <t>Process</t>
  </si>
  <si>
    <t>Technology</t>
  </si>
  <si>
    <t>Closed Risk Items</t>
  </si>
  <si>
    <t>Change Log</t>
  </si>
  <si>
    <t>Change Description</t>
  </si>
  <si>
    <t>Initiation Date</t>
  </si>
  <si>
    <t>Suggested By</t>
  </si>
  <si>
    <t>Approved By</t>
  </si>
  <si>
    <t>Incorporate in Legal/Contractual</t>
  </si>
  <si>
    <t>S. No.</t>
  </si>
  <si>
    <t>Activity - Planned</t>
  </si>
  <si>
    <t>Activity - Accomplished</t>
  </si>
  <si>
    <t>Due Diligence - Progress Update</t>
  </si>
  <si>
    <t xml:space="preserve">Documentation Status </t>
  </si>
  <si>
    <t>Task Name</t>
  </si>
  <si>
    <t>SME Name</t>
  </si>
  <si>
    <t>Documentation Specialist</t>
  </si>
  <si>
    <t>SME session (Start Date)</t>
  </si>
  <si>
    <t>SME session (End Date)</t>
  </si>
  <si>
    <t>Process Map Status</t>
  </si>
  <si>
    <t>Changes Recommended Date</t>
  </si>
  <si>
    <t>SOP (Final Draft) Submission Date</t>
  </si>
  <si>
    <t>SOP Status</t>
  </si>
  <si>
    <t>Name</t>
  </si>
  <si>
    <t>Working</t>
  </si>
  <si>
    <t>Week #</t>
  </si>
  <si>
    <t>Related SOP</t>
  </si>
  <si>
    <t>Question</t>
  </si>
  <si>
    <t>Answer</t>
  </si>
  <si>
    <t xml:space="preserve">Day </t>
  </si>
  <si>
    <t>Knowledge Transfer - Planned</t>
  </si>
  <si>
    <t>Knowledge Transfer - Actual</t>
  </si>
  <si>
    <t>Comments/Exceptions</t>
  </si>
  <si>
    <t>Work stream</t>
  </si>
  <si>
    <r>
      <t xml:space="preserve">SOP (Draft 1) Submission Date
</t>
    </r>
    <r>
      <rPr>
        <b/>
        <i/>
        <sz val="12"/>
        <color theme="0"/>
        <rFont val="Arial"/>
        <family val="2"/>
      </rPr>
      <t>* Projected Date</t>
    </r>
  </si>
  <si>
    <t>Activity</t>
  </si>
  <si>
    <t xml:space="preserve">Project Start Date </t>
  </si>
  <si>
    <t xml:space="preserve">Display Week </t>
  </si>
  <si>
    <t xml:space="preserve">Project Lead </t>
  </si>
  <si>
    <t>WBS</t>
  </si>
  <si>
    <t>TASK</t>
  </si>
  <si>
    <t>RESPONSIBILITY</t>
  </si>
  <si>
    <t>START</t>
  </si>
  <si>
    <t>END</t>
  </si>
  <si>
    <t>DURATION
(IN DAYS)</t>
  </si>
  <si>
    <t>DURATION
(WORK DAYS)</t>
  </si>
  <si>
    <t xml:space="preserve">Workshops &amp; Due Diligence Planning </t>
  </si>
  <si>
    <t>Transitions, Operations</t>
  </si>
  <si>
    <t>Creation of project team</t>
  </si>
  <si>
    <t>Due Diligence Planning</t>
  </si>
  <si>
    <t>Create Due Diligence agenda and share with Onshore   Operations SPOC</t>
  </si>
  <si>
    <t>Transitions</t>
  </si>
  <si>
    <t>Discuss agenda and agree on dates</t>
  </si>
  <si>
    <t>Process Overview with SMEs</t>
  </si>
  <si>
    <t>Conduct detailed process understanding sessions with SMEs</t>
  </si>
  <si>
    <t>Process Documentation - SIPOC and Process Maps</t>
  </si>
  <si>
    <t>Transitions (Documentation)</t>
  </si>
  <si>
    <t>Create SIPOC at Product and Queue level and seek approval</t>
  </si>
  <si>
    <t>Prepare SOPs at product level and seek approval</t>
  </si>
  <si>
    <t xml:space="preserve">Prepare detailed L3 Swim Lane process maps </t>
  </si>
  <si>
    <t>Quality Management - Understand As Is Process</t>
  </si>
  <si>
    <t>Transitions, Quality, Operations</t>
  </si>
  <si>
    <t>Seek historical SLA performance data</t>
  </si>
  <si>
    <t>Understand As Is Quality mechanism</t>
  </si>
  <si>
    <t>Discuss AS IS performance SLA's with Onshore   Operations Process Owner</t>
  </si>
  <si>
    <t>Understand existing Quality Management</t>
  </si>
  <si>
    <t xml:space="preserve">Understand existing System capabilities </t>
  </si>
  <si>
    <t>Understand As Is Queue Management and Workflow</t>
  </si>
  <si>
    <t>Discuss AS IS Methodology</t>
  </si>
  <si>
    <t>Understand Governance and Process Controls</t>
  </si>
  <si>
    <t>Discuss TO BE Methodology and next steps</t>
  </si>
  <si>
    <t>Skill set assessment</t>
  </si>
  <si>
    <t>Validate JD and Skillset for the process</t>
  </si>
  <si>
    <t>As Is Reporting requirements</t>
  </si>
  <si>
    <t>Understand As Is Reporting</t>
  </si>
  <si>
    <t xml:space="preserve">Discuss To Be Reporting </t>
  </si>
  <si>
    <t>Understanding Technology Requirements</t>
  </si>
  <si>
    <t>Understand application availability and planned outages</t>
  </si>
  <si>
    <t>Onshore Operations Id creation and deletion process</t>
  </si>
  <si>
    <t>Quality Management - Propose To Be Process</t>
  </si>
  <si>
    <t>Share SLA document - calculation and operational definition with Onshore Operations</t>
  </si>
  <si>
    <t>Transitions, Operations, Acct. Mgmt</t>
  </si>
  <si>
    <t>Create Draft SOW basis inputs from Onshore Operations</t>
  </si>
  <si>
    <t>Get draft SOW validated by Internal Stakeholders - Legal, Tax, Pricing and Operations</t>
  </si>
  <si>
    <t>Post internal validation, share draft SOW with Onshore  Operations project and governance for their inputs and validation</t>
  </si>
  <si>
    <t xml:space="preserve">Finalize contract </t>
  </si>
  <si>
    <t>Communication plan &amp; Escalation Matrix</t>
  </si>
  <si>
    <t>Define Communication and Escalation Plan</t>
  </si>
  <si>
    <t>Seek approval from Internal Stakeholders</t>
  </si>
  <si>
    <t xml:space="preserve">Finalize the plan </t>
  </si>
  <si>
    <t xml:space="preserve">DD Report out </t>
  </si>
  <si>
    <t>PMO Deliverables</t>
  </si>
  <si>
    <t>Transitions, Quality</t>
  </si>
  <si>
    <t>Offshore KT planning</t>
  </si>
  <si>
    <t>Finalize pre-process training curriculum for offshore batches</t>
  </si>
  <si>
    <t>Raise SRF for offshore KT resources</t>
  </si>
  <si>
    <t>Hiring and Seeding</t>
  </si>
  <si>
    <t>Place request for IDs with Onshore Operations</t>
  </si>
  <si>
    <t>BGC Completion for Offshore KT resources</t>
  </si>
  <si>
    <t>Pre Process Training</t>
  </si>
  <si>
    <t>Written Assessments of the entire class</t>
  </si>
  <si>
    <t xml:space="preserve">Discuss action plan for Process Training failures, if any </t>
  </si>
  <si>
    <t>Daily Team Huddles with Onshore SMEs - Q&amp;A sessions post lunch</t>
  </si>
  <si>
    <t>One-on-One:  Remote session with the team members</t>
  </si>
  <si>
    <t>Weekly Calibration Sessions - Feedback &amp; Rebuttals</t>
  </si>
  <si>
    <t>Confirm Onshore SME availability for Instant Query Resolution through Teams</t>
  </si>
  <si>
    <t>Offshore Nesting Completion</t>
  </si>
  <si>
    <t xml:space="preserve">Mid Ramp Performance Checkpoint </t>
  </si>
  <si>
    <t xml:space="preserve">Quality Management </t>
  </si>
  <si>
    <t>Prepare SOP for Quality Management and seek approval</t>
  </si>
  <si>
    <t>QA Identification from Offshore KT Team</t>
  </si>
  <si>
    <t>Backlog Plan</t>
  </si>
  <si>
    <t xml:space="preserve">Prepare OSD template (internal to EXL) as per the guidelines </t>
  </si>
  <si>
    <t>Finalize quality Standard document (internal to EXL)</t>
  </si>
  <si>
    <t>Handover all the documents for operations Review and approval</t>
  </si>
  <si>
    <t>Business Continuity Planning</t>
  </si>
  <si>
    <t xml:space="preserve">BCP Alternate Site Finalization - WFH or Alternate site ? </t>
  </si>
  <si>
    <t>Ensure required infrastructure is available for production</t>
  </si>
  <si>
    <t>Establish End-to-End Connectivity</t>
  </si>
  <si>
    <t>UAT on newly installed systems</t>
  </si>
  <si>
    <t xml:space="preserve">Handover to Operations </t>
  </si>
  <si>
    <t>Complete Handover checklist (internal to EXL)</t>
  </si>
  <si>
    <t>Complete Handover meeting with Operations (internal to EXL)</t>
  </si>
  <si>
    <t>Work Breakdown Structure formula</t>
  </si>
  <si>
    <t>Level 1</t>
  </si>
  <si>
    <t>Level 2</t>
  </si>
  <si>
    <t>Level 3</t>
  </si>
  <si>
    <t>Conduct Due Diligence</t>
  </si>
  <si>
    <t>Involve Training team and align trainer for Pre-process training</t>
  </si>
  <si>
    <t xml:space="preserve">Prepare detailed offshore KT agenda </t>
  </si>
  <si>
    <t>Execution of Offshore Process Training and Nesting</t>
  </si>
  <si>
    <t>Ramp</t>
  </si>
  <si>
    <t>Ramp-up</t>
  </si>
  <si>
    <t>Asset procurement and Deployment to agreed site (If applicable)</t>
  </si>
  <si>
    <t>Install hardware and get the floor ready (If applicable)</t>
  </si>
  <si>
    <t>Raise request to IBMS for access of required personnel (If applicable)</t>
  </si>
  <si>
    <t>DD/TTT/Doc</t>
  </si>
  <si>
    <t>KT</t>
  </si>
  <si>
    <t>DD</t>
  </si>
  <si>
    <t>All</t>
  </si>
  <si>
    <t>High</t>
  </si>
  <si>
    <t>Medium</t>
  </si>
  <si>
    <t>Low</t>
  </si>
  <si>
    <t>Data</t>
  </si>
  <si>
    <t>Workshop</t>
  </si>
  <si>
    <t>Not Started</t>
  </si>
  <si>
    <t>In Progress - On Track</t>
  </si>
  <si>
    <t>In Progress - Delayed</t>
  </si>
  <si>
    <t>In Progress - At Risk</t>
  </si>
  <si>
    <t>On Hold</t>
  </si>
  <si>
    <t>Hiring/Skillset</t>
  </si>
  <si>
    <t>Risk</t>
  </si>
  <si>
    <t xml:space="preserve">Status </t>
  </si>
  <si>
    <t>Associate wise</t>
  </si>
  <si>
    <t>Contract &amp; Pricing</t>
  </si>
  <si>
    <t>No</t>
  </si>
  <si>
    <t>Confirmation pending - Lockdown restrictions</t>
  </si>
  <si>
    <t>Governance</t>
  </si>
  <si>
    <t>Procured but Delivery not initiated</t>
  </si>
  <si>
    <t>Pre-Process</t>
  </si>
  <si>
    <t>In Progress</t>
  </si>
  <si>
    <t>Facilities</t>
  </si>
  <si>
    <t>Doc</t>
  </si>
  <si>
    <t>Delayed</t>
  </si>
  <si>
    <t>Training</t>
  </si>
  <si>
    <t>At Risk</t>
  </si>
  <si>
    <t>Steady State</t>
  </si>
  <si>
    <t>Not working</t>
  </si>
  <si>
    <t>Compliance - EXL ISG</t>
  </si>
  <si>
    <t>Others</t>
  </si>
  <si>
    <t>MOM</t>
  </si>
  <si>
    <t>To be checked</t>
  </si>
  <si>
    <t>Agenda</t>
  </si>
  <si>
    <t>Pre-Due Diligence</t>
  </si>
  <si>
    <t>N/A</t>
  </si>
  <si>
    <t>Data analysis of  existing CTQs/ KPIs / To Be metrics</t>
  </si>
  <si>
    <t>Internal ops. Review of DD report</t>
  </si>
  <si>
    <t>Internal Engagement Manager Review of DD report</t>
  </si>
  <si>
    <t>Final DD report out</t>
  </si>
  <si>
    <t>Offshore Training,  Nesting</t>
  </si>
  <si>
    <t>Application Not Available</t>
  </si>
  <si>
    <t>Not Working</t>
  </si>
  <si>
    <t>SOP Update required? Yes / No</t>
  </si>
  <si>
    <t>S.No:</t>
  </si>
  <si>
    <t>User Name</t>
  </si>
  <si>
    <t>Not Required</t>
  </si>
  <si>
    <t>Definitions</t>
  </si>
  <si>
    <t>Application not installed</t>
  </si>
  <si>
    <t>Application installed, working</t>
  </si>
  <si>
    <t>Application installed, not working</t>
  </si>
  <si>
    <t>Application not required</t>
  </si>
  <si>
    <t>Seeks inputs from Onshore  Operations Team</t>
  </si>
  <si>
    <t>Offshore KT, Nesting  and Certification</t>
  </si>
  <si>
    <t>Establish training success criteria and seek approval</t>
  </si>
  <si>
    <t>Process Learnings</t>
  </si>
  <si>
    <t>Topic</t>
  </si>
  <si>
    <t>Received From</t>
  </si>
  <si>
    <t>Received Date</t>
  </si>
  <si>
    <t>Current Status 
(Active / Closed)</t>
  </si>
  <si>
    <t>Written (Weekly)</t>
  </si>
  <si>
    <t>Written (Final)</t>
  </si>
  <si>
    <t>Access Status - KT</t>
  </si>
  <si>
    <t>Critical Activities - Offshore Knowledge Transfer</t>
  </si>
  <si>
    <t>Nesting</t>
  </si>
  <si>
    <t>Go Live Go/No-Go (Nesting to Ramp)</t>
  </si>
  <si>
    <t>Offshore Ramp completion</t>
  </si>
  <si>
    <t>User Access Status</t>
  </si>
  <si>
    <t>Written Assessment Status</t>
  </si>
  <si>
    <t>Question / Exception</t>
  </si>
  <si>
    <t>Training Update - KT / Nesting / Ramp</t>
  </si>
  <si>
    <t>- Share list of resources for ID creation request (if reqd.) along with application access</t>
  </si>
  <si>
    <t>DD Planning</t>
  </si>
  <si>
    <t>Stakeholder</t>
  </si>
  <si>
    <t>Role</t>
  </si>
  <si>
    <t>Name*</t>
  </si>
  <si>
    <t>Location</t>
  </si>
  <si>
    <t>Email Id</t>
  </si>
  <si>
    <t>Phone #</t>
  </si>
  <si>
    <t>Amitdeep Singh</t>
  </si>
  <si>
    <t>Manila, Philippines</t>
  </si>
  <si>
    <t>Not Due</t>
  </si>
  <si>
    <t>Approval Date for SOP and Process Map</t>
  </si>
  <si>
    <t>Critical Activities - Due Diligence / Documentation</t>
  </si>
  <si>
    <t>Equitable</t>
  </si>
  <si>
    <t>Lily Pabucas</t>
  </si>
  <si>
    <t>Lead Assistant Manager - Operations</t>
  </si>
  <si>
    <t>Mc DashiellPingolDel Castillo</t>
  </si>
  <si>
    <t xml:space="preserve">Prashant Poduval, </t>
  </si>
  <si>
    <t>Senior Manager - Transitions (Program Lead)</t>
  </si>
  <si>
    <t>Saher Siddique</t>
  </si>
  <si>
    <t>Assistant Vice President - Account Manager</t>
  </si>
  <si>
    <t>Prashant Poduval</t>
  </si>
  <si>
    <t>Piyush Sharma</t>
  </si>
  <si>
    <t>Access Status - DD / Doc / Process Training</t>
  </si>
  <si>
    <t>- Discuss Due Diligence and Documentation agenda with Equitable Program Manager</t>
  </si>
  <si>
    <t>Prashant</t>
  </si>
  <si>
    <t>Michelle</t>
  </si>
  <si>
    <t>Week 1 Agenda finalized. To update the agenda for the remaining weeks as we progress</t>
  </si>
  <si>
    <t>Daily catch up session scheduled with Michelle</t>
  </si>
  <si>
    <t>Governance Meet</t>
  </si>
  <si>
    <t>Apr'21</t>
  </si>
  <si>
    <t>May'21</t>
  </si>
  <si>
    <t>Jun'21</t>
  </si>
  <si>
    <t>Jul'21</t>
  </si>
  <si>
    <t>Jun'22</t>
  </si>
  <si>
    <t>Jul'22</t>
  </si>
  <si>
    <t>Jun'23</t>
  </si>
  <si>
    <t>Jul'23</t>
  </si>
  <si>
    <t>Jun'24</t>
  </si>
  <si>
    <t>Jul'24</t>
  </si>
  <si>
    <t>Jun'25</t>
  </si>
  <si>
    <t>Jul'25</t>
  </si>
  <si>
    <t>Jun'26</t>
  </si>
  <si>
    <t>Jul'26</t>
  </si>
  <si>
    <t>Jun'27</t>
  </si>
  <si>
    <t>Jul'27</t>
  </si>
  <si>
    <t>Jun'28</t>
  </si>
  <si>
    <t>Jul'28</t>
  </si>
  <si>
    <t>Jun'29</t>
  </si>
  <si>
    <t>Jul'29</t>
  </si>
  <si>
    <t>MSA Sign Off</t>
  </si>
  <si>
    <t>Due Diligence</t>
  </si>
  <si>
    <t xml:space="preserve">Process Documentation </t>
  </si>
  <si>
    <t>SOW Execution</t>
  </si>
  <si>
    <t>Technology Implementation Infra / Technology set up @ EXL</t>
  </si>
  <si>
    <t>Sept'21</t>
  </si>
  <si>
    <t>Oct'21</t>
  </si>
  <si>
    <t>Nov'21</t>
  </si>
  <si>
    <t>Dec'21</t>
  </si>
  <si>
    <t>Jan'22</t>
  </si>
  <si>
    <t>Feb'22</t>
  </si>
  <si>
    <t>Mar'22</t>
  </si>
  <si>
    <t>Apr'22</t>
  </si>
  <si>
    <t>May'22</t>
  </si>
  <si>
    <t>Aug'22</t>
  </si>
  <si>
    <t>Sep'22</t>
  </si>
  <si>
    <t>Oct'22</t>
  </si>
  <si>
    <t>Nov'22</t>
  </si>
  <si>
    <t>Dec'22</t>
  </si>
  <si>
    <t>Sr. No</t>
  </si>
  <si>
    <t>Function</t>
  </si>
  <si>
    <t>Processes/Tasks</t>
  </si>
  <si>
    <t>Batch</t>
  </si>
  <si>
    <t>Trainers</t>
  </si>
  <si>
    <t>Knowledge Transfer Model</t>
  </si>
  <si>
    <t>FTE</t>
  </si>
  <si>
    <t>HC</t>
  </si>
  <si>
    <t>Process Training</t>
  </si>
  <si>
    <t>Ramp up
(weeks)</t>
  </si>
  <si>
    <t>Remote</t>
  </si>
  <si>
    <t>Cebu, PHP</t>
  </si>
  <si>
    <t>8 FTEs continue in Ph. 1 work</t>
  </si>
  <si>
    <t xml:space="preserve">Underwriting - RFP Activity &amp; Requote </t>
  </si>
  <si>
    <t>2 Equitable Trainers for 8 weeks</t>
  </si>
  <si>
    <t>6 Weeks</t>
  </si>
  <si>
    <t>2 Weeks</t>
  </si>
  <si>
    <t>10 Weeks</t>
  </si>
  <si>
    <t>1 Week</t>
  </si>
  <si>
    <t>Top 13 to be handpicked for Ph 2 Training</t>
  </si>
  <si>
    <t>Batch 3 - Top 13  FTEs from Batch 1 &amp; 2</t>
  </si>
  <si>
    <t>Seeded from Batch 1 &amp; 2</t>
  </si>
  <si>
    <t>Hiring</t>
  </si>
  <si>
    <t>Ramp/Pilot</t>
  </si>
  <si>
    <t>Surge Start</t>
  </si>
  <si>
    <t>Surge End</t>
  </si>
  <si>
    <t>Himanshu Anand</t>
  </si>
  <si>
    <t>Contract</t>
  </si>
  <si>
    <t xml:space="preserve">Contract is not signed on time for DD and Documentation project to start. This may affect the DD and documentation start date. </t>
  </si>
  <si>
    <t>Open</t>
  </si>
  <si>
    <t>EXL &amp; Equitable</t>
  </si>
  <si>
    <t xml:space="preserve">Exceptional approvals sought to initiate with the Due Diligence. Both the parties to work in tandem to ensure Contract is signed off at the earliest. </t>
  </si>
  <si>
    <t>5/10: Contract shared and currently being reviewed by EQ legal team.</t>
  </si>
  <si>
    <t>- Resource list shared with EQ for client ID creation
- Enough time to be build into the plan
- Timelines to be mutually reviewed and agreed incase of any unforeseen circumstances between Equitable and EXL</t>
  </si>
  <si>
    <t>5/10: Target date of completing the SOPs and process maps before the kick start of process training. Will continue to review the progress to ensure timely completion.</t>
  </si>
  <si>
    <t>People</t>
  </si>
  <si>
    <t xml:space="preserve">Delay in on-boarding of DD &amp; Documentation team members would affect the timelines of the project. </t>
  </si>
  <si>
    <t>- EXL to seed internal resources for DD &amp; Documentation activity
- Equitable ID request to be raised in advance to avoid any delay in getting the access</t>
  </si>
  <si>
    <t>5/7: Team identified upfront</t>
  </si>
  <si>
    <t>Requotes</t>
  </si>
  <si>
    <t>Scope</t>
  </si>
  <si>
    <t>Discussion around the inscope activities for EXL and proposal of Requotes to be considered for future transitions</t>
  </si>
  <si>
    <t>Michelle Brice</t>
  </si>
  <si>
    <t>ss</t>
  </si>
  <si>
    <t>Get Equitable IDs created for DD and Documentation Team members</t>
  </si>
  <si>
    <t xml:space="preserve">UAT of Equitable applications and Hardware testing </t>
  </si>
  <si>
    <t>Validate scope against Pre DD session</t>
  </si>
  <si>
    <t>Contract creation - DD, Documentation and Offshore Knowledge Transfer</t>
  </si>
  <si>
    <t>External (Michelle) -  Review of DD report</t>
  </si>
  <si>
    <t>Setting up with the incorrect lives, will cause delay in the processing</t>
  </si>
  <si>
    <t>More examples for practice. SME's to share tips on how to search employers in PAR</t>
  </si>
  <si>
    <t>Dual effort in processing the lead - more on determining the assigned person for specific case work so there is no overlap and no double effort from two individuals.</t>
  </si>
  <si>
    <t>AM should be the one to assigning cases. Check with other accounts on how they manage their own productivity and case distribution</t>
  </si>
  <si>
    <t>- Excel exercises to ensure correct count, filter and sort basis on employment type and status
- Census formatting to be included as part of process training</t>
  </si>
  <si>
    <r>
      <t>Unable to figure out the effective date leading to in accurate calculation of SLA and Due date</t>
    </r>
    <r>
      <rPr>
        <sz val="10.5"/>
        <color theme="1"/>
        <rFont val="Times New Roman"/>
        <family val="1"/>
      </rPr>
      <t>.</t>
    </r>
  </si>
  <si>
    <t>05/11: Team to reach out in case of ambiguity with regards to the effective date or any missing info</t>
  </si>
  <si>
    <t>Duplicate creation of groups leading to confusion while retrieving data</t>
  </si>
  <si>
    <t>Inconsistent flow of work leading to unexpected volume before the cut off time of 3PM EST</t>
  </si>
  <si>
    <t xml:space="preserve"> - Imperative to check on open task in PAR after submitting a case
- Process training should reinforce checking on open task in PAR after submitting a case</t>
  </si>
  <si>
    <t xml:space="preserve">Incorrect assignment of the case to Underwriting group (based on lives) as system by default picks up the name of the processor. </t>
  </si>
  <si>
    <t>Considering the pandemic situation, EXL unable to perform all the BGC as stated in the contract on time</t>
  </si>
  <si>
    <t>Too many data fields from multiple data sources to be input into admin systems, leading to oversight and error while transacting</t>
  </si>
  <si>
    <t>Exercises on how to count due date basis on set SLA. Also exercises on how to  thorough read emails to understand if its a Rush request
Detailed documentation on the usage of calculator to derive correct dates</t>
  </si>
  <si>
    <t>Detailed documentation and revalidation of data post input</t>
  </si>
  <si>
    <t xml:space="preserve">EXL  </t>
  </si>
  <si>
    <r>
      <t xml:space="preserve">- Process Overview: RFP Activity and Requotes 
- In scope activity discussion
- Review the End to End processing flow: </t>
    </r>
    <r>
      <rPr>
        <b/>
        <sz val="11"/>
        <color theme="1"/>
        <rFont val="Arial"/>
        <family val="2"/>
      </rPr>
      <t>Intake</t>
    </r>
    <r>
      <rPr>
        <sz val="11"/>
        <color theme="1"/>
        <rFont val="Arial"/>
        <family val="2"/>
      </rPr>
      <t xml:space="preserve">
- Understand the upstream and downstream process (which includes inputs from where and how)
- Log, high level review for min. quote requirements and assignments for all case sizes
- Identify best practices &amp; pain areas
- Understand process exceptions, hand offs and dependencies
</t>
    </r>
    <r>
      <rPr>
        <sz val="11"/>
        <color theme="1"/>
        <rFont val="Arial"/>
        <family val="2"/>
      </rPr>
      <t>'- Discussion on challenges, what went well and next steps
'- Discussion on key takeaways from the day and individual activities (Documentation, Analysis, etc.)</t>
    </r>
  </si>
  <si>
    <t>BGC will be initiated as soon as offer is accepted and will be completed by the time Process Training of resources will start. However considering the pandemic situation we expect delay and proposal for exception approval to allow EXL resources to access Equitable network</t>
  </si>
  <si>
    <t>Volume</t>
  </si>
  <si>
    <t>Lourndy</t>
  </si>
  <si>
    <t xml:space="preserve">Contract shared with EQ for review. Awaiting feedback for final execution. </t>
  </si>
  <si>
    <t xml:space="preserve">Resource alignment to support the Due Diligence completed for Week 1. On-going discussion for Week 2. </t>
  </si>
  <si>
    <t xml:space="preserve">Day 1 Due Diligence Agenda completed as planned
Following activities were covered:
'Meet and greet on call with Process Manager (Lindy) and SME (Lita)
Agenda overview "
Intake:  High Level Process Understanding
- Understand end-to-end process, including handoffs and exceptions handling
- Understand in-scope &amp; out of scope work
- Process Demo
- Any best practices &amp; pain areas
- Understand process exceptions, hand offs and dependencies"
</t>
  </si>
  <si>
    <t>Day 2 Agenda completed as planned
Following activities were covered
'- Q&amp;A from previous day
- Review the End to End processing flow: Intake
- Log, high level review for min. quote requirements and assignments for all case sizes
- Identify best practices &amp; pain areas
- Understand process exceptions, hand offs and dependencies</t>
  </si>
  <si>
    <t>- Q&amp;A from previous day
- Review the End to End processing flow: Intake
- Log, high level review for min. quote requirements and assignments for all case sizes
- Identify best practices &amp; pain areas
- Understand process exceptions, hand offs and dependencies</t>
  </si>
  <si>
    <t>Understanding the email and who is the sender</t>
  </si>
  <si>
    <t>Locating and feeding the  correct SIC codes</t>
  </si>
  <si>
    <t>Dual Activity - New entry to be created instead of Overwriting the existing group</t>
  </si>
  <si>
    <t>Incorrect product or incomplete product details selected will result in a requote for the UW and will delay the entire process. TAT will be impacted</t>
  </si>
  <si>
    <t>Greg Tolliver</t>
  </si>
  <si>
    <t>Head of EB Underwriting</t>
  </si>
  <si>
    <t>Estes Barker</t>
  </si>
  <si>
    <t>Lourndy St Loius</t>
  </si>
  <si>
    <t>Delia Houghland</t>
  </si>
  <si>
    <t>SME</t>
  </si>
  <si>
    <t>Lita Shields</t>
  </si>
  <si>
    <r>
      <t xml:space="preserve">- Introduction with the EQ team
- Process Overview: RFP Activity and Requotes 
- In scope activity discussion
- Review the End to End processing flow: </t>
    </r>
    <r>
      <rPr>
        <b/>
        <sz val="11"/>
        <color theme="1"/>
        <rFont val="Arial"/>
        <family val="2"/>
      </rPr>
      <t>Intake</t>
    </r>
    <r>
      <rPr>
        <sz val="11"/>
        <color theme="1"/>
        <rFont val="Arial"/>
        <family val="2"/>
      </rPr>
      <t xml:space="preserve">
- Understand the upstream and downstream process (which includes inputs from where and how)
- Log, high level review for min. quote requirements and assignments for all case sizes
- Identify best practices &amp; pain areas
- Understand process exceptions, hand offs and dependencies
'- Discussion on challenges, what went well and next steps
'- Discussion on key takeaways from the day and individual activities (Documentation, Analysis, etc.)</t>
    </r>
  </si>
  <si>
    <t>- Detailed process overview was shared
- All in-scope activities discussed
- Case allocation explained  as volumes differ region to region
- End to end processing to cases shared
- Best practice shared on how to locate/search the groups 
- Understanding shared on upstream and downstream processes
- Explained processing on Census to determine correct lives
- Categorization 2-9 Lives, less than 100 and above 100
- Rushes based on the RFP email, not on SLA
Challenges
- Overlapping can happen as the work allocation is a manual process
Takeaways
- Process explained in detail covering all the aspects
- To continue with end to end process demo on day 2
- Last 1 year volumes to be shared by Lindy</t>
  </si>
  <si>
    <t xml:space="preserve">Underwriting RFP Activity - Progress Report </t>
  </si>
  <si>
    <t>'- Strategic Partners Group email needs to be shared/vetted with the scrubbing team
- Data received from SE's is inconsistent in terms of formats(Excel/PDF)
- In the event of any missing information for eg., missing Census file, missing date etc. case to be routed back to the Sales Executive(SE)
- Currently all the Outreach mails are unstructured and no fixed template/script followed. Though during the process training it is taken care off.
- Cases once touched and pended moves out of the queue and does not impact the SLA. Some of the Pended cases with missing information might take a week or so to come back with the required information and would be treated as a separate one.  
- Supervisor can track NIGO through mailbox. 
- Very Manual tracking for the pending cases thorough the mail box. Current tracking is through email status and color coding/categorization.
- DENTAL &amp; Vision RFP's can be set up without Census with dummy input of number of lives on PAR and Salesforce
- Selecting the correct product in PAR is critical as incorrect product selection will lead to complete requote for the UW
- Amendments and Re-quotes requests needs to be rerouted to the SE's</t>
  </si>
  <si>
    <t>Director, East Region</t>
  </si>
  <si>
    <t>Director, Central/West Region</t>
  </si>
  <si>
    <t>Manager, Underwriting Support</t>
  </si>
  <si>
    <t>Sally Faiella</t>
  </si>
  <si>
    <r>
      <t>Administrative Assistant</t>
    </r>
    <r>
      <rPr>
        <b/>
        <sz val="8"/>
        <color rgb="FF002677"/>
        <rFont val="Segoe UI"/>
        <family val="2"/>
      </rPr>
      <t xml:space="preserve"> </t>
    </r>
  </si>
  <si>
    <t>North Carolina, US</t>
  </si>
  <si>
    <t>Vice President - Solutioning</t>
  </si>
  <si>
    <t>Pooja Mathew</t>
  </si>
  <si>
    <t>Noida, India</t>
  </si>
  <si>
    <t>Senior Manager - Operations</t>
  </si>
  <si>
    <t>Assistant Manager - Documentation Specialist</t>
  </si>
  <si>
    <t>Senior Assistant Vice President, Transitions (Geo Lead)</t>
  </si>
  <si>
    <t>Manager - Transitions</t>
  </si>
  <si>
    <t>- Process SIPOC and overview validated
- Case set ups were demonstrated in detail end to end 
- Covered initial case set up from picking the RFP from the mail box, downloading documents, determining lives from Census updating PAR and Sales force and submitting to UW team
- Discussed the process exceptions and dependencies
Takeaways
List of all Application to process the RFP to be shared - Lita</t>
  </si>
  <si>
    <t>Application/Tools</t>
  </si>
  <si>
    <t>Lita/Lourndy</t>
  </si>
  <si>
    <t>Equitable - FAQs (KT)</t>
  </si>
  <si>
    <t>Equitable Underwriting Process - FAQs (SMEs Queries / Knowledge Gap)</t>
  </si>
  <si>
    <t>Unable to access Equitable environment and applications impacting the documentation project</t>
  </si>
  <si>
    <t>-  EXL to look into daily/hourly volume trends if possible 
- Shift alignment to be looked at in future.</t>
  </si>
  <si>
    <t>More exercises on this scenario. Representatives skill on eye for detail. Detailed SoP's and cheetsheets for the reps</t>
  </si>
  <si>
    <t>More scenarios during the training for practice</t>
  </si>
  <si>
    <t>More scenario's to be captured as part of the process training and  hands on practice</t>
  </si>
  <si>
    <t>Determining if the case is "take over" or "virgin" group/product as it may impact a competitive quote from the UW</t>
  </si>
  <si>
    <t>Workflow:
- Work managed through categorized regional mailbox 
- Manual workload balancing in all three regional Mail boxes - East / West / Central
- Manual assignment and categorization to ensure no 2 people are working on the same case
- Rules for RUSH request to be redefined for EXL once workflow is finalized
Volumes
- Maximum volumes received in the Eastern mailbox
- 1 individual assigned to each region. Depending on the workload associates switch across regions. 
- Average of 25 cases processed by a Full time employee on a daily basis
- 8-10 Rush requests depending on the notes from Sales Exec
TAT
- Any case received prior to 3PM EST has to be processed the same day 
- Any case received post 3PM EST has a TAT of next day noon
- Depending on the number of lives TAT to vary. Above 100 lives the overall TAT is 5 days
- Rush request treated separately
Training
- 2 weeks of process training +1 week of Nesting following by 4-6 weeks of ramp
- Basic excel skill required to update/format the Census file. Knowledge limited to sorting, filtering, deleting etc. to suffice the need
General
- Data received from Sales Executive is inconsistent
- Data to be retrieved from the mail and RFP attached for the team to update the various fields
- Manual work and hence prone to errors
-  Non-Standard EE/ER to be vetted by a separate team(Scrubbing) irrespective of the number of lives</t>
  </si>
  <si>
    <t>- Execute Contract including commercials for DD/Doc/Process Training</t>
  </si>
  <si>
    <t xml:space="preserve">- Schedule DD and Documentation meetings including governance meetings with key stakeholders </t>
  </si>
  <si>
    <t>Meetings scheduled for the DD Sessions</t>
  </si>
  <si>
    <t>- Access to Equitable client environment and application access</t>
  </si>
  <si>
    <t>Equitable and EXL</t>
  </si>
  <si>
    <t xml:space="preserve">Client ID creation is pending contract execution. </t>
  </si>
  <si>
    <r>
      <t xml:space="preserve">- Q&amp;A from previous day
- Process Overview: </t>
    </r>
    <r>
      <rPr>
        <b/>
        <sz val="10"/>
        <color theme="1"/>
        <rFont val="Arial"/>
        <family val="2"/>
      </rPr>
      <t>Census Formatting and upload</t>
    </r>
    <r>
      <rPr>
        <sz val="10"/>
        <color theme="1"/>
        <rFont val="Arial"/>
        <family val="2"/>
      </rPr>
      <t xml:space="preserve">
- Downloading Census file from Salesforce
- Formatting columns 
- Running macro 
- Highlighting missing information
- Identify best practices &amp; pain areas
- Understand process exceptions, hand offs and dependencies</t>
    </r>
  </si>
  <si>
    <t>Day 3 Agenda completed as planned
Following activities were covered
'- Q&amp;A from previous day
- Process Overview: Census Formatting and upload
- Downloading Census file from Salesforce
- Formatting columns 
- Running macro 
- Highlighting missing information
- Identify best practices &amp; pain areas
- Understand process exceptions, hand offs and dependencies</t>
  </si>
  <si>
    <t>Incorrect action on the census email over the most updated one - Need of identifying the right email to work upon considering there can be mutliple mails with Census file</t>
  </si>
  <si>
    <t xml:space="preserve">More scenario's to be captured as part of the process training and  hands on practice. </t>
  </si>
  <si>
    <t>Determining the correct number of lives per product . More excel problem solving while process Training and quizzes focusing count if and sorting</t>
  </si>
  <si>
    <t xml:space="preserve">Incorrect quote proposal due to incorrect entry of number of lives per product </t>
  </si>
  <si>
    <t>Weekly Project Status update deck shared over a separate note</t>
  </si>
  <si>
    <t>- Census formatting is completely manual and basic excel skills to suffice the need however for detailed scrubbing formulae, functions etc. can be used to retrieve information 
- UW +100 cases are forwarded to scrubbing team. Under 100 lives directly routed to QA
- Scrubbing of 100 + lives not in scope for EXL for this project
-  Data and format inconsistent
- Very minimum information required to provide quotes for Dental and Vision products - Tier and Zip codes. 
- In case of missing Zip code for employee,  Group Zip code can be used from PAR 
-  Tier generator tool is used incase the enrollment numbers are not provided by the SE 
- Going through all the received documents is critical to locate required information 
- In the event of missing information, assumptions can be made for up to 5% of missing information. For more than 5% missing information case is re-routed to the SE and is put in pending status
- SoP's on Census manipulation is available. However,  step by step documentation on processing Census in unavailable.
- Census checklist per product will be a useful document while processing</t>
  </si>
  <si>
    <t>- Client ID creation and access to Equitable environment</t>
  </si>
  <si>
    <t>Saher</t>
  </si>
  <si>
    <t>Sally</t>
  </si>
  <si>
    <t>Access request pending contract execution. Sally working with IT team to expedite the process</t>
  </si>
  <si>
    <t>Documentation</t>
  </si>
  <si>
    <t>- Documentation project to map the process flow and SOPs</t>
  </si>
  <si>
    <t>Piyush</t>
  </si>
  <si>
    <t>Re-checking before sending the information; More practice and eye for detail</t>
  </si>
  <si>
    <t>Sharing information with unintended recipient (Broker)</t>
  </si>
  <si>
    <t>Additional job aid to be created on these products and more exercises for practice. To be inculed in Pre-process training</t>
  </si>
  <si>
    <t>Create templates and email writing practice with different scenarios. BWS mandatory</t>
  </si>
  <si>
    <t>Day 4 Agenda completed as planned
Following activities were covered
'- Q&amp;A from previous day
- Process Overview: Plan preparation and Rating
- Understand process exceptions, hand offs and dependencies
- Best practices and pain areas</t>
  </si>
  <si>
    <t>- Very critical  and  lengthy process which requires deep dive on all the received documents for Plan Design. 
- Can not ignore/miss any received document
- Manual extraction of important information from  various policy documents for Plan Design. Highly prone to error. 
- Very detailed training is required
- Populating the Plan Design form with correct information is critical to quote
- Sold plan with incorrect information will result in complete Re-quote
- SIC codes are critical to ratings
- Very Important to research on the company market position and the nature of business to avoid business risk
- Test environment is available for new trainees for hands on practice</t>
  </si>
  <si>
    <t>Lack of business email writing skills while writing to SE, especially regarding the D&amp;B results of the company profile</t>
  </si>
  <si>
    <t>Lack of product knowledge and  Inability to understan Disability, Life products and  Dental terminologies</t>
  </si>
  <si>
    <t>- Q&amp;A from previous day
- Process Overview: Plan preparation and Rating
- Understand process exceptions, hand offs and dependencies
- Best practices and pain areas</t>
  </si>
  <si>
    <r>
      <t xml:space="preserve">- Q&amp;A from previous day
- Process Overview: </t>
    </r>
    <r>
      <rPr>
        <b/>
        <sz val="11"/>
        <color theme="1"/>
        <rFont val="Arial"/>
        <family val="2"/>
      </rPr>
      <t>Plan preparation and Rating</t>
    </r>
    <r>
      <rPr>
        <sz val="11"/>
        <color theme="1"/>
        <rFont val="Arial"/>
        <family val="2"/>
      </rPr>
      <t xml:space="preserve">
- Understand process exceptions, hand offs and dependencies
- Best practices and pain areas</t>
    </r>
  </si>
  <si>
    <t xml:space="preserve">- Detailed end to end process demo shared 
- Step by step process demonstrated on Plan Design for all the different products
- Extraction of critical information from various policies and populating the Plan design form
- Validation of SIC codes
- Test training environment is available for new trainees practice
- Research on company performance and nature of business </t>
  </si>
  <si>
    <r>
      <t xml:space="preserve">- Q&amp;A from previous day
- Process Overview: </t>
    </r>
    <r>
      <rPr>
        <b/>
        <sz val="11"/>
        <color theme="1"/>
        <rFont val="Arial"/>
        <family val="2"/>
      </rPr>
      <t>Plan preparation and Rating Continued</t>
    </r>
    <r>
      <rPr>
        <sz val="11"/>
        <color theme="1"/>
        <rFont val="Arial"/>
        <family val="2"/>
      </rPr>
      <t xml:space="preserve">
- Understand process exceptions, hand offs and dependencies
- Best practices and pain areas</t>
    </r>
  </si>
  <si>
    <t>- Schedule Daily status update calls (Daily check-in)</t>
  </si>
  <si>
    <t>- Volume details for Intake process - Daily volume split for 1 year</t>
  </si>
  <si>
    <t>- List of all applications / Tools to be shared</t>
  </si>
  <si>
    <t>- Weekly Project Status update deck to be shared</t>
  </si>
  <si>
    <t>- Hiring / seeding of resources</t>
  </si>
  <si>
    <t>Day 5 Agenda completed as planned
Process Demo for Plan Prep and Rating
Following activities were covered
- Q&amp;A from previous day
- Process Overview: Plan preparation and Rating continued
- Understand process exceptions, hand offs and dependencies
- Best practices and pain areas</t>
  </si>
  <si>
    <t xml:space="preserve">- Due Diligence Meeting invites to be shared for Week 2 </t>
  </si>
  <si>
    <t>- Week 2 Agenda to be finalized - Identification of Managers/SME &amp; Availability mapping</t>
  </si>
  <si>
    <t>- Identification of Process Owners/SMEs &amp; availability mapping (Week 1)</t>
  </si>
  <si>
    <r>
      <rPr>
        <strike/>
        <sz val="10"/>
        <rFont val="Arial"/>
        <family val="2"/>
      </rPr>
      <t>5/12/2021</t>
    </r>
    <r>
      <rPr>
        <sz val="10"/>
        <rFont val="Arial"/>
        <family val="2"/>
      </rPr>
      <t xml:space="preserve">
5/17/2021</t>
    </r>
  </si>
  <si>
    <t>- Daily/Weekly/Monthy Volume details by size segments</t>
  </si>
  <si>
    <t>- Plan Design and Quote process shared for various products
- Process on how to extract critical information from various policies and populate RFP form
- Validation of SIC codes
- Crete Quote card
- Generate rates
Takeaways
- Michelle to support with 1 year volume details (Daily/Weekly/Monthly) as per size segments</t>
  </si>
  <si>
    <t>- "As Is" Quality Framework and calculation methodology
- Peer Audit Program
- Review historical data
- Sampling methodology
- Appeal process if any
- Reporting requirement
- Trainer &amp; QCA certification methodology
- Define calibration approach</t>
  </si>
  <si>
    <t>No Session Planned</t>
  </si>
  <si>
    <t>Following activities were covered
- "As Is" Quality Framework and calculation methodology
- Peer Audit Program
- Review historical data
- Sampling methodology
- Appeal process if any
- Reporting requirement
- Trainer &amp; QCA certification methodology
- Define calibration approach</t>
  </si>
  <si>
    <t>Joseph White</t>
  </si>
  <si>
    <t>- QA audit data to be shared - Monthly data split for 1 year</t>
  </si>
  <si>
    <t>05/14: Michelle to connect with Lita on the details
05/17: Application details shared by Michelle</t>
  </si>
  <si>
    <t>Partial details shared. Follow up meeting to review the data to be setup 
05/18: Michelle to connect with Lindy for the details</t>
  </si>
  <si>
    <t>Michelle to share the details with regards to alignment of resources and the duration 
05/15: Details received and updated Agenda shared by Prashant</t>
  </si>
  <si>
    <t>05/15: Meeting invites shared for Week 2</t>
  </si>
  <si>
    <t>- Introduction to the "As Is" Quality Framework
- Walkover of the current audit sheet
- Sampling methodology and calculations
- No documented approach to appeals/dispute - currently feedback shared over Email.
- No QA certification  or calibration process in place as currently the team is handled by 1 individual (Joseph White)
- Monthly/YTD reports on individual and team performance shared
- 1 year historical data to be shared for baselining exercise</t>
  </si>
  <si>
    <t>Week 2</t>
  </si>
  <si>
    <t>- Understand historical volumes for at least one year in line with SLAs of the processes (if SLAs are hourly then volume data should be collected on hourly interval)
- Reasons for variations in volumes which could impact in meeting SLAs
- Review existing process SLAs/Critical KPIs
- Formula/Methodology to calculate SLAs/KPIs
- Data considered to calculate SLAs/KPIs
'- Understand various management reports currently getting used to track production/quality
- Understand type of system access required for supervisors to access production reports
- Finalize list of reports and system access requirement for EXL to access reports
'- Understand "As Is" and "To Be" work allocation methodology and schedule
- Understand 'As Is' and 'To Be' queue management 
- Hand-Offs/Systems used 
- Best practices in managing queue</t>
  </si>
  <si>
    <t>Following  activities were covered
- Review existing process SLAs/Critical KPIs
- Formula/Methodology to calculate SLAs/KPIs
- Data considered to calculate SLAs/KPIs
- Understand various management reports currently getting used to track production/quality
- Understand "As Is" Quality Framework for Intake</t>
  </si>
  <si>
    <t>- Process SLA's and KPI's shared with the team
- 2 major SLA's which are TAT and Accuracy
TAT 
- 95% of Cases received before 3PM must be processed within current business day
- 95% of Cases received post 3PM to be processed by 12 noon next business day
Accuracy
- 95% Accuracy target for Intake team  
- 90% Accuracy target for UW Group 1 team
Productivity
- Expected minimum cases handled by the Intake team is 15 cases per day/UW which is subject to volumes
- Low volumes can impact the daily productivity targets
- 8 touches a day are expected from the UW Group 1 (Not limited to new business or requotes but is across all work items they are responsible for)</t>
  </si>
  <si>
    <t xml:space="preserve">- Review existing process SLAs/Critical KPIs 
- Formula/Methodology to calculate SLAs/KPIs
- Data considered to calculate SLAs/KPIs
- Understand historical volumes 
- Variation in volumes which could impact in meeting SLAs
- Understand various management reports currently used to track production/quality
</t>
  </si>
  <si>
    <t>Session scheduled and invites shared with the target audience</t>
  </si>
  <si>
    <t xml:space="preserve">- Follow-up session to be scheduled to conclude DD Quality Framework - Intake </t>
  </si>
  <si>
    <t>SLA
- TAT and Accuracy are major SLA's
Intake
- 95% of Cases received before 3PM must be processed within current business day
- 95% of Cases received post 3PM to be processed by 12 noon next business day
Plan Preparation and Rating
- 90% accuracy target for UW 1 group
- SLA : 3 Days TAT. For Rush request the goal would be a per sales executive Due Date
Productivity
- 8 touches a day are expected from the UW Group 1 (Not limited to new business or requotes but is across all work items they are responsible for)
- Expected minimum cases handled by the Intake team is 15 cases per day/UW which is subject to volumes
Intake Quality Framework
-  Discussion around the existing audit mechanism for Intake
- Audit sheet reviewed in detail
- Sampling methodology discussed
Reporting
- Various reports available for analyzing TAT (with and without hold time)  
- Further data analysis to be conducted by EXL team on volume data and accuracy for baselining activity  
- Historic data for 1 year requested for data analysis with regards to Volume and TAT</t>
  </si>
  <si>
    <t>- 1 year historical data requested to further analyze Volumes and TAT</t>
  </si>
  <si>
    <t>- EXL and EQ teams to work collectively on QA sheets streamlining</t>
  </si>
  <si>
    <t>Prashant/Lourndy</t>
  </si>
  <si>
    <t>TBD</t>
  </si>
  <si>
    <t>Data received</t>
  </si>
  <si>
    <t>Following  activities were covered
- Understand "As Is" Quality Framework for Intake..(Contd)
- Sampling methodology
- Management reports currently used  for tracking production/quality</t>
  </si>
  <si>
    <t>- Documenation of SOPs to be completed before the start of process training</t>
  </si>
  <si>
    <t>Cebu city, Philippines</t>
  </si>
  <si>
    <t>Intake Quality Framework
- 2 separate audit sheets used (weekly and monthly)
- Only Monthly audit sheet scores are used for performance management
- No methodology or calculator is used currently for sampling
- 8 cases per/agent/month is the audit sample. Feedbacks received from UW(s) and SE(s) are added to the overall sample size
- Quality framework for Intake was initiated since April 2021
- No Historic data available on Quality. To baseline the Target post 3 months from Steady State.
Reporting
- Various reports are currently maintained for tracking TAT/ Volumes on weekly and monthly basis  
- Data published by a dedicated reporting member (separate team for Reporting - 1 FTE)
Takeaway
- Historic Daily/Weekly Volume and TAT data for 1 year requested for data analysis 
- EXL and EQ team to jointly work towards streamlining the QA sheets and  club them  to reduce the auditors effort and increase efficiency</t>
  </si>
  <si>
    <t>Quality Management Framework - Intake
- Review historical data
- Sampling methodology
- Appeal process if any
- Reporting requirement
- Trainer &amp; QCA certification methodology
- Define calibration approach</t>
  </si>
  <si>
    <t>Week 3</t>
  </si>
  <si>
    <t>- Training plan (including assessments) and modules used by Equitable to onboard their resources
- Validation of training plan with the list of processes in-scope for EXL
- SME certification criteria
- Recent training progress onshore</t>
  </si>
  <si>
    <t xml:space="preserve"> Following activities were covered
- Deep dive on the Training Framework including
    - Training plan
    - List of processes in-scope for EXL as per phases
    - Duration 
    - SME certification criteria
     - Support staff to support Knowledge Transfer
    - </t>
  </si>
  <si>
    <t>- Detailed Daily wise Training agenda to be created to support EXL knowledge transfer</t>
  </si>
  <si>
    <t>Holidays</t>
  </si>
  <si>
    <t>- List of US holidays for 2021 to be shared</t>
  </si>
  <si>
    <t>EXL 1st list of resources shared with EQ. Pending access due to contract execution.
05/18: List of resources aligned to Equitable shared for client ID creation</t>
  </si>
  <si>
    <r>
      <t xml:space="preserve">- Training plan (including assessments) and modules used by Equitable to onboard their resources
- Validation of training plan with the list of processes in-scope for EXL
- SME certification criteria
- Training support staff
</t>
    </r>
    <r>
      <rPr>
        <b/>
        <sz val="11"/>
        <color theme="1"/>
        <rFont val="Arial"/>
        <family val="2"/>
      </rPr>
      <t xml:space="preserve">
</t>
    </r>
  </si>
  <si>
    <t>Training support staffE17E14</t>
  </si>
  <si>
    <r>
      <rPr>
        <b/>
        <sz val="11"/>
        <color theme="1"/>
        <rFont val="Arial"/>
        <family val="2"/>
      </rPr>
      <t>UW 1 Training Framework</t>
    </r>
    <r>
      <rPr>
        <sz val="11"/>
        <color theme="1"/>
        <rFont val="Arial"/>
        <family val="2"/>
      </rPr>
      <t xml:space="preserve">
-</t>
    </r>
    <r>
      <rPr>
        <b/>
        <sz val="11"/>
        <color theme="1"/>
        <rFont val="Arial"/>
        <family val="2"/>
      </rPr>
      <t xml:space="preserve"> HIPPA </t>
    </r>
    <r>
      <rPr>
        <sz val="11"/>
        <color theme="1"/>
        <rFont val="Arial"/>
        <family val="2"/>
      </rPr>
      <t>compliance is a mandatory training to be completed to gain system access (CBT).</t>
    </r>
    <r>
      <rPr>
        <b/>
        <sz val="11"/>
        <color theme="1"/>
        <rFont val="Arial"/>
        <family val="2"/>
      </rPr>
      <t xml:space="preserve"> </t>
    </r>
    <r>
      <rPr>
        <sz val="11"/>
        <color theme="1"/>
        <rFont val="Arial"/>
        <family val="2"/>
      </rPr>
      <t xml:space="preserve">
- EQ compliance trainings other than HIPPA to be completed but not a show stopper 
- Product training included as part of the process training agenda to ensure  deep understanding of various products
- Currently the process training is plotted for 6 weeks for 8 hours a day followed by 2 weeks of Nesting and 2 months of ramp
- Proposal to have  4-5 Hrs of daily process training for EXL; remaining hours to be utilized for EQ SME daily work and for EXL resource same paging exercise
- Training timelines may change based on the duration / inputs from EQ team :  Michelle to work with the team on the duration of process training based on 4-5 hours/day
- Additional 6 weeks training for Phase 2 ( 2 to 49 lives) 
- Assessment and quizzes for process training certification available. To be tweaked for EXL process training .
- Intake Training framework to be validated with Lourndy: Current model being 2 weeks of process training (8 hour/day) + 1 week Nesting following by 6-8 weeks of ramp
 - Discussion around embedding enough time for Intake to the overall plan  considering the process acts as the feeder process to all the UW teams irrespective of number of lives
    - Assigning case to the correct Group/UW is critical and has a longer learning curve. Needs more practice.
</t>
    </r>
    <r>
      <rPr>
        <b/>
        <sz val="11"/>
        <color theme="1"/>
        <rFont val="Arial"/>
        <family val="2"/>
      </rPr>
      <t>Takeaway</t>
    </r>
    <r>
      <rPr>
        <sz val="11"/>
        <color theme="1"/>
        <rFont val="Arial"/>
        <family val="2"/>
      </rPr>
      <t xml:space="preserve">
- Detailed training plan/agenda to be created based on the proposed framework and duration
- Michelle to share the list of all US holidays observed by the EQ Intake and UW1 team
- Michelle to touch base with Lourndy on the Intake Training framework
- Workload Balancing : Discuss possible solution on To-Be process
- EQ trainers/SME's to be identified to support the knowledge transfer</t>
    </r>
  </si>
  <si>
    <r>
      <rPr>
        <b/>
        <sz val="11"/>
        <color theme="1"/>
        <rFont val="Arial"/>
        <family val="2"/>
      </rPr>
      <t>Intake/UW 1 Training framework</t>
    </r>
    <r>
      <rPr>
        <sz val="11"/>
        <color theme="1"/>
        <rFont val="Arial"/>
        <family val="2"/>
      </rPr>
      <t xml:space="preserve">
- Creation of ID's and System access are show stoppers. 
-</t>
    </r>
    <r>
      <rPr>
        <b/>
        <sz val="11"/>
        <color theme="1"/>
        <rFont val="Arial"/>
        <family val="2"/>
      </rPr>
      <t xml:space="preserve"> HIPPA </t>
    </r>
    <r>
      <rPr>
        <sz val="11"/>
        <color theme="1"/>
        <rFont val="Arial"/>
        <family val="2"/>
      </rPr>
      <t>compliance is a mandatory training to be completed to gain system access (CBT).</t>
    </r>
    <r>
      <rPr>
        <b/>
        <sz val="11"/>
        <color theme="1"/>
        <rFont val="Arial"/>
        <family val="2"/>
      </rPr>
      <t xml:space="preserve"> </t>
    </r>
    <r>
      <rPr>
        <sz val="11"/>
        <color theme="1"/>
        <rFont val="Arial"/>
        <family val="2"/>
      </rPr>
      <t xml:space="preserve">
- EQ compliance trainings other than HIPPA to be completed but are not a show stopper 
- Setting up signatures with EQ logo is required for the entire team
- Product training included as part of the process training agenda to ensure deep understanding of various products
- Workload balancing to be discussed in detail with the supervisors
- Lourndy and her team to train on the Intake process - Current model being 2 weeks of process training (8 hour/day) + 1 week Nesting following by 6-8 weeks of ramp
- Proposal to have  4-5 Hrs of daily process training for EXL; remaining hours to be utilized for EQ SME daily work and for EXL resource same paging exercise
- Training timelines may change / extended based on the inputs from EQ team
- Per Michelle 4Hrs/day for 2 weeks for Intake might be too tight considering:
    - The process acts as a feeder to all the UW teams irrespective of number of lives
    - Assigning case to the correct Group/UW is critical and has a longer learning curve. Team needs more practice.
</t>
    </r>
    <r>
      <rPr>
        <b/>
        <sz val="11"/>
        <color theme="1"/>
        <rFont val="Arial"/>
        <family val="2"/>
      </rPr>
      <t>Takeaway</t>
    </r>
    <r>
      <rPr>
        <sz val="11"/>
        <color theme="1"/>
        <rFont val="Arial"/>
        <family val="2"/>
      </rPr>
      <t xml:space="preserve">
- Detailed training plan/agenda to be created - Proposed time 8-12PM EST on a daily basis
- Michelle to share the list of all US holidays observed by the EQ Intake and UW1 team
- Workload Balancing : EXL team to share the 1st cut draft on the "To Be" execution by next week
- EQ trainers/SME's to be identified to support the Knowledge Transfer
</t>
    </r>
  </si>
  <si>
    <t>Due Diligence Review - Existing Documentation review and Queue Management</t>
  </si>
  <si>
    <t>s</t>
  </si>
  <si>
    <t xml:space="preserve"> Following activities were covered
- Training plan discussion - Agenda, duration, alignment of trainers
- List of processes in-scope for EXL as per phases
- IT incident management    
- Training documentation readiness</t>
  </si>
  <si>
    <t>- Knowledge Transfer readiness - Training agenda, identification / alignment of trainers, duration etc.
- List of processes in-scope for EXL as per phases
- IT incident management
- Training documentation readiness
- System availability</t>
  </si>
  <si>
    <t>Training Agenda</t>
  </si>
  <si>
    <t>- Update / Amend existing SOPS / Training materials</t>
  </si>
  <si>
    <t>Michelle / Lourndy</t>
  </si>
  <si>
    <t>Michelle to connect with team and share the proposed Day wise training agenda for Phase 1 training</t>
  </si>
  <si>
    <t xml:space="preserve">Detailed reports shared for 2019. Assumption of 20% growth factor in for 2020 volume. </t>
  </si>
  <si>
    <t xml:space="preserve">On Track and resources to be onboared before the Due Date
05/17: All resources on boarded. Pre-process training initiated. </t>
  </si>
  <si>
    <r>
      <rPr>
        <strike/>
        <sz val="10"/>
        <rFont val="Arial"/>
        <family val="2"/>
      </rPr>
      <t>5/14/2021</t>
    </r>
    <r>
      <rPr>
        <sz val="10"/>
        <rFont val="Arial"/>
        <family val="2"/>
      </rPr>
      <t xml:space="preserve">
</t>
    </r>
    <r>
      <rPr>
        <strike/>
        <sz val="10"/>
        <rFont val="Arial"/>
        <family val="2"/>
      </rPr>
      <t>05/21/2021</t>
    </r>
    <r>
      <rPr>
        <sz val="10"/>
        <rFont val="Arial"/>
        <family val="2"/>
      </rPr>
      <t xml:space="preserve">
</t>
    </r>
    <r>
      <rPr>
        <strike/>
        <sz val="10"/>
        <rFont val="Arial"/>
        <family val="2"/>
      </rPr>
      <t>05/28/2021</t>
    </r>
    <r>
      <rPr>
        <sz val="10"/>
        <rFont val="Arial"/>
        <family val="2"/>
      </rPr>
      <t xml:space="preserve">
06/04/2021</t>
    </r>
  </si>
  <si>
    <r>
      <rPr>
        <strike/>
        <sz val="10"/>
        <rFont val="Arial"/>
        <family val="2"/>
      </rPr>
      <t>05/19/2021</t>
    </r>
    <r>
      <rPr>
        <sz val="10"/>
        <rFont val="Arial"/>
        <family val="2"/>
      </rPr>
      <t xml:space="preserve">
05/29/2021</t>
    </r>
  </si>
  <si>
    <r>
      <t>0</t>
    </r>
    <r>
      <rPr>
        <strike/>
        <sz val="10"/>
        <rFont val="Arial"/>
        <family val="2"/>
      </rPr>
      <t>5/10/2021</t>
    </r>
    <r>
      <rPr>
        <sz val="10"/>
        <rFont val="Arial"/>
        <family val="2"/>
      </rPr>
      <t xml:space="preserve">
0</t>
    </r>
    <r>
      <rPr>
        <strike/>
        <sz val="10"/>
        <rFont val="Arial"/>
        <family val="2"/>
      </rPr>
      <t>5/17/2021</t>
    </r>
    <r>
      <rPr>
        <sz val="10"/>
        <rFont val="Arial"/>
        <family val="2"/>
      </rPr>
      <t xml:space="preserve">
05/21/2021</t>
    </r>
  </si>
  <si>
    <r>
      <t>0</t>
    </r>
    <r>
      <rPr>
        <strike/>
        <sz val="10"/>
        <rFont val="Arial"/>
        <family val="2"/>
      </rPr>
      <t>5/14/2021</t>
    </r>
    <r>
      <rPr>
        <sz val="10"/>
        <rFont val="Arial"/>
        <family val="2"/>
      </rPr>
      <t xml:space="preserve">
</t>
    </r>
    <r>
      <rPr>
        <strike/>
        <sz val="10"/>
        <rFont val="Arial"/>
        <family val="2"/>
      </rPr>
      <t>05/21/2021</t>
    </r>
    <r>
      <rPr>
        <sz val="10"/>
        <rFont val="Arial"/>
        <family val="2"/>
      </rPr>
      <t xml:space="preserve">
06/14/2021</t>
    </r>
  </si>
  <si>
    <r>
      <t>0</t>
    </r>
    <r>
      <rPr>
        <strike/>
        <sz val="10"/>
        <rFont val="Arial"/>
        <family val="2"/>
      </rPr>
      <t>5/14/2021</t>
    </r>
    <r>
      <rPr>
        <sz val="10"/>
        <rFont val="Arial"/>
        <family val="2"/>
      </rPr>
      <t xml:space="preserve">
</t>
    </r>
    <r>
      <rPr>
        <strike/>
        <sz val="10"/>
        <rFont val="Arial"/>
        <family val="2"/>
      </rPr>
      <t>05/21/2021</t>
    </r>
    <r>
      <rPr>
        <sz val="10"/>
        <rFont val="Arial"/>
        <family val="2"/>
      </rPr>
      <t xml:space="preserve">
06/04/2021</t>
    </r>
  </si>
  <si>
    <r>
      <t>0</t>
    </r>
    <r>
      <rPr>
        <strike/>
        <sz val="10"/>
        <rFont val="Arial"/>
        <family val="2"/>
      </rPr>
      <t>5/14/2021</t>
    </r>
    <r>
      <rPr>
        <sz val="10"/>
        <rFont val="Arial"/>
        <family val="2"/>
      </rPr>
      <t xml:space="preserve">
05/21/2021</t>
    </r>
  </si>
  <si>
    <t>Contract shared with EQ for review. Awaiting feedback for final execution. 
05/21 : Contract in the final phase of execution. Expected closure in the week of May 31st.</t>
  </si>
  <si>
    <r>
      <rPr>
        <strike/>
        <sz val="10"/>
        <rFont val="Arial"/>
        <family val="2"/>
      </rPr>
      <t>05/14/2021</t>
    </r>
    <r>
      <rPr>
        <sz val="10"/>
        <rFont val="Arial"/>
        <family val="2"/>
      </rPr>
      <t xml:space="preserve">
05/21/2021
06/04/2021</t>
    </r>
  </si>
  <si>
    <t>Delayed – Due to pending contract execution and Client ID creation / access to Equitable environment
Updating existing documentation to be explored to initate process training as per timelines</t>
  </si>
  <si>
    <t>Propose DQA / Quality Tool implementation for offshore operations</t>
  </si>
  <si>
    <t>Discuss next steps for DQA / QMS deployment</t>
  </si>
  <si>
    <t>Program Level Activies</t>
  </si>
  <si>
    <t>Process Traning</t>
  </si>
  <si>
    <t>Phase 1 (2 to 19 lives) + Intake</t>
  </si>
  <si>
    <t>Batch 1</t>
  </si>
  <si>
    <t>Phase 2 (20 to 49 lives)</t>
  </si>
  <si>
    <t>1 Equitable Trainer for 7 weeks</t>
  </si>
  <si>
    <t>Phase 3 (50 to 99 lives)</t>
  </si>
  <si>
    <t>Batch 4 - Seeded from Phase 2 (Batch 3)</t>
  </si>
  <si>
    <t>1 Equitable Trainer for 3 weeks</t>
  </si>
  <si>
    <t>Seeded from Batch 3 (Phase 2)</t>
  </si>
  <si>
    <t>Agent Demographics</t>
  </si>
  <si>
    <t>Audit Comments</t>
  </si>
  <si>
    <t>ID Deletion Request</t>
  </si>
  <si>
    <t>#</t>
  </si>
  <si>
    <t>EXL 
Emp ID</t>
  </si>
  <si>
    <t>Employee Name</t>
  </si>
  <si>
    <t>Process
DOJ</t>
  </si>
  <si>
    <t>BGC 
Status</t>
  </si>
  <si>
    <t>Supervisor</t>
  </si>
  <si>
    <t>Equitable ID Request Date</t>
  </si>
  <si>
    <t>Equitable ID Status</t>
  </si>
  <si>
    <t>Final BGC report date</t>
  </si>
  <si>
    <t>Final BGC Status</t>
  </si>
  <si>
    <t>Remark</t>
  </si>
  <si>
    <t>Effective date of ID deletion</t>
  </si>
  <si>
    <t>ID Deletion / Transfer Notification date</t>
  </si>
  <si>
    <t>Jessa Rea Cecilio Luna</t>
  </si>
  <si>
    <t xml:space="preserve">Cleared </t>
  </si>
  <si>
    <t>Lily MayCimafranca Pacubas</t>
  </si>
  <si>
    <t>Fatima Kay Tanga-an Monter</t>
  </si>
  <si>
    <t>Renee Jay Navarro Rasonable</t>
  </si>
  <si>
    <t>Beverly Sumile Timonera</t>
  </si>
  <si>
    <t>Kim Beverly Jacalan Engracial</t>
  </si>
  <si>
    <t>Veronica Vinas Pandacan</t>
  </si>
  <si>
    <t>Shena Juvilla Luceno</t>
  </si>
  <si>
    <t>Gemma Llanes Booc</t>
  </si>
  <si>
    <t>Jammel Joyce Tangpos Ensalada</t>
  </si>
  <si>
    <t>Rochma Amemita Alguno</t>
  </si>
  <si>
    <t>Ian Rey Pedrina Lawat</t>
  </si>
  <si>
    <t>Alianne Cabatingan Lofranco</t>
  </si>
  <si>
    <t>Glenmore Motante Cabrilles</t>
  </si>
  <si>
    <t>Chinli Aningalan Papas</t>
  </si>
  <si>
    <t>Raya Jane Aruta Maturan</t>
  </si>
  <si>
    <t>Diane Rose Tan Bontuyan</t>
  </si>
  <si>
    <t>Earl Jan N/A Calapiz</t>
  </si>
  <si>
    <t>Jecko Jay Borden Bajenting</t>
  </si>
  <si>
    <t>Catherine Anne   Babatid</t>
  </si>
  <si>
    <t>Maio Joshua Gomez</t>
  </si>
  <si>
    <t>Rogel Dave Redusta Oliveros</t>
  </si>
  <si>
    <t>Hope Minguito Taneo</t>
  </si>
  <si>
    <t>Renon John Lelis Caterial</t>
  </si>
  <si>
    <t>Beboy  Villaver Aguhar</t>
  </si>
  <si>
    <t>Brian  Cabañero</t>
  </si>
  <si>
    <t>Cecillo Jr. Otero Maque</t>
  </si>
  <si>
    <t>Roxanne Reboton Villacarlos</t>
  </si>
  <si>
    <t>Raymund Bokingkito Baroy</t>
  </si>
  <si>
    <t>Kate Diane Jungco Tiano</t>
  </si>
  <si>
    <t>Eliezer  Polancos Del Mar</t>
  </si>
  <si>
    <t>To Follow</t>
  </si>
  <si>
    <t>Fevie Ann Cardino Jumawan</t>
  </si>
  <si>
    <t>Aprille Jasmine Clarido Montalban</t>
  </si>
  <si>
    <t>BGC checks are performed as per Equitable BGC requirements on all the parameters</t>
  </si>
  <si>
    <t>Hiring / Recruitment</t>
  </si>
  <si>
    <t>Audit sheets to be streamlined</t>
  </si>
  <si>
    <t>Volumes
- AHT for a case hovers between 60 to 90 minutes
- AHT is majorly impacted depending to the number of products in the RFP
- Segregation of work based on size segment and region
- Volume segregation; 70% under 100 Lives and 30% +100 Lives 
General
- Work in progress on the cheat sheets and some ready reckoner
- Future plans of upgrading the Plan design forms</t>
  </si>
  <si>
    <r>
      <rPr>
        <b/>
        <sz val="11"/>
        <color theme="1"/>
        <rFont val="Arial"/>
        <family val="2"/>
      </rPr>
      <t>Training Plan</t>
    </r>
    <r>
      <rPr>
        <sz val="11"/>
        <color theme="1"/>
        <rFont val="Arial"/>
        <family val="2"/>
      </rPr>
      <t xml:space="preserve">
- 1 st week of planned training starts on June 7th which will focus on  completion of HIPPA training followed by system access
- IT team to take 5 days post HIPPA completion to activate system/application access for the team
- Intake training to start from June 14th - Daily trainings agreed for 4 hours a day (6:00AM - 10:00AM EST)
- 2 training batches to run in parallel considering the HC
- Michelle and Lourndy to support the offshore knowledge transfer
- Training to be conducted on standard plans for 2 - 19 lives. Plan implementation scheduled for June end. 
</t>
    </r>
    <r>
      <rPr>
        <b/>
        <sz val="11"/>
        <color theme="1"/>
        <rFont val="Arial"/>
        <family val="2"/>
      </rPr>
      <t>Queue Management</t>
    </r>
    <r>
      <rPr>
        <sz val="11"/>
        <color theme="1"/>
        <rFont val="Arial"/>
        <family val="2"/>
      </rPr>
      <t xml:space="preserve">
- Supervisors will be responsible for workload balancing based on volumes in different mailboxes
</t>
    </r>
    <r>
      <rPr>
        <b/>
        <sz val="11"/>
        <color theme="1"/>
        <rFont val="Arial"/>
        <family val="2"/>
      </rPr>
      <t>IT incident management</t>
    </r>
    <r>
      <rPr>
        <sz val="11"/>
        <color theme="1"/>
        <rFont val="Arial"/>
        <family val="2"/>
      </rPr>
      <t xml:space="preserve">
- Toll free number in place to raise any IT related issues while process training
- IT escalation matrix not available currently. Need to keep the  process Managers in loop while raising IT issues for any escalations
</t>
    </r>
    <r>
      <rPr>
        <b/>
        <sz val="11"/>
        <color theme="1"/>
        <rFont val="Arial"/>
        <family val="2"/>
      </rPr>
      <t>Process Documentation</t>
    </r>
    <r>
      <rPr>
        <sz val="11"/>
        <color theme="1"/>
        <rFont val="Arial"/>
        <family val="2"/>
      </rPr>
      <t xml:space="preserve">
- Per EQ team,  existing documentation to be revamped and made available before the process training. 
- Michelle and Lourndy to work on the documentation to streamline the training SoP
</t>
    </r>
  </si>
  <si>
    <r>
      <rPr>
        <b/>
        <sz val="11"/>
        <color theme="1"/>
        <rFont val="Arial"/>
        <family val="2"/>
      </rPr>
      <t>Training Plan</t>
    </r>
    <r>
      <rPr>
        <sz val="11"/>
        <color theme="1"/>
        <rFont val="Arial"/>
        <family val="2"/>
      </rPr>
      <t xml:space="preserve">
- Week 1 of Training starting June 7 to focus on HIPPAA Training. 
- Post completion of HIPPA,  IT team will take 5-6 days to activate system/application access for the team
- Intake training to start from June 14th : Duration agreed for 4 hours a day. 
- Training to include hands on practice
- Batches to be split into 2 with designated Trainers / SME
- Michelle and Lourndy to support the Offshore knowledge transfer
- Standard plan to be incorporated for Phase 1 scope. Implementation of standard plan for 10 to 19 lives expected by June end. 
</t>
    </r>
    <r>
      <rPr>
        <b/>
        <sz val="11"/>
        <color theme="1"/>
        <rFont val="Arial"/>
        <family val="2"/>
      </rPr>
      <t>Queue Management</t>
    </r>
    <r>
      <rPr>
        <sz val="11"/>
        <color theme="1"/>
        <rFont val="Arial"/>
        <family val="2"/>
      </rPr>
      <t xml:space="preserve">
- Supervisors will be responsible for workload balancing based on volumes in different mailboxes
</t>
    </r>
    <r>
      <rPr>
        <b/>
        <sz val="11"/>
        <color theme="1"/>
        <rFont val="Arial"/>
        <family val="2"/>
      </rPr>
      <t>IT incident management</t>
    </r>
    <r>
      <rPr>
        <sz val="11"/>
        <color theme="1"/>
        <rFont val="Arial"/>
        <family val="2"/>
      </rPr>
      <t xml:space="preserve">
- Toll free number in place to raise any IT related issues while process training
- IT escalation matrix unavailable. Need to keep process Managers in loop while raising IT issues for escalations
</t>
    </r>
    <r>
      <rPr>
        <b/>
        <sz val="11"/>
        <color theme="1"/>
        <rFont val="Arial"/>
        <family val="2"/>
      </rPr>
      <t>Process Documentation</t>
    </r>
    <r>
      <rPr>
        <sz val="11"/>
        <color theme="1"/>
        <rFont val="Arial"/>
        <family val="2"/>
      </rPr>
      <t xml:space="preserve">
- Per EQ team, access for EXL documentation specialist is not required at the moment as the available training material covers end to end process details
- Michelle and Lourndy to work on the documentation to streamline the training Sop
</t>
    </r>
    <r>
      <rPr>
        <b/>
        <sz val="11"/>
        <color theme="1"/>
        <rFont val="Arial"/>
        <family val="2"/>
      </rPr>
      <t>System Downtime</t>
    </r>
    <r>
      <rPr>
        <sz val="11"/>
        <color theme="1"/>
        <rFont val="Arial"/>
        <family val="2"/>
      </rPr>
      <t xml:space="preserve">
- Once a month PAR is updated 8pm EST 11pm EST ; 3rd Friday of every month
</t>
    </r>
    <r>
      <rPr>
        <b/>
        <sz val="11"/>
        <color theme="1"/>
        <rFont val="Arial"/>
        <family val="2"/>
      </rPr>
      <t>Take away</t>
    </r>
    <r>
      <rPr>
        <sz val="11"/>
        <color theme="1"/>
        <rFont val="Arial"/>
        <family val="2"/>
      </rPr>
      <t xml:space="preserve">
- Detailed Training agenda to be created - Michelle
- Existing documentation to be revamped before the process training - Michelle / Lourndy</t>
    </r>
  </si>
  <si>
    <t>- Correct routing of cases based on number of lives 
- End to end processing and formatting of Census based on all the different products
- Formatting of Census (filtering, sorting, alignment etc.)
- Demo of Tier generator tool to derive the number of enrollments
- Assumptions used for formatting while information is missing on Census  
- Discussed the process exceptions and dependencies</t>
  </si>
  <si>
    <t>"As Is" Quality Management Framework - Intake ..(Contd)
- Current audit mechanism including audit sheets
- Sampling methodology
- Various management reports for tracking TAT and volumes</t>
  </si>
  <si>
    <t>Intake Quality Framework
- Discussion continued around the existing audit mechanism for Intake
- 2 separate Audit sheets used in the current scenario 
    - Audit sheet 1  is used for weekly audits
    - Audit sheet 2 is used monthly for consolidating weekly audits
- Monthly audit sheet scores are used for performance management
- No methodology or calculator is used currently for sampling
- Cases randomly picked for sampling
- 8 cases per/agent/month is the audit sample. Feedbacks received from UW(s) and SE(s) are added to the overall sample size
Reporting
- Various management reports reviewed for tracking TAT / Volumes on weekly and monthly basis
- Data to track TAT and volumes is pulled from Salesforce and PAR 
Takeaway
- Historic daily/weekly volume split for 1 year requested for data analysis with regards to Volume and TAT
- EXL and EQ team to jointly work towards streamlining the QA sheets to reduce the auditors effort and increase efficiency</t>
  </si>
  <si>
    <t>Intake</t>
  </si>
  <si>
    <t>Intake added as part of the scope for Transition</t>
  </si>
  <si>
    <t>Timelines</t>
  </si>
  <si>
    <t>Start date of process training to be pushed by a week as HiPPA training to be initiated in the week of June 7th</t>
  </si>
  <si>
    <t xml:space="preserve"> Following activities were covered
- Training plan discussion
- IT readiness on User IDs 
- Technolology Incident management
- Operational hours - working shifts
- Management reporting, queue management &amp; workload balancing
- Training Certification process</t>
  </si>
  <si>
    <t>Joseph White to share the data
05/31: Received details from Michelle</t>
  </si>
  <si>
    <t>Due Diligence Review - Technology,Training timelines, Reporting</t>
  </si>
  <si>
    <r>
      <rPr>
        <b/>
        <sz val="11"/>
        <color theme="1"/>
        <rFont val="Arial"/>
        <family val="2"/>
      </rPr>
      <t xml:space="preserve">Training commencement
</t>
    </r>
    <r>
      <rPr>
        <sz val="11"/>
        <color theme="1"/>
        <rFont val="Arial"/>
        <family val="2"/>
      </rPr>
      <t xml:space="preserve">- Process training to start from 14th June post Contract execution followed by HIPPA training and System access
- HIPPA training can not be conducted prior to 7th June as VPN connectivity target date is 7th June
- Sally will be the POC for HIPPA training and System access for all the users
- Only 7 user ID's have been put on hold due to Contract execution. Rest all user ID's in place.
</t>
    </r>
    <r>
      <rPr>
        <b/>
        <sz val="11"/>
        <color theme="1"/>
        <rFont val="Arial"/>
        <family val="2"/>
      </rPr>
      <t>Technology</t>
    </r>
    <r>
      <rPr>
        <sz val="11"/>
        <color theme="1"/>
        <rFont val="Arial"/>
        <family val="2"/>
      </rPr>
      <t xml:space="preserve">
- Sally to be POC for all ID creation/deletion and system access for future new batches or Hiring
- All the applications are available 24*7 except PAR which is down on 3rd Friday of the month
- Outages/ slowness in one system will impact all system as they are interconnected.  IT will send a message and provide ETA in such events.
- Incase of system lag, operations team will inform IT,  Onshore operations team will send an email to all
- In event of an IT issue. Ticket can be raised via PAR if the issue is specific to PAR
</t>
    </r>
    <r>
      <rPr>
        <b/>
        <sz val="11"/>
        <color theme="1"/>
        <rFont val="Arial"/>
        <family val="2"/>
      </rPr>
      <t xml:space="preserve">Operational Hours
</t>
    </r>
    <r>
      <rPr>
        <sz val="11"/>
        <color theme="1"/>
        <rFont val="Arial"/>
        <family val="2"/>
      </rPr>
      <t xml:space="preserve">- Current Onshore shift – 08:30 to 05:00 and 09:00 to 06:00 EST to ensure coverage to all time zones
- EQ US holiday calendar to be mirrored for the EXL team
</t>
    </r>
    <r>
      <rPr>
        <b/>
        <sz val="11"/>
        <color theme="1"/>
        <rFont val="Arial"/>
        <family val="2"/>
      </rPr>
      <t xml:space="preserve">Management Reporting 
</t>
    </r>
    <r>
      <rPr>
        <sz val="11"/>
        <color theme="1"/>
        <rFont val="Arial"/>
        <family val="2"/>
      </rPr>
      <t xml:space="preserve">- Reports are not available to determine TAT for Intake
- All daily/weekly and monthly reports are generated from PAR and Salesforce
- No system/report available to monitor the live queue
</t>
    </r>
    <r>
      <rPr>
        <b/>
        <sz val="11"/>
        <color theme="1"/>
        <rFont val="Arial"/>
        <family val="2"/>
      </rPr>
      <t xml:space="preserve">Training Certification
</t>
    </r>
    <r>
      <rPr>
        <sz val="11"/>
        <color theme="1"/>
        <rFont val="Arial"/>
        <family val="2"/>
      </rPr>
      <t xml:space="preserve">- Weekly assessment to be conducted to monitor progress
- Final assessment to be held in the nesting period 
- Future batches to be handled by EXL trainers; to-be process will  start with process training, production and teach back. 
- TTT process needs to be defined further 
</t>
    </r>
  </si>
  <si>
    <r>
      <rPr>
        <b/>
        <sz val="11"/>
        <color theme="1"/>
        <rFont val="Arial"/>
        <family val="2"/>
      </rPr>
      <t xml:space="preserve">Training commencement
</t>
    </r>
    <r>
      <rPr>
        <sz val="11"/>
        <color theme="1"/>
        <rFont val="Arial"/>
        <family val="2"/>
      </rPr>
      <t xml:space="preserve">- Process training to start from 14th June post Contract execution followed by HIPPA training and System access
- HIPPA training can not be conducted prior to 7th June as VPN connectivity target date is 7th June
- Sally will be the POC for HIPPA training and System access for all the users
- Only 7 user ID's have been put on hold due to Contract execution. Rest all user ID's in place.
</t>
    </r>
    <r>
      <rPr>
        <b/>
        <sz val="11"/>
        <color theme="1"/>
        <rFont val="Arial"/>
        <family val="2"/>
      </rPr>
      <t>Technology</t>
    </r>
    <r>
      <rPr>
        <sz val="11"/>
        <color theme="1"/>
        <rFont val="Arial"/>
        <family val="2"/>
      </rPr>
      <t xml:space="preserve">
- Sally to be POC for all ID creation/deletion and system access for future new batches or Hiring
- All the applications are available 24*7 except PAR which is down on 3rd Friday of the month
- Outages/ slowness in one system will impact all system as they are interconnected.  IT will send a message and provide ETA in such events.
- Incase of system lag, operations team will inform IT,  Onshore operations team will send an email to all
- In event of an IT issue. Ticket can be raised via PAR if the issue is specific to PAR
</t>
    </r>
    <r>
      <rPr>
        <b/>
        <sz val="11"/>
        <color theme="1"/>
        <rFont val="Arial"/>
        <family val="2"/>
      </rPr>
      <t xml:space="preserve">Operational Hours
</t>
    </r>
    <r>
      <rPr>
        <sz val="11"/>
        <color theme="1"/>
        <rFont val="Arial"/>
        <family val="2"/>
      </rPr>
      <t xml:space="preserve">- Current Onshore shift – 08:30 to 05:00 and 09:00 to 06:00 EST to ensure coverage to all time zones
- EQ US holiday calendar to be mirrored for the EXL team
</t>
    </r>
    <r>
      <rPr>
        <b/>
        <sz val="11"/>
        <color theme="1"/>
        <rFont val="Arial"/>
        <family val="2"/>
      </rPr>
      <t xml:space="preserve">Management Reporting 
</t>
    </r>
    <r>
      <rPr>
        <sz val="11"/>
        <color theme="1"/>
        <rFont val="Arial"/>
        <family val="2"/>
      </rPr>
      <t xml:space="preserve">- No Reports are available to determine TAT for Intake
- All daily/weekly and monthly reports are generated from PAR and Salesforce
- No system/report available to monitor the live queue
</t>
    </r>
    <r>
      <rPr>
        <b/>
        <sz val="11"/>
        <color theme="1"/>
        <rFont val="Arial"/>
        <family val="2"/>
      </rPr>
      <t xml:space="preserve">Training Certification
</t>
    </r>
    <r>
      <rPr>
        <sz val="11"/>
        <color theme="1"/>
        <rFont val="Arial"/>
        <family val="2"/>
      </rPr>
      <t xml:space="preserve">- Weekly assessment to be conducted to monitor progress
- Final assessment to be held in the nesting period 
- Future batches to be handled by EXL trainers; to-be process will  start with process training, production and teach back. 
- TTT process needs to be defined further 
</t>
    </r>
  </si>
  <si>
    <t>Completed</t>
  </si>
  <si>
    <t>Client ID</t>
  </si>
  <si>
    <t>Equitable.com</t>
  </si>
  <si>
    <t xml:space="preserve">First Name </t>
  </si>
  <si>
    <t>Last Name</t>
  </si>
  <si>
    <t>Joylynn</t>
  </si>
  <si>
    <t>Sumalpong</t>
  </si>
  <si>
    <t>C122057</t>
  </si>
  <si>
    <t>Rananadin</t>
  </si>
  <si>
    <t>Ruelan</t>
  </si>
  <si>
    <t>C122005</t>
  </si>
  <si>
    <t>Melrose</t>
  </si>
  <si>
    <t>Melancolico</t>
  </si>
  <si>
    <t>C122053</t>
  </si>
  <si>
    <t>Jodel</t>
  </si>
  <si>
    <t>Dela Cruz</t>
  </si>
  <si>
    <t>C122010</t>
  </si>
  <si>
    <t>Raymund</t>
  </si>
  <si>
    <t>Baroy</t>
  </si>
  <si>
    <t>C122059</t>
  </si>
  <si>
    <t>Diana Rose</t>
  </si>
  <si>
    <t>Bontuyan</t>
  </si>
  <si>
    <t>C122049</t>
  </si>
  <si>
    <t>Earl Jan</t>
  </si>
  <si>
    <t>Calapiz</t>
  </si>
  <si>
    <t>C122044</t>
  </si>
  <si>
    <t>Kim Beverly</t>
  </si>
  <si>
    <t>Engracial</t>
  </si>
  <si>
    <t>C122037</t>
  </si>
  <si>
    <t>Jammel Joyce</t>
  </si>
  <si>
    <t>Ensalada</t>
  </si>
  <si>
    <t>C122035</t>
  </si>
  <si>
    <t>Ian Rey</t>
  </si>
  <si>
    <t>Lawat</t>
  </si>
  <si>
    <t>C122065</t>
  </si>
  <si>
    <t>Alianie</t>
  </si>
  <si>
    <t>Lofranco</t>
  </si>
  <si>
    <t>C122039</t>
  </si>
  <si>
    <t>Shena</t>
  </si>
  <si>
    <t>Luceno</t>
  </si>
  <si>
    <t>C122001</t>
  </si>
  <si>
    <t>Jessa Rea</t>
  </si>
  <si>
    <t>Luna</t>
  </si>
  <si>
    <t>C122004</t>
  </si>
  <si>
    <t>Veronica</t>
  </si>
  <si>
    <t>Pandacan</t>
  </si>
  <si>
    <t>C122045</t>
  </si>
  <si>
    <t>Renee Jay</t>
  </si>
  <si>
    <t>Rasonable</t>
  </si>
  <si>
    <t>C122036</t>
  </si>
  <si>
    <t>Beverly</t>
  </si>
  <si>
    <t>Timonera</t>
  </si>
  <si>
    <t>C122003</t>
  </si>
  <si>
    <t>Hope</t>
  </si>
  <si>
    <t>Taneo</t>
  </si>
  <si>
    <t>C122015</t>
  </si>
  <si>
    <t xml:space="preserve">Beboy </t>
  </si>
  <si>
    <t>Aguhar</t>
  </si>
  <si>
    <t>C122041</t>
  </si>
  <si>
    <t>Rochma</t>
  </si>
  <si>
    <t>Alguno</t>
  </si>
  <si>
    <t>C122012</t>
  </si>
  <si>
    <t>Catherine Anne</t>
  </si>
  <si>
    <t>Babatid</t>
  </si>
  <si>
    <t>C122038</t>
  </si>
  <si>
    <t>Jecko Jay</t>
  </si>
  <si>
    <t>Bajenting</t>
  </si>
  <si>
    <t>C122031</t>
  </si>
  <si>
    <t>Gemma</t>
  </si>
  <si>
    <t>Booc</t>
  </si>
  <si>
    <t>C122050</t>
  </si>
  <si>
    <t>Brian</t>
  </si>
  <si>
    <t>Cabañero</t>
  </si>
  <si>
    <t>C122023</t>
  </si>
  <si>
    <t>Glenmore</t>
  </si>
  <si>
    <t>Cabrilles</t>
  </si>
  <si>
    <t>C122048</t>
  </si>
  <si>
    <t>Renon John</t>
  </si>
  <si>
    <t>Caterial</t>
  </si>
  <si>
    <t>C122060</t>
  </si>
  <si>
    <t xml:space="preserve">Eliezer </t>
  </si>
  <si>
    <t>Del Mar</t>
  </si>
  <si>
    <t>C122052</t>
  </si>
  <si>
    <t>Maio Joshua</t>
  </si>
  <si>
    <t>Gomez</t>
  </si>
  <si>
    <t>C122058</t>
  </si>
  <si>
    <t>Cecillo Jr.</t>
  </si>
  <si>
    <t>Maque</t>
  </si>
  <si>
    <t>C122061</t>
  </si>
  <si>
    <t>Aprille Jasmine</t>
  </si>
  <si>
    <t>Montalban</t>
  </si>
  <si>
    <t>C122028</t>
  </si>
  <si>
    <t>Rogel Dave</t>
  </si>
  <si>
    <t>Oliveros</t>
  </si>
  <si>
    <t>C122055</t>
  </si>
  <si>
    <t>Kate Diane</t>
  </si>
  <si>
    <t>Veloso</t>
  </si>
  <si>
    <t>C122027</t>
  </si>
  <si>
    <t>Fevie Ann</t>
  </si>
  <si>
    <t>Jumawan</t>
  </si>
  <si>
    <t>C122017</t>
  </si>
  <si>
    <t>Chinli</t>
  </si>
  <si>
    <t>Papas</t>
  </si>
  <si>
    <t>C122047</t>
  </si>
  <si>
    <t>Roxanne</t>
  </si>
  <si>
    <t>Villacarlos</t>
  </si>
  <si>
    <t>C122030</t>
  </si>
  <si>
    <t xml:space="preserve">Piyush </t>
  </si>
  <si>
    <t>Sharma</t>
  </si>
  <si>
    <t xml:space="preserve">C122019 </t>
  </si>
  <si>
    <t>Ethel</t>
  </si>
  <si>
    <t>Brenner</t>
  </si>
  <si>
    <t>C122006</t>
  </si>
  <si>
    <t>Jessie John</t>
  </si>
  <si>
    <t>Honoridez</t>
  </si>
  <si>
    <t>C122009</t>
  </si>
  <si>
    <t>Rose Kiffa</t>
  </si>
  <si>
    <t>Lomarquez</t>
  </si>
  <si>
    <t>C122008</t>
  </si>
  <si>
    <t>Mc Dashiell</t>
  </si>
  <si>
    <t>Del Castillo</t>
  </si>
  <si>
    <t>C122051</t>
  </si>
  <si>
    <t>Lily May</t>
  </si>
  <si>
    <t>Pacubas</t>
  </si>
  <si>
    <t>C122002</t>
  </si>
  <si>
    <t>Poduval</t>
  </si>
  <si>
    <t>C122043</t>
  </si>
  <si>
    <t>PAR</t>
  </si>
  <si>
    <t>D&amp;B</t>
  </si>
  <si>
    <t>SharePoint</t>
  </si>
  <si>
    <t>ShareDrive</t>
  </si>
  <si>
    <t>Review Backlog and create an action plan in consultation with Equitable and close before ramp beginning</t>
  </si>
  <si>
    <t>Delayed due to pending access to Equitable environment. Michelle and Lourndy partnering to revamp the existing documentation</t>
  </si>
  <si>
    <t>Michelle and Lourndy working on revamping the existing training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</si>
</sst>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409]mmmm\ d\,\ yyyy;@"/>
    <numFmt numFmtId="165" formatCode="[$-409]d\-mmm;@"/>
    <numFmt numFmtId="166" formatCode="[$-F800]dddd\,\ mmmm\ dd\,\ yyyy"/>
    <numFmt numFmtId="167" formatCode="h:mm;@"/>
    <numFmt numFmtId="168" formatCode="[$-409]d\-mmm\-yy;@"/>
    <numFmt numFmtId="169" formatCode="[$-409]dd\-mmm\-yy;@"/>
    <numFmt numFmtId="170" formatCode="m/d/yyyy\ \(dddd\)"/>
    <numFmt numFmtId="171" formatCode="d\ mmm\ yyyy"/>
    <numFmt numFmtId="172" formatCode="d"/>
    <numFmt numFmtId="173" formatCode="ddd\ m/dd/yy"/>
    <numFmt numFmtId="174" formatCode="m/d/yyyy;@"/>
    <numFmt numFmtId="175" formatCode="#,##0.0"/>
  </numFmts>
  <fonts count="75" x14ac:knownFonts="1">
    <font>
      <sz val="11"/>
      <color theme="1"/>
      <name val="Calibri"/>
      <family val="2"/>
      <scheme val="minor"/>
    </font>
    <font>
      <sz val="11"/>
      <color theme="1"/>
      <name val="Calibri"/>
      <family val="2"/>
      <scheme val="minor"/>
    </font>
    <font>
      <sz val="11"/>
      <color theme="1"/>
      <name val="Arial"/>
      <family val="2"/>
    </font>
    <font>
      <sz val="10"/>
      <color theme="1"/>
      <name val="Arial"/>
      <family val="2"/>
    </font>
    <font>
      <b/>
      <sz val="12"/>
      <color theme="1"/>
      <name val="Arial"/>
      <family val="2"/>
    </font>
    <font>
      <b/>
      <sz val="14"/>
      <color theme="0"/>
      <name val="Arial"/>
      <family val="2"/>
    </font>
    <font>
      <b/>
      <sz val="11"/>
      <color theme="1"/>
      <name val="Arial"/>
      <family val="2"/>
    </font>
    <font>
      <b/>
      <sz val="14"/>
      <color theme="1"/>
      <name val="Arial"/>
      <family val="2"/>
    </font>
    <font>
      <b/>
      <sz val="11"/>
      <color theme="0"/>
      <name val="Arial"/>
      <family val="2"/>
    </font>
    <font>
      <sz val="11"/>
      <name val="Arial"/>
      <family val="2"/>
    </font>
    <font>
      <b/>
      <sz val="12"/>
      <color theme="0"/>
      <name val="Arial"/>
      <family val="2"/>
    </font>
    <font>
      <sz val="10"/>
      <color theme="1"/>
      <name val="Trebuchet MS"/>
      <family val="2"/>
    </font>
    <font>
      <b/>
      <sz val="10"/>
      <color theme="0"/>
      <name val="Arial"/>
      <family val="2"/>
    </font>
    <font>
      <sz val="10"/>
      <name val="Arial"/>
      <family val="2"/>
    </font>
    <font>
      <sz val="8"/>
      <color theme="1"/>
      <name val="Arial"/>
      <family val="2"/>
    </font>
    <font>
      <sz val="11"/>
      <color rgb="FF000000"/>
      <name val="Arial"/>
      <family val="2"/>
    </font>
    <font>
      <b/>
      <sz val="11"/>
      <color theme="0"/>
      <name val="Calibri"/>
      <family val="2"/>
      <scheme val="minor"/>
    </font>
    <font>
      <sz val="11"/>
      <color theme="1"/>
      <name val="Calibri"/>
      <family val="2"/>
    </font>
    <font>
      <b/>
      <sz val="14"/>
      <color rgb="FFFFFFFF"/>
      <name val="Arial"/>
      <family val="2"/>
    </font>
    <font>
      <b/>
      <sz val="12"/>
      <color rgb="FFFFFFFF"/>
      <name val="Arial"/>
      <family val="2"/>
    </font>
    <font>
      <sz val="8"/>
      <color theme="1"/>
      <name val="Century Gothic"/>
      <family val="2"/>
    </font>
    <font>
      <sz val="9"/>
      <color theme="1"/>
      <name val="Century Gothic"/>
      <family val="2"/>
    </font>
    <font>
      <b/>
      <sz val="9"/>
      <color theme="1"/>
      <name val="Century Gothic"/>
      <family val="2"/>
    </font>
    <font>
      <b/>
      <sz val="9"/>
      <color indexed="81"/>
      <name val="Tahoma"/>
      <family val="2"/>
    </font>
    <font>
      <b/>
      <sz val="8"/>
      <color theme="0"/>
      <name val="Calibri"/>
      <family val="2"/>
      <scheme val="minor"/>
    </font>
    <font>
      <b/>
      <sz val="10"/>
      <color rgb="FF000080"/>
      <name val="Cambria"/>
      <family val="1"/>
    </font>
    <font>
      <b/>
      <sz val="11"/>
      <color theme="1"/>
      <name val="Calibri"/>
      <family val="2"/>
      <scheme val="minor"/>
    </font>
    <font>
      <b/>
      <sz val="14"/>
      <color theme="0"/>
      <name val="Century Gothic"/>
      <family val="2"/>
    </font>
    <font>
      <b/>
      <sz val="11"/>
      <color theme="0"/>
      <name val="Century Gothic"/>
      <family val="2"/>
    </font>
    <font>
      <b/>
      <sz val="10"/>
      <color theme="0"/>
      <name val="Century Gothic"/>
      <family val="2"/>
    </font>
    <font>
      <b/>
      <sz val="10"/>
      <color rgb="FFFF6600"/>
      <name val="Cambria"/>
      <family val="1"/>
    </font>
    <font>
      <b/>
      <sz val="11"/>
      <color rgb="FFFFFFFF"/>
      <name val="Arial"/>
      <family val="2"/>
    </font>
    <font>
      <b/>
      <i/>
      <sz val="12"/>
      <color theme="0"/>
      <name val="Arial"/>
      <family val="2"/>
    </font>
    <font>
      <sz val="9"/>
      <color indexed="81"/>
      <name val="Tahoma"/>
      <family val="2"/>
    </font>
    <font>
      <b/>
      <sz val="14"/>
      <color theme="0"/>
      <name val="Calibri"/>
      <family val="2"/>
      <scheme val="minor"/>
    </font>
    <font>
      <sz val="10"/>
      <color theme="1"/>
      <name val="Calibri"/>
      <family val="2"/>
      <scheme val="minor"/>
    </font>
    <font>
      <sz val="14"/>
      <color indexed="56"/>
      <name val="Arial"/>
      <family val="2"/>
    </font>
    <font>
      <u/>
      <sz val="10"/>
      <color indexed="12"/>
      <name val="Arial"/>
      <family val="2"/>
    </font>
    <font>
      <i/>
      <sz val="8"/>
      <color theme="1" tint="0.34998626667073579"/>
      <name val="Arial"/>
      <family val="2"/>
    </font>
    <font>
      <b/>
      <u/>
      <sz val="16"/>
      <color theme="4" tint="-0.249977111117893"/>
      <name val="Calibri"/>
      <family val="2"/>
      <scheme val="minor"/>
    </font>
    <font>
      <sz val="10"/>
      <name val="Calibri Light"/>
      <family val="2"/>
      <scheme val="major"/>
    </font>
    <font>
      <sz val="10"/>
      <name val="Calibri"/>
      <family val="2"/>
      <scheme val="minor"/>
    </font>
    <font>
      <sz val="8"/>
      <name val="Calibri"/>
      <family val="2"/>
      <scheme val="minor"/>
    </font>
    <font>
      <sz val="10"/>
      <name val="Calibri Light"/>
      <family val="1"/>
      <scheme val="major"/>
    </font>
    <font>
      <b/>
      <sz val="10"/>
      <name val="Calibri"/>
      <family val="2"/>
      <scheme val="minor"/>
    </font>
    <font>
      <b/>
      <sz val="10"/>
      <color theme="0"/>
      <name val="Calibri"/>
      <family val="2"/>
      <scheme val="minor"/>
    </font>
    <font>
      <sz val="10"/>
      <color rgb="FF000000"/>
      <name val="Calibri"/>
      <family val="2"/>
      <scheme val="minor"/>
    </font>
    <font>
      <sz val="10"/>
      <color theme="0"/>
      <name val="Calibri"/>
      <family val="2"/>
      <scheme val="minor"/>
    </font>
    <font>
      <sz val="9"/>
      <name val="Calibri"/>
      <family val="2"/>
      <scheme val="minor"/>
    </font>
    <font>
      <b/>
      <sz val="10"/>
      <color rgb="FF000000"/>
      <name val="Calibri"/>
      <family val="2"/>
      <scheme val="minor"/>
    </font>
    <font>
      <b/>
      <sz val="9"/>
      <name val="Calibri"/>
      <family val="2"/>
      <scheme val="minor"/>
    </font>
    <font>
      <sz val="10"/>
      <color theme="1"/>
      <name val="Verdana"/>
      <family val="2"/>
    </font>
    <font>
      <sz val="10"/>
      <color theme="0"/>
      <name val="Arial"/>
      <family val="2"/>
    </font>
    <font>
      <b/>
      <sz val="12"/>
      <color theme="1"/>
      <name val="Calibri"/>
      <family val="2"/>
      <scheme val="minor"/>
    </font>
    <font>
      <b/>
      <sz val="11"/>
      <name val="Arial"/>
      <family val="2"/>
    </font>
    <font>
      <b/>
      <sz val="8"/>
      <color theme="0"/>
      <name val="Calibri Light"/>
      <family val="2"/>
      <scheme val="major"/>
    </font>
    <font>
      <b/>
      <sz val="9"/>
      <color theme="0"/>
      <name val="Calibri Light"/>
      <family val="2"/>
      <scheme val="major"/>
    </font>
    <font>
      <u/>
      <sz val="10"/>
      <color theme="10"/>
      <name val="Verdana"/>
      <family val="2"/>
    </font>
    <font>
      <sz val="8"/>
      <color rgb="FF000000"/>
      <name val="Arial"/>
      <family val="2"/>
    </font>
    <font>
      <b/>
      <sz val="9"/>
      <name val="Century Gothic"/>
      <family val="2"/>
    </font>
    <font>
      <b/>
      <sz val="10"/>
      <color rgb="FF993366"/>
      <name val="Cambria"/>
      <family val="1"/>
    </font>
    <font>
      <b/>
      <sz val="12"/>
      <color theme="0"/>
      <name val="Calibri"/>
      <family val="2"/>
      <scheme val="minor"/>
    </font>
    <font>
      <sz val="10"/>
      <color rgb="FF000000"/>
      <name val="Arial"/>
      <family val="2"/>
    </font>
    <font>
      <sz val="11"/>
      <color theme="0"/>
      <name val="Arial"/>
      <family val="2"/>
    </font>
    <font>
      <b/>
      <sz val="11"/>
      <color theme="4" tint="-0.249977111117893"/>
      <name val="Arial"/>
      <family val="2"/>
    </font>
    <font>
      <i/>
      <sz val="11"/>
      <color theme="1"/>
      <name val="Arial"/>
      <family val="2"/>
    </font>
    <font>
      <sz val="10.5"/>
      <color theme="1"/>
      <name val="Times New Roman"/>
      <family val="1"/>
    </font>
    <font>
      <b/>
      <sz val="8"/>
      <color rgb="FF002677"/>
      <name val="Segoe UI"/>
      <family val="2"/>
    </font>
    <font>
      <b/>
      <sz val="10"/>
      <color theme="1"/>
      <name val="Arial"/>
      <family val="2"/>
    </font>
    <font>
      <strike/>
      <sz val="10"/>
      <name val="Arial"/>
      <family val="2"/>
    </font>
    <font>
      <b/>
      <sz val="11"/>
      <color theme="0"/>
      <name val="Arial Black"/>
      <family val="2"/>
    </font>
    <font>
      <sz val="11"/>
      <color theme="1"/>
      <name val="Arial Black"/>
      <family val="2"/>
    </font>
    <font>
      <sz val="11"/>
      <name val="Arial Black"/>
      <family val="2"/>
    </font>
    <font>
      <sz val="11"/>
      <color rgb="FFFF0000"/>
      <name val="Arial"/>
      <family val="2"/>
    </font>
    <font>
      <sz val="11"/>
      <color theme="0"/>
      <name val="Arial Black"/>
      <family val="2"/>
    </font>
  </fonts>
  <fills count="40">
    <fill>
      <patternFill patternType="none"/>
    </fill>
    <fill>
      <patternFill patternType="gray125"/>
    </fill>
    <fill>
      <patternFill patternType="solid">
        <fgColor theme="0"/>
        <bgColor indexed="64"/>
      </patternFill>
    </fill>
    <fill>
      <patternFill patternType="solid">
        <fgColor rgb="FFD9D9D9"/>
        <bgColor indexed="64"/>
      </patternFill>
    </fill>
    <fill>
      <patternFill patternType="solid">
        <fgColor theme="1" tint="0.34998626667073579"/>
        <bgColor indexed="64"/>
      </patternFill>
    </fill>
    <fill>
      <patternFill patternType="solid">
        <fgColor theme="5"/>
        <bgColor indexed="64"/>
      </patternFill>
    </fill>
    <fill>
      <patternFill patternType="solid">
        <fgColor theme="1" tint="0.499984740745262"/>
        <bgColor indexed="64"/>
      </patternFill>
    </fill>
    <fill>
      <patternFill patternType="solid">
        <fgColor rgb="FF0070C0"/>
        <bgColor indexed="64"/>
      </patternFill>
    </fill>
    <fill>
      <patternFill patternType="solid">
        <fgColor rgb="FFFFFFFF"/>
        <bgColor indexed="64"/>
      </patternFill>
    </fill>
    <fill>
      <patternFill patternType="solid">
        <fgColor rgb="FF92D050"/>
        <bgColor indexed="64"/>
      </patternFill>
    </fill>
    <fill>
      <patternFill patternType="solid">
        <fgColor rgb="FF002060"/>
        <bgColor indexed="64"/>
      </patternFill>
    </fill>
    <fill>
      <patternFill patternType="solid">
        <fgColor theme="0" tint="-4.9989318521683403E-2"/>
        <bgColor indexed="64"/>
      </patternFill>
    </fill>
    <fill>
      <patternFill patternType="solid">
        <fgColor rgb="FFF2F2F2"/>
        <bgColor rgb="FF000000"/>
      </patternFill>
    </fill>
    <fill>
      <patternFill patternType="solid">
        <fgColor theme="5"/>
        <bgColor rgb="FF000000"/>
      </patternFill>
    </fill>
    <fill>
      <patternFill patternType="solid">
        <fgColor rgb="FFF79646"/>
        <bgColor rgb="FF000000"/>
      </patternFill>
    </fill>
    <fill>
      <patternFill patternType="solid">
        <fgColor rgb="FF00B050"/>
        <bgColor indexed="64"/>
      </patternFill>
    </fill>
    <fill>
      <patternFill patternType="solid">
        <fgColor indexed="9"/>
        <bgColor indexed="64"/>
      </patternFill>
    </fill>
    <fill>
      <patternFill patternType="solid">
        <fgColor theme="0" tint="-0.14999847407452621"/>
        <bgColor indexed="64"/>
      </patternFill>
    </fill>
    <fill>
      <patternFill patternType="solid">
        <fgColor theme="1" tint="0.249977111117893"/>
        <bgColor indexed="64"/>
      </patternFill>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499984740745262"/>
        <bgColor indexed="64"/>
      </patternFill>
    </fill>
    <fill>
      <patternFill patternType="solid">
        <fgColor theme="0" tint="-4.9989318521683403E-2"/>
        <bgColor rgb="FF000000"/>
      </patternFill>
    </fill>
    <fill>
      <patternFill patternType="solid">
        <fgColor theme="5" tint="0.79998168889431442"/>
        <bgColor indexed="64"/>
      </patternFill>
    </fill>
    <fill>
      <patternFill patternType="solid">
        <fgColor rgb="FF00B0F0"/>
        <bgColor indexed="64"/>
      </patternFill>
    </fill>
    <fill>
      <patternFill patternType="solid">
        <fgColor theme="7" tint="0.39997558519241921"/>
        <bgColor indexed="64"/>
      </patternFill>
    </fill>
    <fill>
      <patternFill patternType="solid">
        <fgColor theme="9"/>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indexed="65"/>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3"/>
        <bgColor indexed="64"/>
      </patternFill>
    </fill>
    <fill>
      <patternFill patternType="solid">
        <fgColor theme="2" tint="-0.499984740745262"/>
        <bgColor indexed="64"/>
      </patternFill>
    </fill>
    <fill>
      <patternFill patternType="solid">
        <fgColor theme="0" tint="-0.249977111117893"/>
        <bgColor indexed="64"/>
      </patternFill>
    </fill>
  </fills>
  <borders count="143">
    <border>
      <left/>
      <right/>
      <top/>
      <bottom/>
      <diagonal/>
    </border>
    <border>
      <left style="medium">
        <color auto="1"/>
      </left>
      <right style="medium">
        <color auto="1"/>
      </right>
      <top style="medium">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auto="1"/>
      </left>
      <right style="thin">
        <color auto="1"/>
      </right>
      <top style="thin">
        <color auto="1"/>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auto="1"/>
      </left>
      <right style="medium">
        <color auto="1"/>
      </right>
      <top style="thin">
        <color auto="1"/>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theme="9" tint="-0.499984740745262"/>
      </left>
      <right style="hair">
        <color theme="9" tint="-0.499984740745262"/>
      </right>
      <top style="hair">
        <color theme="9" tint="-0.499984740745262"/>
      </top>
      <bottom style="hair">
        <color theme="9" tint="-0.499984740745262"/>
      </bottom>
      <diagonal/>
    </border>
    <border>
      <left style="thin">
        <color indexed="64"/>
      </left>
      <right/>
      <top/>
      <bottom/>
      <diagonal/>
    </border>
    <border>
      <left style="hair">
        <color theme="9" tint="-0.499984740745262"/>
      </left>
      <right style="hair">
        <color theme="9" tint="-0.499984740745262"/>
      </right>
      <top/>
      <bottom style="hair">
        <color theme="9" tint="-0.499984740745262"/>
      </bottom>
      <diagonal/>
    </border>
    <border>
      <left style="hair">
        <color indexed="64"/>
      </left>
      <right style="hair">
        <color indexed="64"/>
      </right>
      <top style="hair">
        <color indexed="64"/>
      </top>
      <bottom style="hair">
        <color indexed="64"/>
      </bottom>
      <diagonal/>
    </border>
    <border>
      <left style="hair">
        <color auto="1"/>
      </left>
      <right style="hair">
        <color auto="1"/>
      </right>
      <top/>
      <bottom style="hair">
        <color auto="1"/>
      </bottom>
      <diagonal/>
    </border>
    <border>
      <left/>
      <right style="hair">
        <color indexed="64"/>
      </right>
      <top style="hair">
        <color indexed="64"/>
      </top>
      <bottom style="hair">
        <color indexed="64"/>
      </bottom>
      <diagonal/>
    </border>
    <border>
      <left style="hair">
        <color theme="5" tint="-0.499984740745262"/>
      </left>
      <right style="hair">
        <color theme="5" tint="-0.499984740745262"/>
      </right>
      <top style="hair">
        <color theme="5" tint="-0.499984740745262"/>
      </top>
      <bottom style="hair">
        <color theme="5" tint="-0.499984740745262"/>
      </bottom>
      <diagonal/>
    </border>
    <border>
      <left/>
      <right/>
      <top style="thin">
        <color indexed="64"/>
      </top>
      <bottom/>
      <diagonal/>
    </border>
    <border>
      <left/>
      <right style="thin">
        <color indexed="64"/>
      </right>
      <top style="thin">
        <color indexed="64"/>
      </top>
      <bottom/>
      <diagonal/>
    </border>
    <border>
      <left style="hair">
        <color theme="9" tint="-0.499984740745262"/>
      </left>
      <right style="hair">
        <color theme="9" tint="-0.499984740745262"/>
      </right>
      <top/>
      <bottom/>
      <diagonal/>
    </border>
    <border>
      <left style="medium">
        <color theme="5" tint="-0.499984740745262"/>
      </left>
      <right/>
      <top style="medium">
        <color theme="5" tint="-0.499984740745262"/>
      </top>
      <bottom style="medium">
        <color theme="5" tint="-0.499984740745262"/>
      </bottom>
      <diagonal/>
    </border>
    <border>
      <left/>
      <right/>
      <top style="medium">
        <color theme="5" tint="-0.499984740745262"/>
      </top>
      <bottom style="medium">
        <color theme="5" tint="-0.499984740745262"/>
      </bottom>
      <diagonal/>
    </border>
    <border>
      <left/>
      <right style="medium">
        <color theme="5" tint="-0.499984740745262"/>
      </right>
      <top style="medium">
        <color theme="5" tint="-0.499984740745262"/>
      </top>
      <bottom style="medium">
        <color theme="5" tint="-0.499984740745262"/>
      </bottom>
      <diagonal/>
    </border>
    <border>
      <left style="double">
        <color theme="5" tint="-0.499984740745262"/>
      </left>
      <right/>
      <top style="double">
        <color theme="5" tint="-0.499984740745262"/>
      </top>
      <bottom style="double">
        <color theme="5" tint="-0.499984740745262"/>
      </bottom>
      <diagonal/>
    </border>
    <border>
      <left/>
      <right/>
      <top style="double">
        <color theme="5" tint="-0.499984740745262"/>
      </top>
      <bottom style="double">
        <color theme="5" tint="-0.499984740745262"/>
      </bottom>
      <diagonal/>
    </border>
    <border>
      <left/>
      <right style="double">
        <color theme="5" tint="-0.499984740745262"/>
      </right>
      <top style="double">
        <color theme="5" tint="-0.499984740745262"/>
      </top>
      <bottom style="double">
        <color theme="5" tint="-0.499984740745262"/>
      </bottom>
      <diagonal/>
    </border>
    <border>
      <left style="double">
        <color theme="5" tint="-0.499984740745262"/>
      </left>
      <right style="hair">
        <color theme="5" tint="-0.499984740745262"/>
      </right>
      <top style="double">
        <color theme="5" tint="-0.499984740745262"/>
      </top>
      <bottom/>
      <diagonal/>
    </border>
    <border>
      <left style="hair">
        <color theme="5" tint="-0.499984740745262"/>
      </left>
      <right style="hair">
        <color theme="5" tint="-0.499984740745262"/>
      </right>
      <top style="double">
        <color theme="5" tint="-0.499984740745262"/>
      </top>
      <bottom/>
      <diagonal/>
    </border>
    <border>
      <left style="hair">
        <color theme="5" tint="-0.499984740745262"/>
      </left>
      <right style="double">
        <color theme="5" tint="-0.499984740745262"/>
      </right>
      <top style="double">
        <color theme="5" tint="-0.499984740745262"/>
      </top>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tted">
        <color indexed="64"/>
      </left>
      <right style="dotted">
        <color indexed="64"/>
      </right>
      <top style="dotted">
        <color indexed="64"/>
      </top>
      <bottom style="dotted">
        <color indexed="64"/>
      </bottom>
      <diagonal/>
    </border>
    <border>
      <left style="double">
        <color theme="5" tint="-0.499984740745262"/>
      </left>
      <right style="hair">
        <color theme="5" tint="-0.499984740745262"/>
      </right>
      <top style="hair">
        <color theme="5" tint="-0.499984740745262"/>
      </top>
      <bottom style="hair">
        <color theme="5" tint="-0.499984740745262"/>
      </bottom>
      <diagonal/>
    </border>
    <border>
      <left style="hair">
        <color theme="5" tint="-0.499984740745262"/>
      </left>
      <right style="double">
        <color theme="5" tint="-0.499984740745262"/>
      </right>
      <top style="hair">
        <color theme="5" tint="-0.499984740745262"/>
      </top>
      <bottom style="hair">
        <color theme="5" tint="-0.499984740745262"/>
      </bottom>
      <diagonal/>
    </border>
    <border>
      <left style="hair">
        <color theme="5" tint="-0.499984740745262"/>
      </left>
      <right style="double">
        <color theme="5" tint="-0.499984740745262"/>
      </right>
      <top style="hair">
        <color theme="5" tint="-0.499984740745262"/>
      </top>
      <bottom/>
      <diagonal/>
    </border>
    <border>
      <left style="double">
        <color theme="5" tint="-0.499984740745262"/>
      </left>
      <right style="hair">
        <color theme="5" tint="-0.499984740745262"/>
      </right>
      <top style="hair">
        <color theme="5" tint="-0.499984740745262"/>
      </top>
      <bottom style="double">
        <color theme="5" tint="-0.499984740745262"/>
      </bottom>
      <diagonal/>
    </border>
    <border>
      <left style="hair">
        <color theme="5" tint="-0.499984740745262"/>
      </left>
      <right style="hair">
        <color theme="5" tint="-0.499984740745262"/>
      </right>
      <top style="hair">
        <color theme="5" tint="-0.499984740745262"/>
      </top>
      <bottom style="double">
        <color theme="5" tint="-0.499984740745262"/>
      </bottom>
      <diagonal/>
    </border>
    <border>
      <left style="hair">
        <color theme="5" tint="-0.499984740745262"/>
      </left>
      <right style="double">
        <color theme="5" tint="-0.499984740745262"/>
      </right>
      <top style="hair">
        <color theme="5" tint="-0.499984740745262"/>
      </top>
      <bottom style="double">
        <color theme="5" tint="-0.499984740745262"/>
      </bottom>
      <diagonal/>
    </border>
    <border>
      <left style="medium">
        <color indexed="64"/>
      </left>
      <right/>
      <top/>
      <bottom/>
      <diagonal/>
    </border>
    <border>
      <left/>
      <right/>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style="thin">
        <color theme="0" tint="-0.24994659260841701"/>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style="thin">
        <color theme="5" tint="-0.249977111117893"/>
      </left>
      <right style="thin">
        <color theme="5" tint="-0.249977111117893"/>
      </right>
      <top style="thin">
        <color theme="5" tint="-0.249977111117893"/>
      </top>
      <bottom style="thin">
        <color indexed="22"/>
      </bottom>
      <diagonal/>
    </border>
    <border>
      <left style="thin">
        <color theme="5" tint="-0.249977111117893"/>
      </left>
      <right style="thin">
        <color theme="5" tint="-0.249977111117893"/>
      </right>
      <top style="thin">
        <color theme="5" tint="-0.249977111117893"/>
      </top>
      <bottom style="dashed">
        <color indexed="64"/>
      </bottom>
      <diagonal/>
    </border>
    <border>
      <left style="thin">
        <color theme="5" tint="-0.249977111117893"/>
      </left>
      <right style="thin">
        <color theme="5" tint="-0.249977111117893"/>
      </right>
      <top style="thin">
        <color theme="5" tint="-0.249977111117893"/>
      </top>
      <bottom style="thin">
        <color rgb="FFEFEFEF"/>
      </bottom>
      <diagonal/>
    </border>
    <border>
      <left/>
      <right/>
      <top style="thin">
        <color rgb="FFEFEFEF"/>
      </top>
      <bottom style="thin">
        <color rgb="FFEFEFEF"/>
      </bottom>
      <diagonal/>
    </border>
    <border>
      <left/>
      <right/>
      <top/>
      <bottom style="thin">
        <color indexed="22"/>
      </bottom>
      <diagonal/>
    </border>
    <border>
      <left style="thin">
        <color theme="5" tint="-0.249977111117893"/>
      </left>
      <right style="thin">
        <color theme="5" tint="-0.249977111117893"/>
      </right>
      <top style="thin">
        <color indexed="22"/>
      </top>
      <bottom style="thin">
        <color indexed="22"/>
      </bottom>
      <diagonal/>
    </border>
    <border>
      <left style="thin">
        <color theme="5" tint="-0.249977111117893"/>
      </left>
      <right style="thin">
        <color theme="5" tint="-0.249977111117893"/>
      </right>
      <top style="dashed">
        <color indexed="64"/>
      </top>
      <bottom style="thin">
        <color theme="5" tint="-0.249977111117893"/>
      </bottom>
      <diagonal/>
    </border>
    <border>
      <left/>
      <right/>
      <top style="thin">
        <color indexed="22"/>
      </top>
      <bottom style="thin">
        <color indexed="22"/>
      </bottom>
      <diagonal/>
    </border>
    <border>
      <left style="thin">
        <color theme="5" tint="-0.249977111117893"/>
      </left>
      <right style="thin">
        <color theme="5" tint="-0.249977111117893"/>
      </right>
      <top/>
      <bottom style="thin">
        <color indexed="22"/>
      </bottom>
      <diagonal/>
    </border>
    <border>
      <left style="thin">
        <color theme="5" tint="-0.249977111117893"/>
      </left>
      <right style="thin">
        <color theme="5" tint="-0.249977111117893"/>
      </right>
      <top style="dashed">
        <color indexed="64"/>
      </top>
      <bottom style="dashed">
        <color indexed="64"/>
      </bottom>
      <diagonal/>
    </border>
    <border>
      <left style="thin">
        <color theme="5" tint="-0.249977111117893"/>
      </left>
      <right style="thin">
        <color theme="5" tint="-0.249977111117893"/>
      </right>
      <top style="thin">
        <color indexed="22"/>
      </top>
      <bottom style="thin">
        <color theme="5" tint="-0.249977111117893"/>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medium">
        <color indexed="64"/>
      </left>
      <right style="medium">
        <color indexed="64"/>
      </right>
      <top style="medium">
        <color indexed="64"/>
      </top>
      <bottom style="medium">
        <color indexed="64"/>
      </bottom>
      <diagonal/>
    </border>
    <border>
      <left/>
      <right style="hair">
        <color auto="1"/>
      </right>
      <top/>
      <bottom style="hair">
        <color auto="1"/>
      </bottom>
      <diagonal/>
    </border>
    <border>
      <left style="hair">
        <color theme="5" tint="-0.499984740745262"/>
      </left>
      <right style="hair">
        <color theme="5" tint="-0.499984740745262"/>
      </right>
      <top/>
      <bottom style="hair">
        <color theme="5"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style="medium">
        <color theme="0" tint="-0.34998626667073579"/>
      </right>
      <top style="medium">
        <color theme="0" tint="-0.34998626667073579"/>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medium">
        <color theme="0" tint="-0.34998626667073579"/>
      </left>
      <right style="medium">
        <color theme="0" tint="-0.34998626667073579"/>
      </right>
      <top style="thin">
        <color theme="0" tint="-0.34998626667073579"/>
      </top>
      <bottom style="medium">
        <color theme="0" tint="-0.34998626667073579"/>
      </bottom>
      <diagonal/>
    </border>
    <border>
      <left style="medium">
        <color indexed="64"/>
      </left>
      <right style="medium">
        <color indexed="64"/>
      </right>
      <top style="medium">
        <color indexed="64"/>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hair">
        <color indexed="64"/>
      </left>
      <right style="hair">
        <color indexed="64"/>
      </right>
      <top style="hair">
        <color indexed="64"/>
      </top>
      <bottom/>
      <diagonal/>
    </border>
    <border>
      <left/>
      <right/>
      <top style="hair">
        <color indexed="64"/>
      </top>
      <bottom style="hair">
        <color indexed="64"/>
      </bottom>
      <diagonal/>
    </border>
    <border>
      <left style="dotted">
        <color theme="5"/>
      </left>
      <right style="dotted">
        <color theme="5"/>
      </right>
      <top style="dotted">
        <color theme="5"/>
      </top>
      <bottom style="dotted">
        <color theme="5"/>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dotted">
        <color theme="5"/>
      </bottom>
      <diagonal/>
    </border>
    <border>
      <left style="hair">
        <color indexed="64"/>
      </left>
      <right/>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diagonal/>
    </border>
    <border>
      <left style="hair">
        <color theme="1"/>
      </left>
      <right style="hair">
        <color auto="1"/>
      </right>
      <top style="hair">
        <color auto="1"/>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thin">
        <color auto="1"/>
      </top>
      <bottom/>
      <diagonal/>
    </border>
    <border>
      <left style="double">
        <color indexed="64"/>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style="double">
        <color indexed="64"/>
      </left>
      <right style="hair">
        <color theme="9" tint="-0.499984740745262"/>
      </right>
      <top style="double">
        <color indexed="64"/>
      </top>
      <bottom style="hair">
        <color theme="9" tint="-0.499984740745262"/>
      </bottom>
      <diagonal/>
    </border>
    <border>
      <left style="hair">
        <color theme="9" tint="-0.499984740745262"/>
      </left>
      <right style="hair">
        <color theme="9" tint="-0.499984740745262"/>
      </right>
      <top style="double">
        <color indexed="64"/>
      </top>
      <bottom style="hair">
        <color theme="9" tint="-0.499984740745262"/>
      </bottom>
      <diagonal/>
    </border>
    <border>
      <left style="hair">
        <color theme="9" tint="-0.499984740745262"/>
      </left>
      <right style="double">
        <color indexed="64"/>
      </right>
      <top style="double">
        <color indexed="64"/>
      </top>
      <bottom style="hair">
        <color theme="9" tint="-0.499984740745262"/>
      </bottom>
      <diagonal/>
    </border>
    <border>
      <left style="double">
        <color indexed="64"/>
      </left>
      <right style="hair">
        <color theme="9" tint="-0.499984740745262"/>
      </right>
      <top style="hair">
        <color theme="9" tint="-0.499984740745262"/>
      </top>
      <bottom style="hair">
        <color theme="9" tint="-0.499984740745262"/>
      </bottom>
      <diagonal/>
    </border>
    <border>
      <left style="hair">
        <color theme="9" tint="-0.499984740745262"/>
      </left>
      <right style="double">
        <color indexed="64"/>
      </right>
      <top style="hair">
        <color theme="9" tint="-0.499984740745262"/>
      </top>
      <bottom style="hair">
        <color theme="9" tint="-0.499984740745262"/>
      </bottom>
      <diagonal/>
    </border>
    <border>
      <left style="hair">
        <color theme="1" tint="0.249977111117893"/>
      </left>
      <right style="hair">
        <color theme="1" tint="0.249977111117893"/>
      </right>
      <top style="hair">
        <color theme="1" tint="0.249977111117893"/>
      </top>
      <bottom style="hair">
        <color theme="1" tint="0.249977111117893"/>
      </bottom>
      <diagonal/>
    </border>
    <border>
      <left style="medium">
        <color theme="0"/>
      </left>
      <right/>
      <top style="medium">
        <color indexed="64"/>
      </top>
      <bottom style="thin">
        <color indexed="64"/>
      </bottom>
      <diagonal/>
    </border>
    <border>
      <left/>
      <right/>
      <top style="medium">
        <color indexed="64"/>
      </top>
      <bottom style="thin">
        <color indexed="64"/>
      </bottom>
      <diagonal/>
    </border>
    <border>
      <left/>
      <right style="medium">
        <color theme="0"/>
      </right>
      <top style="medium">
        <color indexed="64"/>
      </top>
      <bottom style="thin">
        <color indexed="64"/>
      </bottom>
      <diagonal/>
    </border>
    <border>
      <left style="thin">
        <color theme="9" tint="0.59996337778862885"/>
      </left>
      <right style="thin">
        <color indexed="64"/>
      </right>
      <top/>
      <bottom/>
      <diagonal/>
    </border>
    <border>
      <left style="thin">
        <color theme="9" tint="0.59996337778862885"/>
      </left>
      <right style="thin">
        <color indexed="64"/>
      </right>
      <top style="medium">
        <color indexed="64"/>
      </top>
      <bottom/>
      <diagonal/>
    </border>
    <border>
      <left style="thin">
        <color theme="9" tint="0.59996337778862885"/>
      </left>
      <right style="medium">
        <color indexed="64"/>
      </right>
      <top style="medium">
        <color indexed="64"/>
      </top>
      <bottom/>
      <diagonal/>
    </border>
    <border>
      <left style="dashed">
        <color indexed="64"/>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top/>
      <bottom style="medium">
        <color indexed="64"/>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hair">
        <color theme="9" tint="-0.499984740745262"/>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thin">
        <color theme="6"/>
      </left>
      <right style="thin">
        <color theme="6"/>
      </right>
      <top style="thin">
        <color theme="6"/>
      </top>
      <bottom style="thin">
        <color theme="6"/>
      </bottom>
      <diagonal/>
    </border>
  </borders>
  <cellStyleXfs count="30">
    <xf numFmtId="0" fontId="0" fillId="0" borderId="0"/>
    <xf numFmtId="0" fontId="1" fillId="0" borderId="0"/>
    <xf numFmtId="0" fontId="1" fillId="0" borderId="0"/>
    <xf numFmtId="0" fontId="1" fillId="0" borderId="0"/>
    <xf numFmtId="0" fontId="13" fillId="0" borderId="0"/>
    <xf numFmtId="0" fontId="14" fillId="0" borderId="0"/>
    <xf numFmtId="0" fontId="1" fillId="0" borderId="0" applyNumberFormat="0" applyFill="0" applyBorder="0" applyAlignment="0" applyProtection="0"/>
    <xf numFmtId="0" fontId="1" fillId="0" borderId="0"/>
    <xf numFmtId="0" fontId="1" fillId="0" borderId="0"/>
    <xf numFmtId="0" fontId="1" fillId="0" borderId="0"/>
    <xf numFmtId="0" fontId="13" fillId="0" borderId="0"/>
    <xf numFmtId="0" fontId="1" fillId="0" borderId="0"/>
    <xf numFmtId="0" fontId="14" fillId="0" borderId="0"/>
    <xf numFmtId="0" fontId="1" fillId="0" borderId="0"/>
    <xf numFmtId="0" fontId="1" fillId="0" borderId="0"/>
    <xf numFmtId="9" fontId="1" fillId="0" borderId="0" applyFont="0" applyFill="0" applyBorder="0" applyAlignment="0" applyProtection="0"/>
    <xf numFmtId="0" fontId="37" fillId="0" borderId="0" applyNumberFormat="0" applyFill="0" applyBorder="0" applyAlignment="0" applyProtection="0">
      <alignment vertical="top"/>
      <protection locked="0"/>
    </xf>
    <xf numFmtId="0" fontId="51" fillId="0" borderId="0"/>
    <xf numFmtId="0" fontId="57" fillId="0" borderId="0" applyNumberFormat="0" applyFill="0" applyBorder="0" applyAlignment="0" applyProtection="0"/>
    <xf numFmtId="0" fontId="1" fillId="0" borderId="0"/>
    <xf numFmtId="9" fontId="17" fillId="0" borderId="0" applyFont="0" applyFill="0" applyBorder="0" applyAlignment="0" applyProtection="0"/>
    <xf numFmtId="0" fontId="17" fillId="0" borderId="0"/>
    <xf numFmtId="0" fontId="51" fillId="0" borderId="0"/>
    <xf numFmtId="9" fontId="5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cellStyleXfs>
  <cellXfs count="649">
    <xf numFmtId="0" fontId="0" fillId="0" borderId="0" xfId="0"/>
    <xf numFmtId="0" fontId="2" fillId="2" borderId="0" xfId="1" applyFont="1" applyFill="1"/>
    <xf numFmtId="0" fontId="2" fillId="0" borderId="0" xfId="1" applyFont="1"/>
    <xf numFmtId="0" fontId="2" fillId="3" borderId="1" xfId="1" applyFont="1" applyFill="1" applyBorder="1" applyAlignment="1">
      <alignment horizontal="center" vertical="center" wrapText="1"/>
    </xf>
    <xf numFmtId="0" fontId="3" fillId="2" borderId="2" xfId="1" applyFont="1" applyFill="1" applyBorder="1" applyAlignment="1">
      <alignment horizontal="center" vertical="center"/>
    </xf>
    <xf numFmtId="0" fontId="3" fillId="2" borderId="3" xfId="1" applyFont="1" applyFill="1" applyBorder="1" applyAlignment="1">
      <alignment horizontal="center" vertical="center"/>
    </xf>
    <xf numFmtId="16" fontId="3" fillId="2" borderId="3" xfId="1" applyNumberFormat="1" applyFont="1" applyFill="1" applyBorder="1" applyAlignment="1">
      <alignment horizontal="center" vertical="center"/>
    </xf>
    <xf numFmtId="16" fontId="3" fillId="2" borderId="4" xfId="1" applyNumberFormat="1" applyFont="1" applyFill="1" applyBorder="1" applyAlignment="1">
      <alignment horizontal="center" vertical="center"/>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xf>
    <xf numFmtId="0" fontId="3" fillId="2" borderId="7" xfId="1" applyFont="1" applyFill="1" applyBorder="1" applyAlignment="1">
      <alignment horizontal="center" vertical="center"/>
    </xf>
    <xf numFmtId="16" fontId="3" fillId="2" borderId="8" xfId="1" applyNumberFormat="1" applyFont="1" applyFill="1" applyBorder="1" applyAlignment="1">
      <alignment horizontal="left" vertical="center" wrapText="1"/>
    </xf>
    <xf numFmtId="0" fontId="3" fillId="2" borderId="9" xfId="1" applyFont="1" applyFill="1" applyBorder="1" applyAlignment="1">
      <alignment horizontal="center" vertical="center" wrapText="1"/>
    </xf>
    <xf numFmtId="0" fontId="3" fillId="2" borderId="8" xfId="1" applyFont="1" applyFill="1" applyBorder="1" applyAlignment="1">
      <alignment horizontal="left" vertical="center" wrapText="1"/>
    </xf>
    <xf numFmtId="16" fontId="3" fillId="2" borderId="7" xfId="1" applyNumberFormat="1" applyFont="1" applyFill="1" applyBorder="1" applyAlignment="1">
      <alignment horizontal="center" vertical="center"/>
    </xf>
    <xf numFmtId="0" fontId="3" fillId="2" borderId="10" xfId="1" applyFont="1" applyFill="1" applyBorder="1" applyAlignment="1">
      <alignment horizontal="center" vertical="center"/>
    </xf>
    <xf numFmtId="0" fontId="3" fillId="2" borderId="11" xfId="1" applyFont="1" applyFill="1" applyBorder="1" applyAlignment="1">
      <alignment horizontal="center" vertical="center"/>
    </xf>
    <xf numFmtId="16" fontId="3" fillId="2" borderId="11" xfId="1" applyNumberFormat="1" applyFont="1" applyFill="1" applyBorder="1" applyAlignment="1">
      <alignment horizontal="center" vertical="center"/>
    </xf>
    <xf numFmtId="0" fontId="3" fillId="2" borderId="12" xfId="1" applyFont="1" applyFill="1" applyBorder="1" applyAlignment="1">
      <alignment horizontal="left" vertical="center" wrapText="1"/>
    </xf>
    <xf numFmtId="0" fontId="3" fillId="2" borderId="13" xfId="1" applyFont="1" applyFill="1" applyBorder="1" applyAlignment="1">
      <alignment horizontal="center" vertical="center" wrapText="1"/>
    </xf>
    <xf numFmtId="0" fontId="4" fillId="2" borderId="0" xfId="1" applyFont="1" applyFill="1"/>
    <xf numFmtId="16" fontId="3" fillId="2" borderId="8" xfId="1" applyNumberFormat="1" applyFont="1" applyFill="1" applyBorder="1" applyAlignment="1">
      <alignment horizontal="left" vertical="center" wrapText="1" indent="1"/>
    </xf>
    <xf numFmtId="0" fontId="2" fillId="0" borderId="0" xfId="0" applyFont="1" applyAlignment="1">
      <alignment vertical="center"/>
    </xf>
    <xf numFmtId="0" fontId="2" fillId="0" borderId="0" xfId="0" applyFont="1" applyAlignment="1">
      <alignment vertical="center" wrapText="1"/>
    </xf>
    <xf numFmtId="0" fontId="6" fillId="0" borderId="0" xfId="0" applyFont="1" applyBorder="1" applyAlignment="1">
      <alignment vertical="center" wrapText="1"/>
    </xf>
    <xf numFmtId="0" fontId="2" fillId="0" borderId="0" xfId="0" applyFont="1" applyBorder="1" applyAlignment="1">
      <alignment vertical="center"/>
    </xf>
    <xf numFmtId="0" fontId="7" fillId="0" borderId="0" xfId="0" applyFont="1" applyFill="1" applyBorder="1" applyAlignment="1">
      <alignment horizontal="center" vertical="center" wrapText="1"/>
    </xf>
    <xf numFmtId="0" fontId="8" fillId="5" borderId="14" xfId="0" quotePrefix="1" applyFont="1" applyFill="1" applyBorder="1" applyAlignment="1">
      <alignment horizontal="center" vertical="center" wrapText="1"/>
    </xf>
    <xf numFmtId="1" fontId="2" fillId="0" borderId="0" xfId="2" applyNumberFormat="1" applyFont="1"/>
    <xf numFmtId="14" fontId="2" fillId="0" borderId="0" xfId="2" applyNumberFormat="1" applyFont="1" applyAlignment="1">
      <alignment horizontal="center" vertical="center"/>
    </xf>
    <xf numFmtId="14" fontId="2" fillId="0" borderId="0" xfId="2" applyNumberFormat="1" applyFont="1" applyAlignment="1">
      <alignment horizontal="center" vertical="center" wrapText="1"/>
    </xf>
    <xf numFmtId="0" fontId="2" fillId="0" borderId="0" xfId="2" applyFont="1"/>
    <xf numFmtId="0" fontId="2" fillId="0" borderId="0" xfId="2" applyFont="1" applyAlignment="1">
      <alignment horizontal="left" vertical="center" wrapText="1"/>
    </xf>
    <xf numFmtId="0" fontId="2" fillId="0" borderId="0" xfId="2" applyFont="1" applyAlignment="1">
      <alignment wrapText="1"/>
    </xf>
    <xf numFmtId="0" fontId="5" fillId="0" borderId="0" xfId="0" applyFont="1" applyFill="1" applyBorder="1" applyAlignment="1">
      <alignment horizontal="center" vertical="center" wrapText="1"/>
    </xf>
    <xf numFmtId="0" fontId="2" fillId="0" borderId="0" xfId="2" applyFont="1" applyFill="1"/>
    <xf numFmtId="1" fontId="3" fillId="0" borderId="14" xfId="0" applyNumberFormat="1" applyFont="1" applyFill="1" applyBorder="1" applyAlignment="1">
      <alignment horizontal="center" vertical="center"/>
    </xf>
    <xf numFmtId="15" fontId="3" fillId="0" borderId="14" xfId="0" applyNumberFormat="1" applyFont="1" applyFill="1" applyBorder="1" applyAlignment="1">
      <alignment horizontal="center" vertical="center" wrapText="1"/>
    </xf>
    <xf numFmtId="0" fontId="3" fillId="0" borderId="18" xfId="0" quotePrefix="1" applyFont="1" applyFill="1" applyBorder="1" applyAlignment="1">
      <alignment horizontal="left" vertical="center" wrapText="1" indent="1"/>
    </xf>
    <xf numFmtId="165" fontId="3" fillId="0" borderId="14" xfId="3" applyNumberFormat="1" applyFont="1" applyFill="1" applyBorder="1" applyAlignment="1">
      <alignment horizontal="center" vertical="center" wrapText="1"/>
    </xf>
    <xf numFmtId="1" fontId="8" fillId="5" borderId="16" xfId="0" quotePrefix="1" applyNumberFormat="1" applyFont="1" applyFill="1" applyBorder="1" applyAlignment="1">
      <alignment horizontal="center" vertical="center" wrapText="1"/>
    </xf>
    <xf numFmtId="0" fontId="8" fillId="5" borderId="16" xfId="0" quotePrefix="1" applyFont="1" applyFill="1" applyBorder="1" applyAlignment="1">
      <alignment horizontal="center" vertical="center" wrapText="1"/>
    </xf>
    <xf numFmtId="0" fontId="2" fillId="0" borderId="0" xfId="0" applyFont="1"/>
    <xf numFmtId="0" fontId="2" fillId="0" borderId="0" xfId="0" applyFont="1" applyAlignment="1">
      <alignment horizontal="center" vertical="center"/>
    </xf>
    <xf numFmtId="1" fontId="2" fillId="0" borderId="0" xfId="0" applyNumberFormat="1" applyFont="1"/>
    <xf numFmtId="0" fontId="2" fillId="0" borderId="0" xfId="0" applyFont="1" applyAlignment="1">
      <alignment wrapText="1"/>
    </xf>
    <xf numFmtId="0" fontId="2" fillId="0" borderId="0" xfId="0" applyFont="1" applyAlignment="1">
      <alignment horizontal="center" vertical="center" wrapText="1"/>
    </xf>
    <xf numFmtId="0" fontId="2" fillId="0" borderId="0" xfId="0" applyFont="1" applyAlignment="1">
      <alignment horizontal="center"/>
    </xf>
    <xf numFmtId="1" fontId="2" fillId="0" borderId="14" xfId="0" applyNumberFormat="1" applyFont="1" applyBorder="1" applyAlignment="1">
      <alignment horizontal="center" vertical="center"/>
    </xf>
    <xf numFmtId="15" fontId="2" fillId="0" borderId="14" xfId="0" applyNumberFormat="1" applyFont="1" applyBorder="1" applyAlignment="1">
      <alignment horizontal="center" vertical="center"/>
    </xf>
    <xf numFmtId="15" fontId="2" fillId="0" borderId="14" xfId="0" quotePrefix="1" applyNumberFormat="1" applyFont="1" applyBorder="1" applyAlignment="1">
      <alignment horizontal="left" vertical="center" wrapText="1" indent="1"/>
    </xf>
    <xf numFmtId="15" fontId="2" fillId="0" borderId="14" xfId="0" applyNumberFormat="1" applyFont="1" applyBorder="1" applyAlignment="1">
      <alignment horizontal="center" vertical="center" wrapText="1"/>
    </xf>
    <xf numFmtId="15" fontId="2" fillId="0" borderId="14" xfId="0" applyNumberFormat="1" applyFont="1" applyBorder="1" applyAlignment="1">
      <alignment horizontal="left" vertical="center" wrapText="1" indent="1"/>
    </xf>
    <xf numFmtId="1" fontId="2" fillId="0" borderId="0" xfId="0" applyNumberFormat="1" applyFont="1" applyBorder="1" applyAlignment="1">
      <alignment horizontal="center" vertical="center"/>
    </xf>
    <xf numFmtId="165" fontId="11" fillId="8" borderId="0" xfId="3" applyNumberFormat="1" applyFont="1" applyFill="1" applyBorder="1" applyAlignment="1">
      <alignment horizontal="center" vertical="center" wrapText="1"/>
    </xf>
    <xf numFmtId="14" fontId="2" fillId="0" borderId="0" xfId="0" applyNumberFormat="1" applyFont="1" applyAlignment="1">
      <alignment horizontal="center" vertical="center"/>
    </xf>
    <xf numFmtId="0" fontId="0" fillId="0" borderId="0" xfId="0" applyAlignment="1">
      <alignment horizontal="left" indent="1"/>
    </xf>
    <xf numFmtId="0" fontId="17" fillId="0" borderId="0" xfId="0" applyFont="1" applyFill="1" applyBorder="1"/>
    <xf numFmtId="0" fontId="18" fillId="0" borderId="0" xfId="0" applyFont="1" applyFill="1" applyBorder="1" applyAlignment="1">
      <alignment horizontal="center" vertical="center"/>
    </xf>
    <xf numFmtId="0" fontId="1" fillId="0" borderId="0" xfId="8"/>
    <xf numFmtId="0" fontId="20" fillId="0" borderId="0" xfId="8" applyFont="1" applyAlignment="1">
      <alignment horizontal="center" vertical="center" wrapText="1"/>
    </xf>
    <xf numFmtId="0" fontId="20" fillId="0" borderId="0" xfId="8" applyFont="1" applyAlignment="1">
      <alignment horizontal="center" vertical="center"/>
    </xf>
    <xf numFmtId="0" fontId="21" fillId="0" borderId="20" xfId="8" applyFont="1" applyFill="1" applyBorder="1" applyAlignment="1">
      <alignment horizontal="left" vertical="center" indent="1"/>
    </xf>
    <xf numFmtId="0" fontId="1" fillId="0" borderId="0" xfId="9" applyAlignment="1">
      <alignment horizontal="center" vertical="center" wrapText="1"/>
    </xf>
    <xf numFmtId="0" fontId="1" fillId="0" borderId="0" xfId="9" applyFill="1" applyAlignment="1">
      <alignment horizontal="center" vertical="center" wrapText="1"/>
    </xf>
    <xf numFmtId="0" fontId="1" fillId="2" borderId="0" xfId="9" applyFill="1" applyAlignment="1">
      <alignment horizontal="center" vertical="center" wrapText="1"/>
    </xf>
    <xf numFmtId="0" fontId="24" fillId="5" borderId="17" xfId="9" applyFont="1" applyFill="1" applyBorder="1" applyAlignment="1">
      <alignment horizontal="center" vertical="center" wrapText="1"/>
    </xf>
    <xf numFmtId="0" fontId="8" fillId="5" borderId="23" xfId="0" quotePrefix="1"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29" fillId="10" borderId="30" xfId="0" applyFont="1" applyFill="1" applyBorder="1" applyAlignment="1">
      <alignment horizontal="center" vertical="center"/>
    </xf>
    <xf numFmtId="0" fontId="29" fillId="10" borderId="31" xfId="0" applyFont="1" applyFill="1" applyBorder="1" applyAlignment="1">
      <alignment horizontal="center" vertical="center"/>
    </xf>
    <xf numFmtId="0" fontId="29" fillId="10" borderId="32" xfId="0" applyFont="1" applyFill="1" applyBorder="1" applyAlignment="1">
      <alignment horizontal="center" vertical="center"/>
    </xf>
    <xf numFmtId="165" fontId="3" fillId="8" borderId="0" xfId="3" applyNumberFormat="1" applyFont="1" applyFill="1" applyBorder="1" applyAlignment="1">
      <alignment horizontal="center" vertical="center" wrapText="1"/>
    </xf>
    <xf numFmtId="15" fontId="3" fillId="0" borderId="0" xfId="0" applyNumberFormat="1" applyFont="1" applyBorder="1" applyAlignment="1">
      <alignment horizontal="center" vertical="center" wrapText="1"/>
    </xf>
    <xf numFmtId="15" fontId="3" fillId="0" borderId="0" xfId="0" quotePrefix="1" applyNumberFormat="1" applyFont="1" applyBorder="1" applyAlignment="1">
      <alignment horizontal="left" vertical="center" wrapText="1" indent="1"/>
    </xf>
    <xf numFmtId="0" fontId="3" fillId="8" borderId="0" xfId="3" applyFont="1" applyFill="1" applyBorder="1" applyAlignment="1">
      <alignment horizontal="center" vertical="center" wrapText="1"/>
    </xf>
    <xf numFmtId="15" fontId="3" fillId="0" borderId="0" xfId="0" quotePrefix="1" applyNumberFormat="1" applyFont="1" applyBorder="1" applyAlignment="1">
      <alignment horizontal="left" vertical="center" wrapText="1"/>
    </xf>
    <xf numFmtId="15" fontId="2" fillId="0" borderId="14" xfId="0" applyNumberFormat="1" applyFont="1" applyBorder="1" applyAlignment="1">
      <alignment horizontal="left" vertical="center" indent="1"/>
    </xf>
    <xf numFmtId="0" fontId="8" fillId="5" borderId="16" xfId="0" quotePrefix="1" applyFont="1" applyFill="1" applyBorder="1" applyAlignment="1">
      <alignment horizontal="left" vertical="center" wrapText="1" indent="1"/>
    </xf>
    <xf numFmtId="167" fontId="2" fillId="11" borderId="14" xfId="0" quotePrefix="1" applyNumberFormat="1" applyFont="1" applyFill="1" applyBorder="1" applyAlignment="1">
      <alignment horizontal="left" vertical="center" wrapText="1" indent="1"/>
    </xf>
    <xf numFmtId="0" fontId="15" fillId="12" borderId="33" xfId="0" applyFont="1" applyFill="1" applyBorder="1" applyAlignment="1">
      <alignment horizontal="center" vertical="center" wrapText="1"/>
    </xf>
    <xf numFmtId="0" fontId="15" fillId="12" borderId="3" xfId="0" applyFont="1" applyFill="1" applyBorder="1" applyAlignment="1">
      <alignment horizontal="left" vertical="center" wrapText="1"/>
    </xf>
    <xf numFmtId="0" fontId="2" fillId="12" borderId="3" xfId="0" applyFont="1" applyFill="1" applyBorder="1" applyAlignment="1">
      <alignment horizontal="center" vertical="center" wrapText="1"/>
    </xf>
    <xf numFmtId="168" fontId="9" fillId="12" borderId="3" xfId="0" applyNumberFormat="1" applyFont="1" applyFill="1" applyBorder="1" applyAlignment="1">
      <alignment horizontal="center" vertical="center" wrapText="1"/>
    </xf>
    <xf numFmtId="0" fontId="2" fillId="0" borderId="3" xfId="0" applyFont="1" applyFill="1" applyBorder="1" applyAlignment="1">
      <alignment horizontal="center" vertical="center" wrapText="1"/>
    </xf>
    <xf numFmtId="168" fontId="2" fillId="12" borderId="3" xfId="0" applyNumberFormat="1" applyFont="1" applyFill="1" applyBorder="1" applyAlignment="1">
      <alignment horizontal="center" vertical="center" wrapText="1"/>
    </xf>
    <xf numFmtId="0" fontId="15" fillId="12" borderId="35" xfId="0" applyFont="1" applyFill="1" applyBorder="1" applyAlignment="1">
      <alignment horizontal="center" vertical="center" wrapText="1"/>
    </xf>
    <xf numFmtId="0" fontId="15" fillId="12" borderId="36" xfId="0" applyFont="1" applyFill="1" applyBorder="1" applyAlignment="1">
      <alignment horizontal="left" vertical="center" wrapText="1"/>
    </xf>
    <xf numFmtId="0" fontId="2" fillId="12" borderId="36" xfId="0" applyFont="1" applyFill="1" applyBorder="1" applyAlignment="1">
      <alignment horizontal="center" vertical="center" wrapText="1"/>
    </xf>
    <xf numFmtId="168" fontId="2" fillId="12" borderId="36" xfId="0" applyNumberFormat="1" applyFont="1" applyFill="1" applyBorder="1" applyAlignment="1">
      <alignment horizontal="center" vertical="center" wrapText="1"/>
    </xf>
    <xf numFmtId="0" fontId="2" fillId="0" borderId="36" xfId="0" applyFont="1" applyFill="1" applyBorder="1" applyAlignment="1">
      <alignment horizontal="center" vertical="center" wrapText="1"/>
    </xf>
    <xf numFmtId="0" fontId="2" fillId="12" borderId="37" xfId="0" applyFont="1" applyFill="1" applyBorder="1" applyAlignment="1">
      <alignment horizontal="left" vertical="center" wrapText="1"/>
    </xf>
    <xf numFmtId="0" fontId="26" fillId="0" borderId="39" xfId="0" applyFont="1" applyBorder="1" applyAlignment="1">
      <alignment horizontal="center" vertical="center" wrapText="1"/>
    </xf>
    <xf numFmtId="0" fontId="0" fillId="0" borderId="40" xfId="12" quotePrefix="1" applyFont="1" applyBorder="1" applyAlignment="1">
      <alignment horizontal="left" vertical="center" wrapText="1" indent="1"/>
    </xf>
    <xf numFmtId="0" fontId="3" fillId="0" borderId="41" xfId="0" applyFont="1" applyBorder="1" applyAlignment="1">
      <alignment horizontal="left" vertical="center" wrapText="1" indent="1"/>
    </xf>
    <xf numFmtId="0" fontId="26" fillId="0" borderId="42" xfId="0" applyFont="1" applyBorder="1" applyAlignment="1">
      <alignment horizontal="center" vertical="center" wrapText="1"/>
    </xf>
    <xf numFmtId="0" fontId="3" fillId="0" borderId="44" xfId="12" applyFont="1" applyBorder="1" applyAlignment="1">
      <alignment horizontal="left" vertical="center" wrapText="1" indent="1"/>
    </xf>
    <xf numFmtId="0" fontId="2" fillId="0" borderId="0" xfId="2" applyFont="1" applyAlignment="1">
      <alignment horizontal="center" vertical="center"/>
    </xf>
    <xf numFmtId="0" fontId="36" fillId="0" borderId="0" xfId="0" applyNumberFormat="1" applyFont="1" applyFill="1" applyBorder="1" applyAlignment="1" applyProtection="1">
      <alignment vertical="center"/>
      <protection locked="0"/>
    </xf>
    <xf numFmtId="0" fontId="36" fillId="0" borderId="0" xfId="0" applyNumberFormat="1" applyFont="1" applyFill="1" applyBorder="1" applyAlignment="1" applyProtection="1">
      <alignment horizontal="center" vertical="center"/>
      <protection locked="0"/>
    </xf>
    <xf numFmtId="0" fontId="0" fillId="0" borderId="0" xfId="0" applyProtection="1"/>
    <xf numFmtId="0" fontId="13" fillId="0" borderId="0" xfId="0" applyFont="1" applyAlignment="1" applyProtection="1">
      <alignment horizontal="right" vertical="center"/>
    </xf>
    <xf numFmtId="0" fontId="39" fillId="0" borderId="0" xfId="0" applyNumberFormat="1" applyFont="1" applyFill="1" applyBorder="1" applyAlignment="1" applyProtection="1">
      <alignment horizontal="left" vertical="center" indent="4"/>
      <protection locked="0"/>
    </xf>
    <xf numFmtId="0" fontId="0" fillId="0" borderId="0" xfId="0" applyFont="1" applyFill="1" applyAlignment="1" applyProtection="1"/>
    <xf numFmtId="0" fontId="0" fillId="0" borderId="0" xfId="0" applyFill="1" applyAlignment="1" applyProtection="1">
      <alignment horizontal="center"/>
    </xf>
    <xf numFmtId="0" fontId="0" fillId="0" borderId="0" xfId="0" applyFill="1" applyAlignment="1" applyProtection="1"/>
    <xf numFmtId="0" fontId="37" fillId="0" borderId="0" xfId="16" applyAlignment="1" applyProtection="1">
      <alignment horizontal="left"/>
    </xf>
    <xf numFmtId="0" fontId="40" fillId="0" borderId="0" xfId="0" applyFont="1" applyFill="1" applyAlignment="1" applyProtection="1">
      <alignment horizontal="right" vertical="center"/>
    </xf>
    <xf numFmtId="0" fontId="40" fillId="0" borderId="0" xfId="0" applyFont="1" applyFill="1" applyBorder="1" applyAlignment="1" applyProtection="1">
      <alignment horizontal="center"/>
    </xf>
    <xf numFmtId="0" fontId="41" fillId="0" borderId="46" xfId="0" applyNumberFormat="1" applyFont="1" applyFill="1" applyBorder="1" applyAlignment="1" applyProtection="1">
      <alignment horizontal="center" vertical="center"/>
      <protection locked="0"/>
    </xf>
    <xf numFmtId="0" fontId="13" fillId="0" borderId="0" xfId="0" applyFont="1" applyFill="1" applyBorder="1" applyProtection="1"/>
    <xf numFmtId="0" fontId="40" fillId="0" borderId="0" xfId="0" applyNumberFormat="1" applyFont="1" applyFill="1" applyBorder="1" applyAlignment="1" applyProtection="1">
      <alignment horizontal="center"/>
    </xf>
    <xf numFmtId="0" fontId="40" fillId="0" borderId="0" xfId="0" applyFont="1" applyAlignment="1" applyProtection="1">
      <alignment horizontal="center"/>
    </xf>
    <xf numFmtId="0" fontId="40" fillId="0" borderId="0" xfId="0" applyFont="1" applyProtection="1"/>
    <xf numFmtId="0" fontId="43" fillId="0" borderId="0" xfId="0" applyNumberFormat="1" applyFont="1" applyFill="1" applyBorder="1" applyAlignment="1" applyProtection="1">
      <alignment horizontal="center"/>
    </xf>
    <xf numFmtId="0" fontId="43" fillId="0" borderId="0" xfId="0" applyFont="1" applyProtection="1"/>
    <xf numFmtId="0" fontId="43" fillId="0" borderId="0" xfId="0" applyFont="1" applyAlignment="1" applyProtection="1">
      <alignment horizontal="center"/>
    </xf>
    <xf numFmtId="172" fontId="42" fillId="0" borderId="47" xfId="0" applyNumberFormat="1" applyFont="1" applyFill="1" applyBorder="1" applyAlignment="1" applyProtection="1">
      <alignment horizontal="center" vertical="center" shrinkToFit="1"/>
    </xf>
    <xf numFmtId="172" fontId="42" fillId="0" borderId="48" xfId="0" applyNumberFormat="1" applyFont="1" applyFill="1" applyBorder="1" applyAlignment="1" applyProtection="1">
      <alignment horizontal="center" vertical="center" shrinkToFit="1"/>
    </xf>
    <xf numFmtId="172" fontId="42" fillId="0" borderId="49" xfId="0" applyNumberFormat="1" applyFont="1" applyFill="1" applyBorder="1" applyAlignment="1" applyProtection="1">
      <alignment horizontal="center" vertical="center" shrinkToFit="1"/>
    </xf>
    <xf numFmtId="0" fontId="42" fillId="0" borderId="52" xfId="0" applyNumberFormat="1" applyFont="1" applyFill="1" applyBorder="1" applyAlignment="1" applyProtection="1">
      <alignment horizontal="center" vertical="center" shrinkToFit="1"/>
    </xf>
    <xf numFmtId="0" fontId="42" fillId="0" borderId="53" xfId="0" applyNumberFormat="1" applyFont="1" applyFill="1" applyBorder="1" applyAlignment="1" applyProtection="1">
      <alignment horizontal="center" vertical="center" shrinkToFit="1"/>
    </xf>
    <xf numFmtId="0" fontId="42" fillId="0" borderId="54" xfId="0" applyNumberFormat="1" applyFont="1" applyFill="1" applyBorder="1" applyAlignment="1" applyProtection="1">
      <alignment horizontal="center" vertical="center" shrinkToFit="1"/>
    </xf>
    <xf numFmtId="0" fontId="44" fillId="17" borderId="55" xfId="0" applyNumberFormat="1" applyFont="1" applyFill="1" applyBorder="1" applyAlignment="1" applyProtection="1">
      <alignment horizontal="left" vertical="center" indent="1"/>
    </xf>
    <xf numFmtId="0" fontId="45" fillId="4" borderId="56" xfId="0" applyFont="1" applyFill="1" applyBorder="1" applyAlignment="1">
      <alignment vertical="center" wrapText="1"/>
    </xf>
    <xf numFmtId="173" fontId="45" fillId="6" borderId="55" xfId="0" applyNumberFormat="1" applyFont="1" applyFill="1" applyBorder="1" applyAlignment="1" applyProtection="1">
      <alignment horizontal="center" vertical="center"/>
    </xf>
    <xf numFmtId="1" fontId="46" fillId="11" borderId="57" xfId="0" applyNumberFormat="1" applyFont="1" applyFill="1" applyBorder="1" applyAlignment="1" applyProtection="1">
      <alignment horizontal="center" vertical="center"/>
    </xf>
    <xf numFmtId="0" fontId="48" fillId="17" borderId="59" xfId="0" applyFont="1" applyFill="1" applyBorder="1" applyAlignment="1" applyProtection="1">
      <alignment horizontal="left" vertical="center"/>
    </xf>
    <xf numFmtId="0" fontId="44" fillId="0" borderId="60" xfId="0" applyNumberFormat="1" applyFont="1" applyFill="1" applyBorder="1" applyAlignment="1" applyProtection="1">
      <alignment horizontal="left" vertical="center" indent="1"/>
    </xf>
    <xf numFmtId="0" fontId="49" fillId="2" borderId="61" xfId="0" applyFont="1" applyFill="1" applyBorder="1" applyAlignment="1">
      <alignment horizontal="left" vertical="center" wrapText="1" indent="1"/>
    </xf>
    <xf numFmtId="173" fontId="44" fillId="11" borderId="55" xfId="0" applyNumberFormat="1" applyFont="1" applyFill="1" applyBorder="1" applyAlignment="1" applyProtection="1">
      <alignment horizontal="center" vertical="center"/>
    </xf>
    <xf numFmtId="173" fontId="44" fillId="0" borderId="55" xfId="0" applyNumberFormat="1" applyFont="1" applyFill="1" applyBorder="1" applyAlignment="1" applyProtection="1">
      <alignment horizontal="center" vertical="center"/>
    </xf>
    <xf numFmtId="1" fontId="49" fillId="11" borderId="57" xfId="0" applyNumberFormat="1" applyFont="1" applyFill="1" applyBorder="1" applyAlignment="1" applyProtection="1">
      <alignment horizontal="center" vertical="center"/>
    </xf>
    <xf numFmtId="0" fontId="50" fillId="0" borderId="62" xfId="0" applyFont="1" applyFill="1" applyBorder="1" applyAlignment="1" applyProtection="1">
      <alignment horizontal="left" vertical="center"/>
    </xf>
    <xf numFmtId="0" fontId="26" fillId="0" borderId="0" xfId="0" applyFont="1"/>
    <xf numFmtId="0" fontId="41" fillId="0" borderId="60" xfId="0" applyNumberFormat="1" applyFont="1" applyFill="1" applyBorder="1" applyAlignment="1" applyProtection="1">
      <alignment horizontal="left" vertical="center" indent="1"/>
    </xf>
    <xf numFmtId="0" fontId="46" fillId="2" borderId="61" xfId="0" applyFont="1" applyFill="1" applyBorder="1" applyAlignment="1">
      <alignment horizontal="left" vertical="center" wrapText="1" indent="2"/>
    </xf>
    <xf numFmtId="0" fontId="46" fillId="2" borderId="61" xfId="0" applyFont="1" applyFill="1" applyBorder="1" applyAlignment="1">
      <alignment horizontal="left" vertical="center" wrapText="1" indent="1"/>
    </xf>
    <xf numFmtId="173" fontId="41" fillId="11" borderId="55" xfId="0" applyNumberFormat="1" applyFont="1" applyFill="1" applyBorder="1" applyAlignment="1" applyProtection="1">
      <alignment horizontal="center" vertical="center"/>
    </xf>
    <xf numFmtId="173" fontId="41" fillId="0" borderId="55" xfId="0" applyNumberFormat="1" applyFont="1" applyFill="1" applyBorder="1" applyAlignment="1" applyProtection="1">
      <alignment horizontal="center" vertical="center"/>
    </xf>
    <xf numFmtId="0" fontId="48" fillId="0" borderId="62" xfId="0" applyFont="1" applyFill="1" applyBorder="1" applyAlignment="1" applyProtection="1">
      <alignment horizontal="left" vertical="center"/>
    </xf>
    <xf numFmtId="9" fontId="48" fillId="0" borderId="62" xfId="0" applyNumberFormat="1" applyFont="1" applyFill="1" applyBorder="1" applyAlignment="1" applyProtection="1">
      <alignment horizontal="left" vertical="center"/>
    </xf>
    <xf numFmtId="0" fontId="44" fillId="17" borderId="63" xfId="0" applyNumberFormat="1" applyFont="1" applyFill="1" applyBorder="1" applyAlignment="1" applyProtection="1">
      <alignment horizontal="left" vertical="center" indent="1"/>
    </xf>
    <xf numFmtId="0" fontId="45" fillId="4" borderId="64" xfId="0" applyFont="1" applyFill="1" applyBorder="1" applyAlignment="1">
      <alignment vertical="center" wrapText="1"/>
    </xf>
    <xf numFmtId="0" fontId="46" fillId="4" borderId="61" xfId="0" applyFont="1" applyFill="1" applyBorder="1" applyAlignment="1">
      <alignment horizontal="left" vertical="center" wrapText="1" indent="1"/>
    </xf>
    <xf numFmtId="0" fontId="46" fillId="2" borderId="64" xfId="0" applyFont="1" applyFill="1" applyBorder="1" applyAlignment="1">
      <alignment horizontal="left" vertical="center" wrapText="1" indent="2"/>
    </xf>
    <xf numFmtId="0" fontId="46" fillId="0" borderId="64" xfId="0" applyFont="1" applyFill="1" applyBorder="1" applyAlignment="1">
      <alignment horizontal="left" vertical="center" wrapText="1" indent="2"/>
    </xf>
    <xf numFmtId="0" fontId="49" fillId="2" borderId="64" xfId="0" applyFont="1" applyFill="1" applyBorder="1" applyAlignment="1">
      <alignment horizontal="left" vertical="center" wrapText="1" indent="1"/>
    </xf>
    <xf numFmtId="0" fontId="46" fillId="2" borderId="64" xfId="0" quotePrefix="1" applyFont="1" applyFill="1" applyBorder="1" applyAlignment="1">
      <alignment horizontal="left" vertical="center" wrapText="1" indent="2"/>
    </xf>
    <xf numFmtId="0" fontId="49" fillId="0" borderId="64" xfId="0" applyFont="1" applyFill="1" applyBorder="1" applyAlignment="1">
      <alignment horizontal="left" vertical="center" wrapText="1" indent="1"/>
    </xf>
    <xf numFmtId="0" fontId="45" fillId="18" borderId="64" xfId="0" applyFont="1" applyFill="1" applyBorder="1" applyAlignment="1">
      <alignment vertical="center" wrapText="1"/>
    </xf>
    <xf numFmtId="0" fontId="46" fillId="8" borderId="64" xfId="0" applyFont="1" applyFill="1" applyBorder="1" applyAlignment="1">
      <alignment horizontal="left" vertical="center" wrapText="1" indent="2"/>
    </xf>
    <xf numFmtId="0" fontId="41" fillId="0" borderId="65" xfId="0" applyNumberFormat="1" applyFont="1" applyFill="1" applyBorder="1" applyAlignment="1" applyProtection="1">
      <alignment horizontal="left" vertical="center" indent="1"/>
    </xf>
    <xf numFmtId="0" fontId="46" fillId="8" borderId="61" xfId="0" applyFont="1" applyFill="1" applyBorder="1" applyAlignment="1">
      <alignment horizontal="left" vertical="center" wrapText="1" indent="2"/>
    </xf>
    <xf numFmtId="0" fontId="35" fillId="0" borderId="0" xfId="0" applyFont="1"/>
    <xf numFmtId="0" fontId="44" fillId="17" borderId="66" xfId="0" applyNumberFormat="1" applyFont="1" applyFill="1" applyBorder="1" applyAlignment="1" applyProtection="1">
      <alignment horizontal="left" vertical="center" indent="1"/>
    </xf>
    <xf numFmtId="0" fontId="0" fillId="0" borderId="66" xfId="0" applyBorder="1" applyAlignment="1">
      <alignment horizontal="left" indent="1"/>
    </xf>
    <xf numFmtId="0" fontId="44" fillId="0" borderId="66" xfId="0" applyNumberFormat="1" applyFont="1" applyFill="1" applyBorder="1" applyAlignment="1" applyProtection="1">
      <alignment horizontal="left" vertical="center" indent="1"/>
    </xf>
    <xf numFmtId="0" fontId="41" fillId="0" borderId="66" xfId="0" applyNumberFormat="1" applyFont="1" applyFill="1" applyBorder="1" applyAlignment="1" applyProtection="1">
      <alignment horizontal="left" vertical="center" indent="1"/>
    </xf>
    <xf numFmtId="1" fontId="8" fillId="5" borderId="23" xfId="0" quotePrefix="1" applyNumberFormat="1" applyFont="1" applyFill="1" applyBorder="1" applyAlignment="1">
      <alignment horizontal="center" vertical="center" wrapText="1"/>
    </xf>
    <xf numFmtId="0" fontId="3" fillId="0" borderId="18" xfId="0" quotePrefix="1" applyFont="1" applyFill="1" applyBorder="1" applyAlignment="1">
      <alignment horizontal="left" vertical="center" wrapText="1" indent="2"/>
    </xf>
    <xf numFmtId="15" fontId="2" fillId="0" borderId="0" xfId="0" applyNumberFormat="1" applyFont="1" applyBorder="1" applyAlignment="1">
      <alignment horizontal="center" vertical="center" wrapText="1"/>
    </xf>
    <xf numFmtId="164" fontId="2" fillId="0" borderId="0" xfId="0" applyNumberFormat="1" applyFont="1" applyBorder="1" applyAlignment="1">
      <alignment horizontal="center" vertical="center"/>
    </xf>
    <xf numFmtId="15" fontId="2" fillId="0" borderId="0" xfId="0" quotePrefix="1" applyNumberFormat="1" applyFont="1" applyBorder="1" applyAlignment="1">
      <alignment horizontal="left" vertical="center" wrapText="1" indent="1"/>
    </xf>
    <xf numFmtId="15" fontId="2" fillId="0" borderId="0" xfId="0" applyNumberFormat="1" applyFont="1" applyBorder="1" applyAlignment="1">
      <alignment horizontal="center" vertical="center"/>
    </xf>
    <xf numFmtId="0" fontId="15" fillId="0" borderId="38" xfId="0" applyFont="1" applyFill="1" applyBorder="1" applyAlignment="1">
      <alignment horizontal="center" vertical="center" wrapText="1" readingOrder="1"/>
    </xf>
    <xf numFmtId="0" fontId="8" fillId="5" borderId="16" xfId="0" quotePrefix="1" applyFont="1" applyFill="1" applyBorder="1" applyAlignment="1">
      <alignment horizontal="left" vertical="center" wrapText="1"/>
    </xf>
    <xf numFmtId="1" fontId="2" fillId="0" borderId="0" xfId="0" applyNumberFormat="1" applyFont="1" applyBorder="1" applyAlignment="1">
      <alignment horizontal="center" vertical="center" wrapText="1"/>
    </xf>
    <xf numFmtId="0" fontId="16" fillId="21" borderId="0" xfId="0" applyFont="1" applyFill="1"/>
    <xf numFmtId="0" fontId="16" fillId="20" borderId="0" xfId="0" applyFont="1" applyFill="1"/>
    <xf numFmtId="0" fontId="16" fillId="22" borderId="0" xfId="0" applyFont="1" applyFill="1"/>
    <xf numFmtId="0" fontId="26" fillId="19" borderId="0" xfId="0" applyFont="1" applyFill="1"/>
    <xf numFmtId="0" fontId="16" fillId="23" borderId="0" xfId="0" applyFont="1" applyFill="1"/>
    <xf numFmtId="1" fontId="31" fillId="14" borderId="14" xfId="0" quotePrefix="1" applyNumberFormat="1" applyFont="1" applyFill="1" applyBorder="1" applyAlignment="1">
      <alignment horizontal="center" vertical="center" wrapText="1"/>
    </xf>
    <xf numFmtId="0" fontId="31" fillId="14" borderId="14" xfId="0" quotePrefix="1" applyFont="1" applyFill="1" applyBorder="1" applyAlignment="1">
      <alignment horizontal="center" vertical="center" wrapText="1"/>
    </xf>
    <xf numFmtId="0" fontId="3" fillId="0" borderId="14" xfId="0" applyFont="1" applyFill="1" applyBorder="1" applyAlignment="1">
      <alignment horizontal="left" vertical="center" wrapText="1"/>
    </xf>
    <xf numFmtId="0" fontId="13" fillId="0" borderId="14" xfId="0" applyFont="1" applyBorder="1" applyAlignment="1">
      <alignment horizontal="left" vertical="center" wrapText="1"/>
    </xf>
    <xf numFmtId="0" fontId="26" fillId="0" borderId="43" xfId="0" applyFont="1" applyBorder="1" applyAlignment="1">
      <alignment horizontal="center" vertical="center"/>
    </xf>
    <xf numFmtId="0" fontId="2" fillId="24" borderId="34" xfId="0" applyFont="1" applyFill="1" applyBorder="1" applyAlignment="1">
      <alignment horizontal="left" vertical="center" wrapText="1"/>
    </xf>
    <xf numFmtId="0" fontId="2" fillId="24" borderId="34" xfId="0" quotePrefix="1" applyFont="1" applyFill="1" applyBorder="1" applyAlignment="1">
      <alignment horizontal="left" vertical="center" wrapText="1"/>
    </xf>
    <xf numFmtId="0" fontId="0" fillId="0" borderId="0" xfId="0"/>
    <xf numFmtId="0" fontId="38" fillId="0" borderId="0" xfId="16" applyFont="1" applyBorder="1" applyAlignment="1" applyProtection="1">
      <alignment horizontal="left" vertical="center"/>
    </xf>
    <xf numFmtId="0" fontId="3" fillId="0" borderId="14" xfId="0" applyFont="1" applyFill="1" applyBorder="1" applyAlignment="1">
      <alignment horizontal="center" vertical="center" wrapText="1"/>
    </xf>
    <xf numFmtId="0" fontId="6" fillId="25" borderId="70" xfId="0" applyFont="1" applyFill="1" applyBorder="1" applyAlignment="1">
      <alignment horizontal="center" vertical="center"/>
    </xf>
    <xf numFmtId="0" fontId="6" fillId="26" borderId="70" xfId="0" applyFont="1" applyFill="1" applyBorder="1" applyAlignment="1">
      <alignment horizontal="center" vertical="center" wrapText="1"/>
    </xf>
    <xf numFmtId="0" fontId="0" fillId="0" borderId="70" xfId="0" applyBorder="1" applyAlignment="1">
      <alignment horizontal="center" vertical="center"/>
    </xf>
    <xf numFmtId="0" fontId="0" fillId="0" borderId="70" xfId="0" applyBorder="1" applyAlignment="1">
      <alignment horizontal="left" vertical="center"/>
    </xf>
    <xf numFmtId="0" fontId="49" fillId="0" borderId="61" xfId="0" applyFont="1" applyFill="1" applyBorder="1" applyAlignment="1">
      <alignment horizontal="left" vertical="center" wrapText="1" indent="1"/>
    </xf>
    <xf numFmtId="0" fontId="55" fillId="10" borderId="0" xfId="0" applyNumberFormat="1" applyFont="1" applyFill="1" applyBorder="1" applyAlignment="1" applyProtection="1">
      <alignment horizontal="center" vertical="center"/>
    </xf>
    <xf numFmtId="0" fontId="55" fillId="10" borderId="51" xfId="0" applyFont="1" applyFill="1" applyBorder="1" applyAlignment="1" applyProtection="1">
      <alignment horizontal="center" vertical="center" wrapText="1"/>
    </xf>
    <xf numFmtId="0" fontId="56" fillId="10" borderId="0" xfId="0" applyFont="1" applyFill="1" applyBorder="1" applyAlignment="1" applyProtection="1">
      <alignment horizontal="center" vertical="center"/>
    </xf>
    <xf numFmtId="0" fontId="55" fillId="10" borderId="0" xfId="0" applyFont="1" applyFill="1" applyBorder="1" applyAlignment="1" applyProtection="1">
      <alignment horizontal="center" vertical="center" wrapText="1"/>
    </xf>
    <xf numFmtId="0" fontId="56" fillId="10" borderId="51" xfId="0" applyFont="1" applyFill="1" applyBorder="1" applyAlignment="1" applyProtection="1">
      <alignment horizontal="center" vertical="center" wrapText="1"/>
    </xf>
    <xf numFmtId="0" fontId="24" fillId="10" borderId="0" xfId="0" applyFont="1" applyFill="1" applyBorder="1" applyAlignment="1" applyProtection="1">
      <alignment horizontal="center" vertical="center" wrapText="1"/>
    </xf>
    <xf numFmtId="0" fontId="55" fillId="10" borderId="0" xfId="0" applyFont="1" applyFill="1" applyBorder="1" applyAlignment="1" applyProtection="1">
      <alignment horizontal="center" vertical="center"/>
    </xf>
    <xf numFmtId="1" fontId="8" fillId="5" borderId="14" xfId="0" quotePrefix="1" applyNumberFormat="1" applyFont="1" applyFill="1" applyBorder="1" applyAlignment="1">
      <alignment horizontal="center" vertical="center" wrapText="1"/>
    </xf>
    <xf numFmtId="168" fontId="0" fillId="16" borderId="0" xfId="0" applyNumberFormat="1" applyFill="1" applyBorder="1" applyProtection="1"/>
    <xf numFmtId="0" fontId="0" fillId="0" borderId="17" xfId="12" quotePrefix="1" applyFont="1" applyBorder="1" applyAlignment="1">
      <alignment horizontal="left" vertical="center" wrapText="1"/>
    </xf>
    <xf numFmtId="0" fontId="0" fillId="0" borderId="17" xfId="12" applyFont="1" applyBorder="1" applyAlignment="1">
      <alignment horizontal="left" vertical="center" wrapText="1"/>
    </xf>
    <xf numFmtId="0" fontId="0" fillId="0" borderId="0" xfId="0"/>
    <xf numFmtId="0" fontId="1" fillId="0" borderId="0" xfId="9" applyAlignment="1">
      <alignment horizontal="center" vertical="center" wrapText="1"/>
    </xf>
    <xf numFmtId="9" fontId="22" fillId="9" borderId="20" xfId="8" applyNumberFormat="1" applyFont="1" applyFill="1" applyBorder="1" applyAlignment="1">
      <alignment horizontal="center" vertical="center"/>
    </xf>
    <xf numFmtId="0" fontId="26" fillId="0" borderId="20" xfId="0" applyFont="1" applyBorder="1" applyAlignment="1">
      <alignment horizontal="center" vertical="center"/>
    </xf>
    <xf numFmtId="0" fontId="14" fillId="0" borderId="40" xfId="12" quotePrefix="1" applyBorder="1" applyAlignment="1">
      <alignment horizontal="left" vertical="center" wrapText="1" indent="1"/>
    </xf>
    <xf numFmtId="0" fontId="1" fillId="0" borderId="17" xfId="12" applyFont="1" applyBorder="1" applyAlignment="1">
      <alignment horizontal="center" vertical="center" wrapText="1"/>
    </xf>
    <xf numFmtId="164" fontId="1" fillId="0" borderId="17" xfId="12" applyNumberFormat="1" applyFont="1" applyBorder="1" applyAlignment="1">
      <alignment horizontal="center" vertical="center" wrapText="1"/>
    </xf>
    <xf numFmtId="0" fontId="0" fillId="0" borderId="17" xfId="0" applyFont="1" applyBorder="1" applyAlignment="1">
      <alignment horizontal="center" vertical="center" wrapText="1"/>
    </xf>
    <xf numFmtId="0" fontId="1" fillId="0" borderId="17" xfId="12" applyFont="1" applyBorder="1" applyAlignment="1">
      <alignment horizontal="left" vertical="center" wrapText="1"/>
    </xf>
    <xf numFmtId="0" fontId="1" fillId="0" borderId="17" xfId="12" applyFont="1" applyBorder="1" applyAlignment="1">
      <alignment vertical="center" wrapText="1"/>
    </xf>
    <xf numFmtId="0" fontId="1" fillId="0" borderId="17" xfId="9" applyBorder="1" applyAlignment="1">
      <alignment horizontal="center" vertical="center" wrapText="1"/>
    </xf>
    <xf numFmtId="0" fontId="1" fillId="2" borderId="17" xfId="9" applyFill="1" applyBorder="1" applyAlignment="1">
      <alignment horizontal="left" vertical="center" wrapText="1"/>
    </xf>
    <xf numFmtId="0" fontId="1" fillId="0" borderId="17" xfId="9" applyBorder="1" applyAlignment="1">
      <alignment horizontal="left" vertical="center" wrapText="1"/>
    </xf>
    <xf numFmtId="0" fontId="0" fillId="2" borderId="17" xfId="9" applyFont="1" applyFill="1" applyBorder="1" applyAlignment="1">
      <alignment horizontal="left" vertical="center" wrapText="1"/>
    </xf>
    <xf numFmtId="0" fontId="0" fillId="0" borderId="17" xfId="9" applyFont="1" applyBorder="1" applyAlignment="1">
      <alignment horizontal="left" vertical="center" wrapText="1"/>
    </xf>
    <xf numFmtId="0" fontId="1" fillId="0" borderId="18" xfId="9" applyBorder="1" applyAlignment="1">
      <alignment horizontal="center" vertical="center" wrapText="1"/>
    </xf>
    <xf numFmtId="0" fontId="0" fillId="0" borderId="19" xfId="9" applyFont="1" applyBorder="1" applyAlignment="1">
      <alignment horizontal="center" vertical="center" wrapText="1"/>
    </xf>
    <xf numFmtId="0" fontId="0" fillId="0" borderId="17" xfId="9" applyFont="1" applyBorder="1" applyAlignment="1">
      <alignment horizontal="center" vertical="center" wrapText="1"/>
    </xf>
    <xf numFmtId="0" fontId="0" fillId="0" borderId="17" xfId="9" applyFont="1" applyBorder="1" applyAlignment="1">
      <alignment vertical="center" wrapText="1"/>
    </xf>
    <xf numFmtId="0" fontId="0" fillId="0" borderId="17" xfId="9" applyFont="1" applyBorder="1" applyAlignment="1">
      <alignment vertical="top" wrapText="1"/>
    </xf>
    <xf numFmtId="0" fontId="1" fillId="0" borderId="81" xfId="9" applyBorder="1" applyAlignment="1">
      <alignment horizontal="center" vertical="center" wrapText="1"/>
    </xf>
    <xf numFmtId="0" fontId="0" fillId="0" borderId="81" xfId="9" applyFont="1" applyBorder="1" applyAlignment="1">
      <alignment horizontal="center" vertical="center" wrapText="1"/>
    </xf>
    <xf numFmtId="0" fontId="0" fillId="2" borderId="17" xfId="9" applyFont="1" applyFill="1" applyBorder="1" applyAlignment="1">
      <alignment horizontal="left" vertical="top" wrapText="1"/>
    </xf>
    <xf numFmtId="0" fontId="0" fillId="0" borderId="17" xfId="9" applyFont="1" applyBorder="1" applyAlignment="1">
      <alignment horizontal="left" vertical="top" wrapText="1"/>
    </xf>
    <xf numFmtId="0" fontId="0" fillId="0" borderId="82" xfId="9" applyFont="1" applyBorder="1" applyAlignment="1">
      <alignment horizontal="left" vertical="top" wrapText="1"/>
    </xf>
    <xf numFmtId="0" fontId="1" fillId="0" borderId="81" xfId="12" applyFont="1" applyBorder="1" applyAlignment="1">
      <alignment horizontal="center" vertical="center" wrapText="1"/>
    </xf>
    <xf numFmtId="0" fontId="8" fillId="5" borderId="23" xfId="0" quotePrefix="1" applyFont="1" applyFill="1" applyBorder="1" applyAlignment="1">
      <alignment horizontal="left" vertical="center" wrapText="1" indent="1"/>
    </xf>
    <xf numFmtId="0" fontId="0" fillId="0" borderId="0" xfId="0" applyAlignment="1">
      <alignment wrapText="1"/>
    </xf>
    <xf numFmtId="0" fontId="3" fillId="0" borderId="0" xfId="19" applyFont="1"/>
    <xf numFmtId="0" fontId="3" fillId="0" borderId="0" xfId="19" applyFont="1" applyAlignment="1">
      <alignment vertical="center"/>
    </xf>
    <xf numFmtId="0" fontId="3" fillId="0" borderId="0" xfId="19" applyFont="1" applyFill="1"/>
    <xf numFmtId="0" fontId="22" fillId="0" borderId="17" xfId="8" applyFont="1" applyBorder="1" applyAlignment="1">
      <alignment horizontal="center" vertical="center" wrapText="1"/>
    </xf>
    <xf numFmtId="0" fontId="0" fillId="0" borderId="17" xfId="0" applyBorder="1" applyAlignment="1">
      <alignment horizontal="left" vertical="center"/>
    </xf>
    <xf numFmtId="0" fontId="0" fillId="0" borderId="0" xfId="0"/>
    <xf numFmtId="0" fontId="54" fillId="25" borderId="83" xfId="0" applyFont="1" applyFill="1" applyBorder="1" applyAlignment="1">
      <alignment horizontal="center" vertical="center"/>
    </xf>
    <xf numFmtId="0" fontId="54" fillId="26" borderId="83" xfId="0" applyFont="1" applyFill="1" applyBorder="1" applyAlignment="1">
      <alignment horizontal="center" vertical="center" wrapText="1"/>
    </xf>
    <xf numFmtId="0" fontId="0" fillId="0" borderId="0" xfId="0" applyFont="1"/>
    <xf numFmtId="0" fontId="0" fillId="0" borderId="17" xfId="12" applyFont="1" applyBorder="1" applyAlignment="1">
      <alignment vertical="center" wrapText="1"/>
    </xf>
    <xf numFmtId="0" fontId="1" fillId="0" borderId="17" xfId="12" applyFont="1" applyBorder="1" applyAlignment="1">
      <alignment horizontal="left" vertical="center" wrapText="1"/>
    </xf>
    <xf numFmtId="0" fontId="0" fillId="0" borderId="0" xfId="0"/>
    <xf numFmtId="0" fontId="14" fillId="0" borderId="44" xfId="12" quotePrefix="1" applyBorder="1" applyAlignment="1">
      <alignment horizontal="left" vertical="center" wrapText="1" indent="1"/>
    </xf>
    <xf numFmtId="0" fontId="26" fillId="0" borderId="20" xfId="0" applyFont="1" applyBorder="1" applyAlignment="1">
      <alignment horizontal="center" vertical="center"/>
    </xf>
    <xf numFmtId="0" fontId="14" fillId="0" borderId="40" xfId="12" quotePrefix="1" applyBorder="1" applyAlignment="1">
      <alignment horizontal="left" vertical="center" wrapText="1" indent="1"/>
    </xf>
    <xf numFmtId="0" fontId="0" fillId="0" borderId="83" xfId="0" applyBorder="1" applyAlignment="1">
      <alignment horizontal="center" vertical="center" wrapText="1"/>
    </xf>
    <xf numFmtId="11" fontId="58" fillId="0" borderId="69" xfId="0" quotePrefix="1" applyNumberFormat="1" applyFont="1" applyBorder="1" applyAlignment="1">
      <alignment vertical="center" wrapText="1"/>
    </xf>
    <xf numFmtId="0" fontId="12" fillId="5" borderId="14" xfId="0" quotePrefix="1" applyFont="1" applyFill="1" applyBorder="1" applyAlignment="1">
      <alignment horizontal="center" vertical="center" wrapText="1"/>
    </xf>
    <xf numFmtId="0" fontId="12" fillId="5" borderId="18" xfId="8" applyFont="1" applyFill="1" applyBorder="1" applyAlignment="1">
      <alignment horizontal="center" vertical="center" wrapText="1"/>
    </xf>
    <xf numFmtId="0" fontId="12" fillId="5" borderId="93" xfId="8" applyFont="1" applyFill="1" applyBorder="1" applyAlignment="1">
      <alignment horizontal="center" vertical="center" wrapText="1"/>
    </xf>
    <xf numFmtId="0" fontId="1" fillId="0" borderId="17" xfId="12" applyFont="1" applyBorder="1" applyAlignment="1">
      <alignment horizontal="center" vertical="center" wrapText="1"/>
    </xf>
    <xf numFmtId="11" fontId="58" fillId="0" borderId="43" xfId="0" quotePrefix="1" applyNumberFormat="1" applyFont="1" applyBorder="1" applyAlignment="1">
      <alignment vertical="center" wrapText="1"/>
    </xf>
    <xf numFmtId="0" fontId="26" fillId="0" borderId="39" xfId="0" applyFont="1" applyBorder="1" applyAlignment="1">
      <alignment horizontal="center" vertical="center" wrapText="1"/>
    </xf>
    <xf numFmtId="0" fontId="26" fillId="0" borderId="42" xfId="0" applyFont="1" applyBorder="1" applyAlignment="1">
      <alignment horizontal="center" vertical="center" wrapText="1"/>
    </xf>
    <xf numFmtId="164" fontId="1" fillId="0" borderId="17" xfId="12" applyNumberFormat="1" applyFont="1" applyBorder="1" applyAlignment="1">
      <alignment horizontal="center" vertical="center" wrapText="1"/>
    </xf>
    <xf numFmtId="0" fontId="0" fillId="0" borderId="17" xfId="0" applyFont="1" applyBorder="1" applyAlignment="1">
      <alignment horizontal="center" vertical="center" wrapText="1"/>
    </xf>
    <xf numFmtId="0" fontId="0" fillId="0" borderId="0" xfId="0"/>
    <xf numFmtId="0" fontId="26" fillId="0" borderId="20" xfId="0" applyFont="1" applyBorder="1" applyAlignment="1">
      <alignment horizontal="center" vertical="center"/>
    </xf>
    <xf numFmtId="1" fontId="0" fillId="2" borderId="3" xfId="0" applyNumberFormat="1" applyFont="1" applyFill="1" applyBorder="1" applyAlignment="1">
      <alignment horizontal="center" vertical="center" wrapText="1"/>
    </xf>
    <xf numFmtId="166" fontId="0" fillId="2" borderId="3" xfId="0" applyNumberFormat="1" applyFont="1" applyFill="1" applyBorder="1" applyAlignment="1">
      <alignment horizontal="center" vertical="center" wrapText="1"/>
    </xf>
    <xf numFmtId="166" fontId="0" fillId="2" borderId="3" xfId="0" applyNumberFormat="1" applyFont="1" applyFill="1" applyBorder="1" applyAlignment="1">
      <alignment horizontal="left" vertical="center" wrapText="1" indent="1"/>
    </xf>
    <xf numFmtId="166" fontId="0" fillId="2" borderId="3" xfId="0" applyNumberFormat="1" applyFont="1" applyFill="1" applyBorder="1" applyAlignment="1">
      <alignment horizontal="left" vertical="center" wrapText="1"/>
    </xf>
    <xf numFmtId="15" fontId="52" fillId="20" borderId="3" xfId="0" quotePrefix="1" applyNumberFormat="1" applyFont="1" applyFill="1" applyBorder="1" applyAlignment="1">
      <alignment horizontal="center" vertical="center" wrapText="1"/>
    </xf>
    <xf numFmtId="165" fontId="0" fillId="2" borderId="3" xfId="0" applyNumberFormat="1" applyFont="1" applyFill="1" applyBorder="1" applyAlignment="1">
      <alignment horizontal="left" vertical="center" wrapText="1"/>
    </xf>
    <xf numFmtId="166" fontId="16" fillId="5" borderId="94" xfId="0" applyNumberFormat="1" applyFont="1" applyFill="1" applyBorder="1" applyAlignment="1">
      <alignment horizontal="center" vertical="center" wrapText="1"/>
    </xf>
    <xf numFmtId="166" fontId="16" fillId="5" borderId="95" xfId="0" applyNumberFormat="1" applyFont="1" applyFill="1" applyBorder="1" applyAlignment="1">
      <alignment horizontal="center" vertical="center" wrapText="1"/>
    </xf>
    <xf numFmtId="166" fontId="16" fillId="5" borderId="96" xfId="0" applyNumberFormat="1" applyFont="1" applyFill="1" applyBorder="1" applyAlignment="1">
      <alignment horizontal="center" vertical="center" wrapText="1"/>
    </xf>
    <xf numFmtId="1" fontId="26" fillId="2" borderId="2" xfId="0" applyNumberFormat="1" applyFont="1" applyFill="1" applyBorder="1" applyAlignment="1">
      <alignment horizontal="center" vertical="center" wrapText="1"/>
    </xf>
    <xf numFmtId="166" fontId="0" fillId="2" borderId="5" xfId="0" applyNumberFormat="1" applyFont="1" applyFill="1" applyBorder="1" applyAlignment="1">
      <alignment horizontal="left" vertical="center" wrapText="1" indent="1"/>
    </xf>
    <xf numFmtId="1" fontId="26" fillId="2" borderId="10" xfId="0" applyNumberFormat="1" applyFont="1" applyFill="1" applyBorder="1" applyAlignment="1">
      <alignment horizontal="center" vertical="center" wrapText="1"/>
    </xf>
    <xf numFmtId="1" fontId="0" fillId="2" borderId="11" xfId="0" applyNumberFormat="1" applyFont="1" applyFill="1" applyBorder="1" applyAlignment="1">
      <alignment horizontal="center" vertical="center" wrapText="1"/>
    </xf>
    <xf numFmtId="166" fontId="0" fillId="2" borderId="11" xfId="0" applyNumberFormat="1" applyFont="1" applyFill="1" applyBorder="1" applyAlignment="1">
      <alignment horizontal="center" vertical="center" wrapText="1"/>
    </xf>
    <xf numFmtId="166" fontId="0" fillId="2" borderId="11" xfId="0" applyNumberFormat="1" applyFont="1" applyFill="1" applyBorder="1" applyAlignment="1">
      <alignment horizontal="left" vertical="center" wrapText="1" indent="1"/>
    </xf>
    <xf numFmtId="165" fontId="0" fillId="2" borderId="11" xfId="0" applyNumberFormat="1" applyFont="1" applyFill="1" applyBorder="1" applyAlignment="1">
      <alignment horizontal="left" vertical="center" wrapText="1"/>
    </xf>
    <xf numFmtId="15" fontId="52" fillId="20" borderId="11" xfId="0" quotePrefix="1" applyNumberFormat="1" applyFont="1" applyFill="1" applyBorder="1" applyAlignment="1">
      <alignment horizontal="center" vertical="center" wrapText="1"/>
    </xf>
    <xf numFmtId="166" fontId="0" fillId="2" borderId="11" xfId="0" applyNumberFormat="1" applyFont="1" applyFill="1" applyBorder="1" applyAlignment="1">
      <alignment horizontal="left" vertical="center" wrapText="1"/>
    </xf>
    <xf numFmtId="0" fontId="26" fillId="0" borderId="20" xfId="0" applyFont="1" applyBorder="1" applyAlignment="1">
      <alignment horizontal="center" vertical="center"/>
    </xf>
    <xf numFmtId="0" fontId="12" fillId="5" borderId="97" xfId="8" applyFont="1" applyFill="1" applyBorder="1" applyAlignment="1">
      <alignment horizontal="center" vertical="center" wrapText="1"/>
    </xf>
    <xf numFmtId="0" fontId="3" fillId="0" borderId="40" xfId="12" applyFont="1" applyBorder="1" applyAlignment="1">
      <alignment horizontal="left" vertical="center" wrapText="1" indent="1"/>
    </xf>
    <xf numFmtId="0" fontId="0" fillId="0" borderId="0" xfId="0"/>
    <xf numFmtId="0" fontId="26" fillId="0" borderId="39" xfId="0" applyFont="1" applyBorder="1" applyAlignment="1">
      <alignment horizontal="center" vertical="center" wrapText="1"/>
    </xf>
    <xf numFmtId="0" fontId="26" fillId="0" borderId="42" xfId="0" applyFont="1" applyBorder="1" applyAlignment="1">
      <alignment horizontal="center" vertical="center" wrapText="1"/>
    </xf>
    <xf numFmtId="0" fontId="26" fillId="0" borderId="43" xfId="0" applyFont="1" applyBorder="1" applyAlignment="1">
      <alignment horizontal="center" vertical="center"/>
    </xf>
    <xf numFmtId="166" fontId="0" fillId="2" borderId="13" xfId="0" applyNumberFormat="1" applyFont="1" applyFill="1" applyBorder="1" applyAlignment="1">
      <alignment horizontal="left" vertical="center" wrapText="1" indent="1"/>
    </xf>
    <xf numFmtId="0" fontId="26" fillId="0" borderId="20" xfId="0" applyFont="1" applyBorder="1" applyAlignment="1">
      <alignment horizontal="center" vertical="center"/>
    </xf>
    <xf numFmtId="0" fontId="26" fillId="0" borderId="20" xfId="0" applyFont="1" applyBorder="1" applyAlignment="1">
      <alignment horizontal="center" vertical="center"/>
    </xf>
    <xf numFmtId="0" fontId="0" fillId="0" borderId="0" xfId="0"/>
    <xf numFmtId="0" fontId="26" fillId="0" borderId="39" xfId="0" applyFont="1" applyBorder="1" applyAlignment="1">
      <alignment horizontal="center" vertical="center" wrapText="1"/>
    </xf>
    <xf numFmtId="0" fontId="26" fillId="0" borderId="20" xfId="0" applyFont="1" applyBorder="1" applyAlignment="1">
      <alignment horizontal="center" vertical="center"/>
    </xf>
    <xf numFmtId="0" fontId="0" fillId="0" borderId="40" xfId="12" quotePrefix="1" applyFont="1" applyBorder="1" applyAlignment="1">
      <alignment horizontal="left" vertical="center" wrapText="1" indent="1"/>
    </xf>
    <xf numFmtId="0" fontId="3" fillId="0" borderId="41" xfId="0" applyFont="1" applyBorder="1" applyAlignment="1">
      <alignment horizontal="left" vertical="center" wrapText="1" indent="1"/>
    </xf>
    <xf numFmtId="0" fontId="26" fillId="0" borderId="42" xfId="0" applyFont="1" applyBorder="1" applyAlignment="1">
      <alignment horizontal="center" vertical="center" wrapText="1"/>
    </xf>
    <xf numFmtId="0" fontId="26" fillId="0" borderId="43" xfId="0" applyFont="1" applyBorder="1" applyAlignment="1">
      <alignment horizontal="center" vertical="center"/>
    </xf>
    <xf numFmtId="0" fontId="26" fillId="0" borderId="20" xfId="0" applyFont="1" applyBorder="1" applyAlignment="1">
      <alignment horizontal="center" vertical="center"/>
    </xf>
    <xf numFmtId="0" fontId="1" fillId="0" borderId="17" xfId="12" applyFont="1" applyBorder="1" applyAlignment="1">
      <alignment horizontal="center" vertical="center" wrapText="1"/>
    </xf>
    <xf numFmtId="0" fontId="26" fillId="0" borderId="20" xfId="0" applyFont="1" applyBorder="1" applyAlignment="1">
      <alignment horizontal="center" vertical="center"/>
    </xf>
    <xf numFmtId="0" fontId="26" fillId="0" borderId="39" xfId="0" applyFont="1" applyBorder="1" applyAlignment="1">
      <alignment horizontal="center" vertical="center" wrapText="1"/>
    </xf>
    <xf numFmtId="0" fontId="26" fillId="0" borderId="20" xfId="0" applyFont="1" applyBorder="1" applyAlignment="1">
      <alignment horizontal="center" vertical="center"/>
    </xf>
    <xf numFmtId="0" fontId="0" fillId="0" borderId="40" xfId="12" quotePrefix="1" applyFont="1" applyBorder="1" applyAlignment="1">
      <alignment horizontal="left" vertical="center" wrapText="1" indent="1"/>
    </xf>
    <xf numFmtId="0" fontId="3" fillId="0" borderId="41" xfId="0" applyFont="1" applyBorder="1" applyAlignment="1">
      <alignment horizontal="left" vertical="center" wrapText="1" indent="1"/>
    </xf>
    <xf numFmtId="0" fontId="26" fillId="0" borderId="42" xfId="0" applyFont="1" applyBorder="1" applyAlignment="1">
      <alignment horizontal="center" vertical="center" wrapText="1"/>
    </xf>
    <xf numFmtId="0" fontId="26" fillId="0" borderId="43" xfId="0" applyFont="1" applyBorder="1" applyAlignment="1">
      <alignment horizontal="center" vertical="center"/>
    </xf>
    <xf numFmtId="0" fontId="26" fillId="0" borderId="20" xfId="0" applyFont="1" applyBorder="1" applyAlignment="1">
      <alignment horizontal="center" vertical="center"/>
    </xf>
    <xf numFmtId="0" fontId="26" fillId="0" borderId="20" xfId="0" applyFont="1" applyBorder="1" applyAlignment="1">
      <alignment horizontal="center" vertical="center"/>
    </xf>
    <xf numFmtId="0" fontId="26" fillId="0" borderId="39" xfId="0" applyFont="1" applyBorder="1" applyAlignment="1">
      <alignment horizontal="center" vertical="center" wrapText="1"/>
    </xf>
    <xf numFmtId="0" fontId="26" fillId="0" borderId="20" xfId="0" applyFont="1" applyBorder="1" applyAlignment="1">
      <alignment horizontal="center" vertical="center"/>
    </xf>
    <xf numFmtId="0" fontId="3" fillId="0" borderId="41" xfId="0" applyFont="1" applyBorder="1" applyAlignment="1">
      <alignment horizontal="left" vertical="center" wrapText="1" indent="1"/>
    </xf>
    <xf numFmtId="0" fontId="26" fillId="0" borderId="42" xfId="0" applyFont="1" applyBorder="1" applyAlignment="1">
      <alignment horizontal="center" vertical="center" wrapText="1"/>
    </xf>
    <xf numFmtId="0" fontId="26" fillId="0" borderId="43" xfId="0" applyFont="1" applyBorder="1" applyAlignment="1">
      <alignment horizontal="center" vertical="center"/>
    </xf>
    <xf numFmtId="0" fontId="26" fillId="0" borderId="20" xfId="0" applyFont="1" applyBorder="1" applyAlignment="1">
      <alignment horizontal="center" vertical="center"/>
    </xf>
    <xf numFmtId="0" fontId="26" fillId="0" borderId="20" xfId="0" applyFont="1" applyBorder="1" applyAlignment="1">
      <alignment horizontal="center" vertical="center"/>
    </xf>
    <xf numFmtId="0" fontId="0" fillId="0" borderId="0" xfId="8" applyFont="1"/>
    <xf numFmtId="0" fontId="26" fillId="0" borderId="39" xfId="0" applyFont="1" applyBorder="1" applyAlignment="1">
      <alignment horizontal="center" vertical="center" wrapText="1"/>
    </xf>
    <xf numFmtId="0" fontId="26" fillId="0" borderId="20" xfId="0" applyFont="1" applyBorder="1" applyAlignment="1">
      <alignment horizontal="center" vertical="center"/>
    </xf>
    <xf numFmtId="0" fontId="3" fillId="0" borderId="41" xfId="0" applyFont="1" applyBorder="1" applyAlignment="1">
      <alignment horizontal="left" vertical="center" wrapText="1" indent="1"/>
    </xf>
    <xf numFmtId="0" fontId="26" fillId="0" borderId="42" xfId="0" applyFont="1" applyBorder="1" applyAlignment="1">
      <alignment horizontal="center" vertical="center" wrapText="1"/>
    </xf>
    <xf numFmtId="0" fontId="26" fillId="0" borderId="43" xfId="0" applyFont="1" applyBorder="1" applyAlignment="1">
      <alignment horizontal="center" vertical="center"/>
    </xf>
    <xf numFmtId="0" fontId="26" fillId="0" borderId="20" xfId="0" applyFont="1" applyBorder="1" applyAlignment="1">
      <alignment horizontal="center" vertical="center"/>
    </xf>
    <xf numFmtId="0" fontId="26" fillId="0" borderId="20" xfId="0" applyFont="1" applyBorder="1" applyAlignment="1">
      <alignment horizontal="center" vertical="center"/>
    </xf>
    <xf numFmtId="0" fontId="0" fillId="0" borderId="0" xfId="0"/>
    <xf numFmtId="0" fontId="26" fillId="0" borderId="39" xfId="0" applyFont="1" applyBorder="1" applyAlignment="1">
      <alignment horizontal="center" vertical="center" wrapText="1"/>
    </xf>
    <xf numFmtId="0" fontId="26" fillId="0" borderId="20" xfId="0" applyFont="1" applyBorder="1" applyAlignment="1">
      <alignment horizontal="center" vertical="center"/>
    </xf>
    <xf numFmtId="0" fontId="3" fillId="0" borderId="41" xfId="0" applyFont="1" applyBorder="1" applyAlignment="1">
      <alignment horizontal="left" vertical="center" wrapText="1" indent="1"/>
    </xf>
    <xf numFmtId="0" fontId="26" fillId="0" borderId="42" xfId="0" applyFont="1" applyBorder="1" applyAlignment="1">
      <alignment horizontal="center" vertical="center" wrapText="1"/>
    </xf>
    <xf numFmtId="0" fontId="26" fillId="0" borderId="43" xfId="0" applyFont="1" applyBorder="1" applyAlignment="1">
      <alignment horizontal="center" vertical="center"/>
    </xf>
    <xf numFmtId="0" fontId="2" fillId="0" borderId="14" xfId="0" quotePrefix="1" applyFont="1" applyBorder="1" applyAlignment="1">
      <alignment horizontal="left" vertical="center" wrapText="1" indent="1"/>
    </xf>
    <xf numFmtId="0" fontId="26" fillId="0" borderId="20" xfId="0" applyFont="1" applyBorder="1" applyAlignment="1">
      <alignment horizontal="center" vertical="center"/>
    </xf>
    <xf numFmtId="0" fontId="29" fillId="15" borderId="0" xfId="8" applyFont="1" applyFill="1" applyAlignment="1">
      <alignment horizontal="center" vertical="center" wrapText="1"/>
    </xf>
    <xf numFmtId="0" fontId="26" fillId="0" borderId="17" xfId="0" applyFont="1" applyBorder="1" applyAlignment="1">
      <alignment horizontal="center" vertical="center"/>
    </xf>
    <xf numFmtId="0" fontId="1" fillId="0" borderId="17" xfId="12" applyFont="1" applyBorder="1" applyAlignment="1">
      <alignment horizontal="left" vertical="center" wrapText="1"/>
    </xf>
    <xf numFmtId="0" fontId="0" fillId="0" borderId="17" xfId="12" quotePrefix="1" applyFont="1" applyBorder="1" applyAlignment="1">
      <alignment horizontal="left" vertical="center" wrapText="1"/>
    </xf>
    <xf numFmtId="0" fontId="0" fillId="0" borderId="17" xfId="12" applyFont="1" applyBorder="1" applyAlignment="1">
      <alignment horizontal="left" vertical="center" wrapText="1"/>
    </xf>
    <xf numFmtId="0" fontId="1" fillId="0" borderId="17" xfId="12" applyFont="1" applyBorder="1" applyAlignment="1">
      <alignment horizontal="center" vertical="center"/>
    </xf>
    <xf numFmtId="164" fontId="1" fillId="0" borderId="17" xfId="12" applyNumberFormat="1" applyFont="1" applyBorder="1" applyAlignment="1">
      <alignment horizontal="center" vertical="center"/>
    </xf>
    <xf numFmtId="0" fontId="0" fillId="0" borderId="17" xfId="0" applyFont="1" applyBorder="1" applyAlignment="1">
      <alignment horizontal="center" vertical="center"/>
    </xf>
    <xf numFmtId="0" fontId="14" fillId="0" borderId="40" xfId="12" quotePrefix="1" applyFont="1" applyBorder="1" applyAlignment="1">
      <alignment horizontal="left" vertical="center" wrapText="1" indent="1"/>
    </xf>
    <xf numFmtId="0" fontId="0" fillId="0" borderId="17" xfId="12" applyFont="1" applyBorder="1" applyAlignment="1">
      <alignment horizontal="center" vertical="center"/>
    </xf>
    <xf numFmtId="0" fontId="0" fillId="0" borderId="17" xfId="12" applyFont="1" applyBorder="1" applyAlignment="1">
      <alignment horizontal="left" vertical="center" wrapText="1"/>
    </xf>
    <xf numFmtId="0" fontId="9" fillId="0" borderId="14" xfId="0" quotePrefix="1" applyFont="1" applyFill="1" applyBorder="1" applyAlignment="1">
      <alignment horizontal="left" vertical="center" wrapText="1" indent="1"/>
    </xf>
    <xf numFmtId="164" fontId="2" fillId="0" borderId="14" xfId="0" applyNumberFormat="1" applyFont="1" applyBorder="1" applyAlignment="1">
      <alignment horizontal="center" vertical="center" wrapText="1"/>
    </xf>
    <xf numFmtId="0" fontId="14" fillId="0" borderId="44" xfId="12" quotePrefix="1" applyFont="1" applyBorder="1" applyAlignment="1">
      <alignment horizontal="left" vertical="center" wrapText="1" indent="1"/>
    </xf>
    <xf numFmtId="10" fontId="59" fillId="2" borderId="17" xfId="8" applyNumberFormat="1" applyFont="1" applyFill="1" applyBorder="1" applyAlignment="1">
      <alignment horizontal="center" vertical="center" wrapText="1"/>
    </xf>
    <xf numFmtId="0" fontId="61" fillId="5" borderId="17" xfId="9" applyFont="1" applyFill="1" applyBorder="1" applyAlignment="1">
      <alignment horizontal="center" vertical="center" wrapText="1"/>
    </xf>
    <xf numFmtId="174" fontId="3" fillId="0" borderId="14" xfId="0" applyNumberFormat="1" applyFont="1" applyFill="1" applyBorder="1" applyAlignment="1">
      <alignment horizontal="center" vertical="center" wrapText="1"/>
    </xf>
    <xf numFmtId="0" fontId="3" fillId="0" borderId="17" xfId="0" quotePrefix="1" applyFont="1" applyFill="1" applyBorder="1" applyAlignment="1">
      <alignment horizontal="left" vertical="center" wrapText="1" indent="1"/>
    </xf>
    <xf numFmtId="0" fontId="3" fillId="11" borderId="17" xfId="0" quotePrefix="1" applyFont="1" applyFill="1" applyBorder="1" applyAlignment="1">
      <alignment horizontal="left" vertical="center" wrapText="1" indent="1"/>
    </xf>
    <xf numFmtId="0" fontId="3" fillId="11" borderId="101" xfId="0" applyFont="1" applyFill="1" applyBorder="1" applyAlignment="1">
      <alignment horizontal="center" vertical="center" wrapText="1"/>
    </xf>
    <xf numFmtId="15" fontId="3" fillId="0" borderId="3" xfId="0" applyNumberFormat="1" applyFont="1" applyBorder="1" applyAlignment="1">
      <alignment horizontal="left" vertical="center" wrapText="1" indent="1"/>
    </xf>
    <xf numFmtId="15" fontId="3" fillId="0" borderId="3" xfId="0" applyNumberFormat="1" applyFont="1" applyBorder="1" applyAlignment="1">
      <alignment horizontal="left" vertical="center" indent="1"/>
    </xf>
    <xf numFmtId="15" fontId="3" fillId="0" borderId="5" xfId="0" quotePrefix="1" applyNumberFormat="1" applyFont="1" applyBorder="1" applyAlignment="1">
      <alignment horizontal="left" vertical="center" wrapText="1" indent="1"/>
    </xf>
    <xf numFmtId="15" fontId="3" fillId="0" borderId="5" xfId="0" quotePrefix="1" applyNumberFormat="1" applyFont="1" applyBorder="1" applyAlignment="1">
      <alignment horizontal="left" vertical="center" indent="1"/>
    </xf>
    <xf numFmtId="15" fontId="3" fillId="0" borderId="11" xfId="0" applyNumberFormat="1" applyFont="1" applyBorder="1" applyAlignment="1">
      <alignment horizontal="left" vertical="center" wrapText="1" indent="1"/>
    </xf>
    <xf numFmtId="15" fontId="3" fillId="0" borderId="11" xfId="0" applyNumberFormat="1" applyFont="1" applyBorder="1" applyAlignment="1">
      <alignment horizontal="left" vertical="center" indent="1"/>
    </xf>
    <xf numFmtId="15" fontId="3" fillId="0" borderId="13" xfId="0" quotePrefix="1" applyNumberFormat="1" applyFont="1" applyBorder="1" applyAlignment="1">
      <alignment horizontal="left" vertical="center" indent="1"/>
    </xf>
    <xf numFmtId="15" fontId="3" fillId="0" borderId="95" xfId="0" applyNumberFormat="1" applyFont="1" applyBorder="1" applyAlignment="1">
      <alignment horizontal="left" vertical="center" indent="1"/>
    </xf>
    <xf numFmtId="15" fontId="3" fillId="0" borderId="96" xfId="0" quotePrefix="1" applyNumberFormat="1" applyFont="1" applyBorder="1" applyAlignment="1">
      <alignment horizontal="left" vertical="center" indent="1"/>
    </xf>
    <xf numFmtId="166" fontId="2" fillId="0" borderId="14" xfId="0" applyNumberFormat="1" applyFont="1" applyBorder="1" applyAlignment="1">
      <alignment horizontal="center" vertical="center"/>
    </xf>
    <xf numFmtId="14" fontId="13" fillId="2" borderId="14" xfId="0" quotePrefix="1" applyNumberFormat="1" applyFont="1" applyFill="1" applyBorder="1" applyAlignment="1">
      <alignment horizontal="center" vertical="center" wrapText="1"/>
    </xf>
    <xf numFmtId="164" fontId="2" fillId="0" borderId="38" xfId="0" applyNumberFormat="1" applyFont="1" applyBorder="1" applyAlignment="1">
      <alignment horizontal="center" vertical="center"/>
    </xf>
    <xf numFmtId="169" fontId="2" fillId="0" borderId="38" xfId="0" applyNumberFormat="1" applyFont="1" applyBorder="1" applyAlignment="1">
      <alignment horizontal="center" vertical="center"/>
    </xf>
    <xf numFmtId="15" fontId="2" fillId="0" borderId="38" xfId="0" applyNumberFormat="1" applyFont="1" applyBorder="1" applyAlignment="1">
      <alignment vertical="center" wrapText="1" readingOrder="1"/>
    </xf>
    <xf numFmtId="15" fontId="2" fillId="0" borderId="38" xfId="0" applyNumberFormat="1" applyFont="1" applyBorder="1" applyAlignment="1">
      <alignment horizontal="center" vertical="center"/>
    </xf>
    <xf numFmtId="15" fontId="2" fillId="0" borderId="38" xfId="0" applyNumberFormat="1" applyFont="1" applyBorder="1" applyAlignment="1">
      <alignment horizontal="center" vertical="center" wrapText="1"/>
    </xf>
    <xf numFmtId="0" fontId="2" fillId="0" borderId="38" xfId="0" applyFont="1" applyBorder="1" applyAlignment="1">
      <alignment wrapText="1"/>
    </xf>
    <xf numFmtId="15" fontId="2" fillId="0" borderId="38" xfId="0" applyNumberFormat="1" applyFont="1" applyBorder="1" applyAlignment="1">
      <alignment vertical="center" wrapText="1"/>
    </xf>
    <xf numFmtId="15" fontId="52" fillId="10" borderId="14" xfId="0" quotePrefix="1" applyNumberFormat="1" applyFont="1" applyFill="1" applyBorder="1" applyAlignment="1">
      <alignment horizontal="center" vertical="center" wrapText="1"/>
    </xf>
    <xf numFmtId="15" fontId="52" fillId="32" borderId="14" xfId="0" quotePrefix="1" applyNumberFormat="1" applyFont="1" applyFill="1" applyBorder="1" applyAlignment="1">
      <alignment horizontal="center" vertical="center" wrapText="1"/>
    </xf>
    <xf numFmtId="0" fontId="19" fillId="13" borderId="105" xfId="0" applyFont="1" applyFill="1" applyBorder="1" applyAlignment="1">
      <alignment horizontal="center" vertical="center" wrapText="1"/>
    </xf>
    <xf numFmtId="0" fontId="19" fillId="13" borderId="106" xfId="0" applyFont="1" applyFill="1" applyBorder="1" applyAlignment="1">
      <alignment horizontal="center" vertical="center" wrapText="1"/>
    </xf>
    <xf numFmtId="0" fontId="10" fillId="13" borderId="106" xfId="0" applyFont="1" applyFill="1" applyBorder="1" applyAlignment="1">
      <alignment horizontal="center" vertical="center" wrapText="1"/>
    </xf>
    <xf numFmtId="0" fontId="19" fillId="13" borderId="107" xfId="0" applyFont="1" applyFill="1" applyBorder="1" applyAlignment="1">
      <alignment horizontal="center" vertical="center" wrapText="1"/>
    </xf>
    <xf numFmtId="0" fontId="15" fillId="12" borderId="99" xfId="0" applyFont="1" applyFill="1" applyBorder="1" applyAlignment="1">
      <alignment horizontal="left" vertical="center" wrapText="1"/>
    </xf>
    <xf numFmtId="0" fontId="2" fillId="12" borderId="99" xfId="0" applyFont="1" applyFill="1" applyBorder="1" applyAlignment="1">
      <alignment horizontal="center" vertical="center" wrapText="1"/>
    </xf>
    <xf numFmtId="168" fontId="9" fillId="12" borderId="99" xfId="0" applyNumberFormat="1" applyFont="1" applyFill="1" applyBorder="1" applyAlignment="1">
      <alignment horizontal="center" vertical="center" wrapText="1"/>
    </xf>
    <xf numFmtId="0" fontId="2" fillId="0" borderId="99" xfId="0" applyFont="1" applyFill="1" applyBorder="1" applyAlignment="1">
      <alignment horizontal="center" vertical="center" wrapText="1"/>
    </xf>
    <xf numFmtId="168" fontId="2" fillId="12" borderId="99" xfId="0" applyNumberFormat="1" applyFont="1" applyFill="1" applyBorder="1" applyAlignment="1">
      <alignment horizontal="center" vertical="center" wrapText="1"/>
    </xf>
    <xf numFmtId="0" fontId="0" fillId="2" borderId="70" xfId="0" applyFill="1" applyBorder="1" applyAlignment="1">
      <alignment horizontal="center" vertical="center" wrapText="1"/>
    </xf>
    <xf numFmtId="0" fontId="0" fillId="2" borderId="0" xfId="0" applyFill="1" applyBorder="1"/>
    <xf numFmtId="0" fontId="20" fillId="2" borderId="0" xfId="8" applyFont="1" applyFill="1" applyBorder="1" applyAlignment="1">
      <alignment horizontal="center" vertical="center"/>
    </xf>
    <xf numFmtId="0" fontId="62" fillId="2" borderId="0" xfId="0" applyFont="1" applyFill="1" applyBorder="1" applyAlignment="1">
      <alignment vertical="center"/>
    </xf>
    <xf numFmtId="0" fontId="1" fillId="2" borderId="0" xfId="8" applyFill="1" applyBorder="1"/>
    <xf numFmtId="9" fontId="47" fillId="32" borderId="58" xfId="15" applyFont="1" applyFill="1" applyBorder="1" applyAlignment="1" applyProtection="1">
      <alignment horizontal="center" vertical="center"/>
    </xf>
    <xf numFmtId="9" fontId="47" fillId="10" borderId="58" xfId="15" applyFont="1" applyFill="1" applyBorder="1" applyAlignment="1" applyProtection="1">
      <alignment horizontal="center" vertical="center"/>
    </xf>
    <xf numFmtId="166" fontId="8" fillId="5" borderId="108" xfId="0" applyNumberFormat="1" applyFont="1" applyFill="1" applyBorder="1" applyAlignment="1">
      <alignment horizontal="center" vertical="center" wrapText="1"/>
    </xf>
    <xf numFmtId="0" fontId="8" fillId="5" borderId="109" xfId="0" applyFont="1" applyFill="1" applyBorder="1" applyAlignment="1">
      <alignment horizontal="center" vertical="center" wrapText="1"/>
    </xf>
    <xf numFmtId="0" fontId="8" fillId="5" borderId="110" xfId="0" applyFont="1" applyFill="1" applyBorder="1" applyAlignment="1">
      <alignment horizontal="center" vertical="center" wrapText="1"/>
    </xf>
    <xf numFmtId="166" fontId="6" fillId="11" borderId="111" xfId="0" applyNumberFormat="1" applyFont="1" applyFill="1" applyBorder="1" applyAlignment="1">
      <alignment horizontal="center" vertical="center" textRotation="90" wrapText="1"/>
    </xf>
    <xf numFmtId="0" fontId="2" fillId="15" borderId="112" xfId="0" quotePrefix="1" applyFont="1" applyFill="1" applyBorder="1" applyAlignment="1">
      <alignment horizontal="left" vertical="center" wrapText="1"/>
    </xf>
    <xf numFmtId="15" fontId="52" fillId="15" borderId="14" xfId="0" quotePrefix="1" applyNumberFormat="1" applyFont="1" applyFill="1" applyBorder="1" applyAlignment="1">
      <alignment horizontal="center" vertical="center" wrapText="1"/>
    </xf>
    <xf numFmtId="0" fontId="15" fillId="24" borderId="3" xfId="0" quotePrefix="1" applyFont="1" applyFill="1" applyBorder="1" applyAlignment="1">
      <alignment horizontal="left" vertical="center" wrapText="1"/>
    </xf>
    <xf numFmtId="0" fontId="9" fillId="2" borderId="3" xfId="0" quotePrefix="1" applyFont="1" applyFill="1" applyBorder="1" applyAlignment="1">
      <alignment horizontal="left" vertical="center" wrapText="1"/>
    </xf>
    <xf numFmtId="0" fontId="63" fillId="10" borderId="3" xfId="0" applyFont="1" applyFill="1" applyBorder="1" applyAlignment="1">
      <alignment horizontal="center" vertical="center" wrapText="1"/>
    </xf>
    <xf numFmtId="15" fontId="52" fillId="9" borderId="14" xfId="0" quotePrefix="1" applyNumberFormat="1" applyFont="1" applyFill="1" applyBorder="1" applyAlignment="1">
      <alignment horizontal="center" vertical="center" wrapText="1"/>
    </xf>
    <xf numFmtId="174" fontId="3" fillId="0" borderId="14" xfId="0" applyNumberFormat="1" applyFont="1" applyFill="1" applyBorder="1" applyAlignment="1">
      <alignment horizontal="left" vertical="center" wrapText="1"/>
    </xf>
    <xf numFmtId="0" fontId="2" fillId="2" borderId="0" xfId="26" applyFont="1" applyFill="1"/>
    <xf numFmtId="0" fontId="2" fillId="2" borderId="0" xfId="26" applyFont="1" applyFill="1" applyBorder="1"/>
    <xf numFmtId="16" fontId="8" fillId="34" borderId="117" xfId="26" applyNumberFormat="1" applyFont="1" applyFill="1" applyBorder="1" applyAlignment="1">
      <alignment horizontal="center" vertical="center" textRotation="90"/>
    </xf>
    <xf numFmtId="16" fontId="8" fillId="34" borderId="118" xfId="26" applyNumberFormat="1" applyFont="1" applyFill="1" applyBorder="1" applyAlignment="1">
      <alignment horizontal="center" vertical="center" textRotation="90"/>
    </xf>
    <xf numFmtId="16" fontId="8" fillId="34" borderId="119" xfId="26" applyNumberFormat="1" applyFont="1" applyFill="1" applyBorder="1" applyAlignment="1">
      <alignment horizontal="center" vertical="center" textRotation="90"/>
    </xf>
    <xf numFmtId="0" fontId="2" fillId="2" borderId="0" xfId="26" applyFont="1" applyFill="1" applyAlignment="1">
      <alignment horizontal="center" vertical="center"/>
    </xf>
    <xf numFmtId="16" fontId="2" fillId="2" borderId="0" xfId="26" applyNumberFormat="1" applyFont="1" applyFill="1" applyBorder="1" applyAlignment="1">
      <alignment horizontal="center" vertical="center" textRotation="90"/>
    </xf>
    <xf numFmtId="0" fontId="2" fillId="2" borderId="0" xfId="26" applyFont="1" applyFill="1" applyBorder="1" applyAlignment="1">
      <alignment horizontal="center" vertical="center"/>
    </xf>
    <xf numFmtId="0" fontId="2" fillId="2" borderId="120" xfId="26" applyFont="1" applyFill="1" applyBorder="1" applyAlignment="1">
      <alignment horizontal="center" vertical="center"/>
    </xf>
    <xf numFmtId="0" fontId="63" fillId="34" borderId="120" xfId="26" applyFont="1" applyFill="1" applyBorder="1" applyAlignment="1">
      <alignment horizontal="center"/>
    </xf>
    <xf numFmtId="16" fontId="2" fillId="2" borderId="120" xfId="26" applyNumberFormat="1" applyFont="1" applyFill="1" applyBorder="1" applyAlignment="1">
      <alignment horizontal="center" vertical="center" textRotation="90"/>
    </xf>
    <xf numFmtId="0" fontId="2" fillId="2" borderId="120" xfId="26" applyFont="1" applyFill="1" applyBorder="1"/>
    <xf numFmtId="0" fontId="64" fillId="2" borderId="3" xfId="26" applyFont="1" applyFill="1" applyBorder="1" applyAlignment="1">
      <alignment horizontal="left" vertical="center" indent="3"/>
    </xf>
    <xf numFmtId="0" fontId="6" fillId="2" borderId="3" xfId="26" applyFont="1" applyFill="1" applyBorder="1" applyAlignment="1">
      <alignment horizontal="left" vertical="center" indent="3"/>
    </xf>
    <xf numFmtId="0" fontId="2" fillId="35" borderId="89" xfId="26" applyFont="1" applyFill="1" applyBorder="1"/>
    <xf numFmtId="0" fontId="2" fillId="35" borderId="89" xfId="26" applyFont="1" applyFill="1" applyBorder="1" applyAlignment="1">
      <alignment horizontal="center"/>
    </xf>
    <xf numFmtId="0" fontId="6" fillId="35" borderId="89" xfId="26" applyFont="1" applyFill="1" applyBorder="1" applyAlignment="1">
      <alignment horizontal="center" vertical="top" wrapText="1"/>
    </xf>
    <xf numFmtId="0" fontId="6" fillId="35" borderId="0" xfId="26" applyFont="1" applyFill="1" applyBorder="1" applyAlignment="1">
      <alignment horizontal="center" vertical="top" wrapText="1"/>
    </xf>
    <xf numFmtId="0" fontId="6" fillId="35" borderId="122" xfId="26" applyFont="1" applyFill="1" applyBorder="1" applyAlignment="1">
      <alignment horizontal="center" vertical="top" wrapText="1"/>
    </xf>
    <xf numFmtId="0" fontId="2" fillId="2" borderId="122" xfId="26" applyFont="1" applyFill="1" applyBorder="1"/>
    <xf numFmtId="0" fontId="2" fillId="2" borderId="123" xfId="26" applyFont="1" applyFill="1" applyBorder="1"/>
    <xf numFmtId="0" fontId="2" fillId="35" borderId="84" xfId="26" applyFont="1" applyFill="1" applyBorder="1"/>
    <xf numFmtId="0" fontId="2" fillId="35" borderId="84" xfId="26" applyFont="1" applyFill="1" applyBorder="1" applyAlignment="1">
      <alignment horizontal="center"/>
    </xf>
    <xf numFmtId="0" fontId="6" fillId="35" borderId="84" xfId="26" applyFont="1" applyFill="1" applyBorder="1" applyAlignment="1">
      <alignment horizontal="center" vertical="top" wrapText="1"/>
    </xf>
    <xf numFmtId="0" fontId="6" fillId="35" borderId="100" xfId="26" applyFont="1" applyFill="1" applyBorder="1" applyAlignment="1">
      <alignment horizontal="center" vertical="top" wrapText="1"/>
    </xf>
    <xf numFmtId="0" fontId="6" fillId="30" borderId="124" xfId="26" applyFont="1" applyFill="1" applyBorder="1" applyAlignment="1">
      <alignment horizontal="center" vertical="center"/>
    </xf>
    <xf numFmtId="0" fontId="6" fillId="30" borderId="77" xfId="26" applyFont="1" applyFill="1" applyBorder="1" applyAlignment="1">
      <alignment horizontal="center" vertical="center" wrapText="1"/>
    </xf>
    <xf numFmtId="0" fontId="6" fillId="30" borderId="88" xfId="26" applyFont="1" applyFill="1" applyBorder="1" applyAlignment="1">
      <alignment horizontal="center" vertical="center" wrapText="1"/>
    </xf>
    <xf numFmtId="0" fontId="6" fillId="30" borderId="87" xfId="26" applyFont="1" applyFill="1" applyBorder="1" applyAlignment="1">
      <alignment horizontal="center" vertical="center" wrapText="1"/>
    </xf>
    <xf numFmtId="0" fontId="2" fillId="2" borderId="3" xfId="26" applyFont="1" applyFill="1" applyBorder="1" applyAlignment="1">
      <alignment horizontal="center" vertical="center"/>
    </xf>
    <xf numFmtId="0" fontId="6" fillId="28" borderId="3" xfId="26" applyFont="1" applyFill="1" applyBorder="1" applyAlignment="1">
      <alignment horizontal="center" vertical="center"/>
    </xf>
    <xf numFmtId="0" fontId="6" fillId="2" borderId="3" xfId="26" applyFont="1" applyFill="1" applyBorder="1" applyAlignment="1">
      <alignment vertical="center" wrapText="1"/>
    </xf>
    <xf numFmtId="0" fontId="2" fillId="0" borderId="3" xfId="26" applyFont="1" applyFill="1" applyBorder="1" applyAlignment="1">
      <alignment horizontal="center" vertical="center"/>
    </xf>
    <xf numFmtId="0" fontId="6" fillId="0" borderId="3" xfId="26" applyFont="1" applyFill="1" applyBorder="1" applyAlignment="1">
      <alignment horizontal="center" vertical="center"/>
    </xf>
    <xf numFmtId="0" fontId="6" fillId="0" borderId="3" xfId="26" applyFont="1" applyFill="1" applyBorder="1" applyAlignment="1">
      <alignment vertical="center" wrapText="1"/>
    </xf>
    <xf numFmtId="0" fontId="2" fillId="2" borderId="120" xfId="26" applyFont="1" applyFill="1" applyBorder="1" applyAlignment="1">
      <alignment horizontal="center"/>
    </xf>
    <xf numFmtId="0" fontId="2" fillId="19" borderId="121" xfId="26" applyFont="1" applyFill="1" applyBorder="1" applyAlignment="1">
      <alignment vertical="center"/>
    </xf>
    <xf numFmtId="0" fontId="9" fillId="36" borderId="120" xfId="26" applyFont="1" applyFill="1" applyBorder="1" applyAlignment="1">
      <alignment horizontal="center" vertical="center"/>
    </xf>
    <xf numFmtId="0" fontId="63" fillId="29" borderId="120" xfId="26" applyFont="1" applyFill="1" applyBorder="1" applyAlignment="1">
      <alignment horizontal="center" vertical="center"/>
    </xf>
    <xf numFmtId="0" fontId="63" fillId="9" borderId="120" xfId="26" applyFont="1" applyFill="1" applyBorder="1" applyAlignment="1">
      <alignment horizontal="center" vertical="center"/>
    </xf>
    <xf numFmtId="0" fontId="52" fillId="5" borderId="120" xfId="26" applyFont="1" applyFill="1" applyBorder="1" applyAlignment="1">
      <alignment horizontal="center" vertical="center"/>
    </xf>
    <xf numFmtId="0" fontId="52" fillId="15" borderId="120" xfId="26" applyFont="1" applyFill="1" applyBorder="1" applyAlignment="1">
      <alignment horizontal="center" vertical="center"/>
    </xf>
    <xf numFmtId="0" fontId="2" fillId="2" borderId="120" xfId="26" applyFont="1" applyFill="1" applyBorder="1" applyAlignment="1">
      <alignment horizontal="left"/>
    </xf>
    <xf numFmtId="0" fontId="3" fillId="2" borderId="120" xfId="26" applyFont="1" applyFill="1" applyBorder="1" applyAlignment="1">
      <alignment horizontal="center" vertical="center"/>
    </xf>
    <xf numFmtId="0" fontId="6" fillId="2" borderId="3" xfId="26" applyFont="1" applyFill="1" applyBorder="1" applyAlignment="1">
      <alignment horizontal="center" vertical="center"/>
    </xf>
    <xf numFmtId="1" fontId="6" fillId="2" borderId="3" xfId="26" applyNumberFormat="1" applyFont="1" applyFill="1" applyBorder="1" applyAlignment="1">
      <alignment horizontal="center" vertical="center" wrapText="1"/>
    </xf>
    <xf numFmtId="0" fontId="2" fillId="2" borderId="38" xfId="26" applyFont="1" applyFill="1" applyBorder="1"/>
    <xf numFmtId="0" fontId="2" fillId="2" borderId="38" xfId="26" applyFont="1" applyFill="1" applyBorder="1" applyAlignment="1">
      <alignment horizontal="center"/>
    </xf>
    <xf numFmtId="0" fontId="2" fillId="2" borderId="3" xfId="26" applyFont="1" applyFill="1" applyBorder="1"/>
    <xf numFmtId="0" fontId="65" fillId="2" borderId="3" xfId="26" applyFont="1" applyFill="1" applyBorder="1"/>
    <xf numFmtId="1" fontId="6" fillId="19" borderId="3" xfId="26" applyNumberFormat="1" applyFont="1" applyFill="1" applyBorder="1" applyAlignment="1">
      <alignment horizontal="center"/>
    </xf>
    <xf numFmtId="0" fontId="65" fillId="2" borderId="0" xfId="26" applyFont="1" applyFill="1"/>
    <xf numFmtId="0" fontId="2" fillId="0" borderId="0" xfId="26" applyFont="1" applyFill="1" applyBorder="1"/>
    <xf numFmtId="0" fontId="2" fillId="36" borderId="67" xfId="26" applyFont="1" applyFill="1" applyBorder="1" applyAlignment="1">
      <alignment horizontal="center"/>
    </xf>
    <xf numFmtId="2" fontId="2" fillId="2" borderId="0" xfId="26" applyNumberFormat="1" applyFont="1" applyFill="1"/>
    <xf numFmtId="2" fontId="2" fillId="0" borderId="0" xfId="26" applyNumberFormat="1" applyFont="1" applyFill="1" applyBorder="1"/>
    <xf numFmtId="9" fontId="3" fillId="0" borderId="0" xfId="26" applyNumberFormat="1" applyFont="1" applyFill="1" applyBorder="1" applyAlignment="1">
      <alignment horizontal="center" vertical="center"/>
    </xf>
    <xf numFmtId="0" fontId="2" fillId="29" borderId="67" xfId="26" applyFont="1" applyFill="1" applyBorder="1" applyAlignment="1">
      <alignment horizontal="center"/>
    </xf>
    <xf numFmtId="0" fontId="2" fillId="29" borderId="84" xfId="26" applyFont="1" applyFill="1" applyBorder="1" applyAlignment="1">
      <alignment horizontal="center"/>
    </xf>
    <xf numFmtId="175" fontId="3" fillId="0" borderId="0" xfId="26" applyNumberFormat="1" applyFont="1" applyFill="1" applyBorder="1" applyAlignment="1">
      <alignment horizontal="center" vertical="center"/>
    </xf>
    <xf numFmtId="0" fontId="2" fillId="9" borderId="67" xfId="26" applyFont="1" applyFill="1" applyBorder="1" applyAlignment="1">
      <alignment horizontal="center"/>
    </xf>
    <xf numFmtId="0" fontId="2" fillId="9" borderId="84" xfId="26" applyFont="1" applyFill="1" applyBorder="1" applyAlignment="1">
      <alignment horizontal="center"/>
    </xf>
    <xf numFmtId="0" fontId="2" fillId="5" borderId="67" xfId="26" applyFont="1" applyFill="1" applyBorder="1" applyAlignment="1">
      <alignment horizontal="center"/>
    </xf>
    <xf numFmtId="0" fontId="2" fillId="5" borderId="84" xfId="26" applyFont="1" applyFill="1" applyBorder="1" applyAlignment="1">
      <alignment horizontal="center"/>
    </xf>
    <xf numFmtId="0" fontId="6" fillId="0" borderId="0" xfId="26" applyFont="1" applyFill="1" applyBorder="1" applyAlignment="1">
      <alignment horizontal="right"/>
    </xf>
    <xf numFmtId="0" fontId="2" fillId="15" borderId="67" xfId="26" applyFont="1" applyFill="1" applyBorder="1" applyAlignment="1">
      <alignment horizontal="center"/>
    </xf>
    <xf numFmtId="0" fontId="2" fillId="15" borderId="84" xfId="26" applyFont="1" applyFill="1" applyBorder="1" applyAlignment="1">
      <alignment horizontal="center"/>
    </xf>
    <xf numFmtId="1" fontId="6" fillId="0" borderId="0" xfId="26" applyNumberFormat="1" applyFont="1" applyFill="1" applyBorder="1" applyAlignment="1">
      <alignment horizontal="center" vertical="center" wrapText="1"/>
    </xf>
    <xf numFmtId="0" fontId="2" fillId="2" borderId="0" xfId="26" applyFont="1" applyFill="1" applyAlignment="1">
      <alignment horizontal="left" indent="4"/>
    </xf>
    <xf numFmtId="0" fontId="6" fillId="0" borderId="0" xfId="26" applyFont="1" applyFill="1" applyBorder="1" applyAlignment="1">
      <alignment horizontal="right" indent="4"/>
    </xf>
    <xf numFmtId="9" fontId="3" fillId="0" borderId="0" xfId="26" applyNumberFormat="1" applyFont="1" applyFill="1" applyBorder="1"/>
    <xf numFmtId="0" fontId="3" fillId="0" borderId="0" xfId="26" applyFont="1" applyFill="1" applyBorder="1"/>
    <xf numFmtId="3" fontId="2" fillId="0" borderId="0" xfId="26" applyNumberFormat="1" applyFont="1" applyFill="1" applyBorder="1" applyAlignment="1">
      <alignment horizontal="center"/>
    </xf>
    <xf numFmtId="0" fontId="2" fillId="0" borderId="0" xfId="26" applyFont="1" applyFill="1" applyBorder="1" applyAlignment="1">
      <alignment horizontal="center"/>
    </xf>
    <xf numFmtId="1" fontId="6" fillId="0" borderId="0" xfId="26" applyNumberFormat="1" applyFont="1" applyFill="1" applyBorder="1" applyAlignment="1">
      <alignment horizontal="center"/>
    </xf>
    <xf numFmtId="1" fontId="2" fillId="2" borderId="0" xfId="26" applyNumberFormat="1" applyFont="1" applyFill="1"/>
    <xf numFmtId="15" fontId="2" fillId="0" borderId="14" xfId="0" applyNumberFormat="1" applyFont="1" applyBorder="1" applyAlignment="1">
      <alignment vertical="center" wrapText="1" readingOrder="1"/>
    </xf>
    <xf numFmtId="169" fontId="2" fillId="0" borderId="14" xfId="0" applyNumberFormat="1" applyFont="1" applyBorder="1" applyAlignment="1">
      <alignment horizontal="center" vertical="center"/>
    </xf>
    <xf numFmtId="15" fontId="63" fillId="10" borderId="14" xfId="0" applyNumberFormat="1" applyFont="1" applyFill="1" applyBorder="1" applyAlignment="1">
      <alignment horizontal="center" vertical="center"/>
    </xf>
    <xf numFmtId="15" fontId="2" fillId="0" borderId="14" xfId="0" applyNumberFormat="1" applyFont="1" applyBorder="1" applyAlignment="1">
      <alignment vertical="center" wrapText="1"/>
    </xf>
    <xf numFmtId="164" fontId="2" fillId="0" borderId="14" xfId="0" applyNumberFormat="1" applyFont="1" applyBorder="1" applyAlignment="1">
      <alignment horizontal="center" vertical="center"/>
    </xf>
    <xf numFmtId="15" fontId="2" fillId="0" borderId="14" xfId="0" quotePrefix="1" applyNumberFormat="1" applyFont="1" applyBorder="1" applyAlignment="1">
      <alignment vertical="center" wrapText="1"/>
    </xf>
    <xf numFmtId="49" fontId="9" fillId="0" borderId="14" xfId="0" quotePrefix="1" applyNumberFormat="1" applyFont="1" applyFill="1" applyBorder="1" applyAlignment="1">
      <alignment horizontal="left" vertical="center" wrapText="1" indent="1"/>
    </xf>
    <xf numFmtId="15" fontId="2" fillId="0" borderId="38" xfId="0" quotePrefix="1" applyNumberFormat="1" applyFont="1" applyBorder="1" applyAlignment="1">
      <alignment vertical="center" wrapText="1"/>
    </xf>
    <xf numFmtId="15" fontId="2" fillId="22" borderId="14" xfId="0" applyNumberFormat="1" applyFont="1" applyFill="1" applyBorder="1" applyAlignment="1">
      <alignment horizontal="center" vertical="center" wrapText="1"/>
    </xf>
    <xf numFmtId="15" fontId="3" fillId="0" borderId="125" xfId="0" applyNumberFormat="1" applyFont="1" applyBorder="1" applyAlignment="1">
      <alignment horizontal="left" vertical="center" indent="1"/>
    </xf>
    <xf numFmtId="15" fontId="3" fillId="0" borderId="126" xfId="0" quotePrefix="1" applyNumberFormat="1" applyFont="1" applyBorder="1" applyAlignment="1">
      <alignment horizontal="left" vertical="center" indent="1"/>
    </xf>
    <xf numFmtId="0" fontId="2" fillId="0" borderId="3" xfId="0" applyFont="1" applyBorder="1" applyAlignment="1">
      <alignment horizontal="left" indent="1"/>
    </xf>
    <xf numFmtId="0" fontId="12" fillId="5" borderId="124" xfId="0" quotePrefix="1" applyFont="1" applyFill="1" applyBorder="1" applyAlignment="1">
      <alignment horizontal="center" vertical="center" wrapText="1"/>
    </xf>
    <xf numFmtId="0" fontId="12" fillId="5" borderId="127" xfId="0" quotePrefix="1" applyFont="1" applyFill="1" applyBorder="1" applyAlignment="1">
      <alignment horizontal="center" vertical="center" wrapText="1"/>
    </xf>
    <xf numFmtId="0" fontId="12" fillId="5" borderId="128" xfId="0" quotePrefix="1" applyFont="1" applyFill="1" applyBorder="1" applyAlignment="1">
      <alignment horizontal="center" vertical="center" wrapText="1"/>
    </xf>
    <xf numFmtId="15" fontId="3" fillId="0" borderId="95" xfId="0" applyNumberFormat="1" applyFont="1" applyBorder="1" applyAlignment="1">
      <alignment horizontal="left" vertical="center" wrapText="1" indent="1"/>
    </xf>
    <xf numFmtId="15" fontId="3" fillId="0" borderId="96" xfId="0" quotePrefix="1" applyNumberFormat="1" applyFont="1" applyBorder="1" applyAlignment="1">
      <alignment horizontal="left" vertical="center" wrapText="1" indent="1"/>
    </xf>
    <xf numFmtId="0" fontId="2" fillId="0" borderId="95" xfId="0" applyFont="1" applyBorder="1" applyAlignment="1">
      <alignment horizontal="left" indent="1"/>
    </xf>
    <xf numFmtId="0" fontId="2" fillId="0" borderId="11" xfId="0" applyFont="1" applyBorder="1" applyAlignment="1">
      <alignment horizontal="left" indent="1"/>
    </xf>
    <xf numFmtId="0" fontId="3" fillId="0" borderId="17" xfId="0" quotePrefix="1" applyFont="1" applyFill="1" applyBorder="1" applyAlignment="1">
      <alignment horizontal="center" vertical="center" wrapText="1"/>
    </xf>
    <xf numFmtId="15" fontId="52" fillId="22" borderId="14" xfId="0" quotePrefix="1" applyNumberFormat="1" applyFont="1" applyFill="1" applyBorder="1" applyAlignment="1">
      <alignment horizontal="center" vertical="center" wrapText="1"/>
    </xf>
    <xf numFmtId="0" fontId="3" fillId="0" borderId="0" xfId="0" quotePrefix="1" applyFont="1" applyFill="1" applyBorder="1" applyAlignment="1">
      <alignment horizontal="center" vertical="center" wrapText="1"/>
    </xf>
    <xf numFmtId="14" fontId="13" fillId="2" borderId="0" xfId="0" quotePrefix="1" applyNumberFormat="1" applyFont="1" applyFill="1" applyBorder="1" applyAlignment="1">
      <alignment horizontal="center" vertical="center" wrapText="1"/>
    </xf>
    <xf numFmtId="0" fontId="3" fillId="11" borderId="14" xfId="0" applyFont="1" applyFill="1" applyBorder="1" applyAlignment="1">
      <alignment horizontal="center" vertical="center" wrapText="1"/>
    </xf>
    <xf numFmtId="0" fontId="15" fillId="0" borderId="0" xfId="0" applyFont="1" applyFill="1" applyBorder="1" applyAlignment="1">
      <alignment horizontal="center" vertical="center" wrapText="1" readingOrder="1"/>
    </xf>
    <xf numFmtId="169" fontId="2" fillId="0" borderId="0" xfId="0" applyNumberFormat="1" applyFont="1" applyBorder="1" applyAlignment="1">
      <alignment horizontal="center" vertical="center"/>
    </xf>
    <xf numFmtId="15" fontId="2" fillId="0" borderId="0" xfId="0" applyNumberFormat="1" applyFont="1" applyBorder="1" applyAlignment="1">
      <alignment vertical="center" wrapText="1" readingOrder="1"/>
    </xf>
    <xf numFmtId="15" fontId="2" fillId="0" borderId="0" xfId="0" applyNumberFormat="1" applyFont="1" applyBorder="1" applyAlignment="1">
      <alignment vertical="center" wrapText="1"/>
    </xf>
    <xf numFmtId="0" fontId="3" fillId="0" borderId="14" xfId="0" quotePrefix="1" applyFont="1" applyFill="1" applyBorder="1" applyAlignment="1">
      <alignment horizontal="left" vertical="center" wrapText="1" indent="1"/>
    </xf>
    <xf numFmtId="174" fontId="3" fillId="0" borderId="14" xfId="0" applyNumberFormat="1" applyFont="1" applyFill="1" applyBorder="1" applyAlignment="1">
      <alignment horizontal="left" vertical="center" wrapText="1" indent="1"/>
    </xf>
    <xf numFmtId="0" fontId="13" fillId="0" borderId="14" xfId="0" applyFont="1" applyBorder="1" applyAlignment="1">
      <alignment horizontal="left" vertical="center" wrapText="1" indent="1"/>
    </xf>
    <xf numFmtId="166" fontId="6" fillId="37" borderId="111" xfId="0" applyNumberFormat="1" applyFont="1" applyFill="1" applyBorder="1" applyAlignment="1">
      <alignment horizontal="center" vertical="center" textRotation="90" wrapText="1"/>
    </xf>
    <xf numFmtId="167" fontId="3" fillId="37" borderId="113" xfId="0" quotePrefix="1" applyNumberFormat="1" applyFont="1" applyFill="1" applyBorder="1" applyAlignment="1">
      <alignment horizontal="left" vertical="center" wrapText="1" readingOrder="1"/>
    </xf>
    <xf numFmtId="167" fontId="2" fillId="37" borderId="14" xfId="0" quotePrefix="1" applyNumberFormat="1" applyFont="1" applyFill="1" applyBorder="1" applyAlignment="1">
      <alignment horizontal="left" vertical="center" wrapText="1" indent="1"/>
    </xf>
    <xf numFmtId="0" fontId="2" fillId="37" borderId="112" xfId="0" quotePrefix="1" applyFont="1" applyFill="1" applyBorder="1" applyAlignment="1">
      <alignment horizontal="left" vertical="center" wrapText="1"/>
    </xf>
    <xf numFmtId="167" fontId="12" fillId="37" borderId="113" xfId="0" quotePrefix="1" applyNumberFormat="1" applyFont="1" applyFill="1" applyBorder="1" applyAlignment="1">
      <alignment horizontal="center" vertical="center" wrapText="1" readingOrder="1"/>
    </xf>
    <xf numFmtId="15" fontId="52" fillId="38" borderId="14" xfId="0" quotePrefix="1" applyNumberFormat="1" applyFont="1" applyFill="1" applyBorder="1" applyAlignment="1">
      <alignment horizontal="center" vertical="center" wrapText="1"/>
    </xf>
    <xf numFmtId="0" fontId="6" fillId="2" borderId="98" xfId="26" applyFont="1" applyFill="1" applyBorder="1" applyAlignment="1">
      <alignment horizontal="center" vertical="center"/>
    </xf>
    <xf numFmtId="0" fontId="6" fillId="2" borderId="99" xfId="26" applyFont="1" applyFill="1" applyBorder="1" applyAlignment="1">
      <alignment horizontal="center" vertical="center"/>
    </xf>
    <xf numFmtId="0" fontId="6" fillId="2" borderId="3" xfId="26" applyFont="1" applyFill="1" applyBorder="1" applyAlignment="1">
      <alignment horizontal="center" vertical="center" wrapText="1"/>
    </xf>
    <xf numFmtId="0" fontId="6" fillId="0" borderId="0" xfId="26" applyFont="1" applyFill="1" applyBorder="1" applyAlignment="1">
      <alignment horizontal="center" vertical="center" wrapText="1"/>
    </xf>
    <xf numFmtId="9" fontId="47" fillId="9" borderId="58" xfId="15" applyFont="1" applyFill="1" applyBorder="1" applyAlignment="1" applyProtection="1">
      <alignment horizontal="center" vertical="center"/>
    </xf>
    <xf numFmtId="0" fontId="6" fillId="19" borderId="120" xfId="26" applyFont="1" applyFill="1" applyBorder="1" applyAlignment="1">
      <alignment horizontal="center" vertical="center"/>
    </xf>
    <xf numFmtId="0" fontId="6" fillId="2" borderId="0" xfId="26" applyFont="1" applyFill="1" applyBorder="1" applyAlignment="1">
      <alignment horizontal="center" vertical="center" wrapText="1"/>
    </xf>
    <xf numFmtId="0" fontId="6" fillId="19" borderId="120" xfId="26" applyFont="1" applyFill="1" applyBorder="1" applyAlignment="1">
      <alignment horizontal="center"/>
    </xf>
    <xf numFmtId="0" fontId="2" fillId="0" borderId="120" xfId="26" applyFont="1" applyFill="1" applyBorder="1" applyAlignment="1">
      <alignment horizontal="center" vertical="center"/>
    </xf>
    <xf numFmtId="0" fontId="2" fillId="0" borderId="120" xfId="26" applyFont="1" applyFill="1" applyBorder="1" applyAlignment="1">
      <alignment horizontal="center"/>
    </xf>
    <xf numFmtId="0" fontId="63" fillId="0" borderId="120" xfId="26" applyFont="1" applyFill="1" applyBorder="1" applyAlignment="1">
      <alignment horizontal="center" vertical="center"/>
    </xf>
    <xf numFmtId="0" fontId="52" fillId="0" borderId="120" xfId="26" applyFont="1" applyFill="1" applyBorder="1" applyAlignment="1">
      <alignment horizontal="center" vertical="center"/>
    </xf>
    <xf numFmtId="0" fontId="52" fillId="0" borderId="0" xfId="26" applyFont="1" applyFill="1" applyBorder="1" applyAlignment="1">
      <alignment horizontal="center" vertical="center"/>
    </xf>
    <xf numFmtId="0" fontId="2" fillId="2" borderId="0" xfId="26" applyFont="1" applyFill="1" applyBorder="1" applyAlignment="1">
      <alignment horizontal="center"/>
    </xf>
    <xf numFmtId="0" fontId="2" fillId="2" borderId="120" xfId="26" applyFont="1" applyFill="1" applyBorder="1" applyAlignment="1">
      <alignment horizontal="left" vertical="center"/>
    </xf>
    <xf numFmtId="0" fontId="9" fillId="2" borderId="120" xfId="26" applyFont="1" applyFill="1" applyBorder="1" applyAlignment="1">
      <alignment horizontal="center" vertical="center"/>
    </xf>
    <xf numFmtId="0" fontId="63" fillId="2" borderId="120" xfId="26" applyFont="1" applyFill="1" applyBorder="1" applyAlignment="1">
      <alignment horizontal="center" vertical="center"/>
    </xf>
    <xf numFmtId="0" fontId="52" fillId="2" borderId="120" xfId="26" applyFont="1" applyFill="1" applyBorder="1" applyAlignment="1">
      <alignment horizontal="center" vertical="center"/>
    </xf>
    <xf numFmtId="0" fontId="1" fillId="0" borderId="0" xfId="7" applyFont="1" applyAlignment="1">
      <alignment horizontal="left"/>
    </xf>
    <xf numFmtId="0" fontId="1" fillId="0" borderId="0" xfId="7" applyFont="1"/>
    <xf numFmtId="0" fontId="1" fillId="0" borderId="0" xfId="7" applyFont="1" applyAlignment="1">
      <alignment horizontal="center"/>
    </xf>
    <xf numFmtId="0" fontId="1" fillId="2" borderId="0" xfId="7" applyFont="1" applyFill="1"/>
    <xf numFmtId="0" fontId="70" fillId="5" borderId="135" xfId="7" applyFont="1" applyFill="1" applyBorder="1" applyAlignment="1">
      <alignment horizontal="center" vertical="center" wrapText="1"/>
    </xf>
    <xf numFmtId="0" fontId="70" fillId="5" borderId="136" xfId="7" applyFont="1" applyFill="1" applyBorder="1" applyAlignment="1">
      <alignment horizontal="center" vertical="center" wrapText="1"/>
    </xf>
    <xf numFmtId="0" fontId="70" fillId="5" borderId="137" xfId="7" applyFont="1" applyFill="1" applyBorder="1" applyAlignment="1">
      <alignment horizontal="center" vertical="center" wrapText="1"/>
    </xf>
    <xf numFmtId="0" fontId="70" fillId="5" borderId="137" xfId="7" applyFont="1" applyFill="1" applyBorder="1" applyAlignment="1">
      <alignment horizontal="center" vertical="center"/>
    </xf>
    <xf numFmtId="0" fontId="70" fillId="6" borderId="137" xfId="7" applyFont="1" applyFill="1" applyBorder="1" applyAlignment="1">
      <alignment horizontal="center" vertical="center" wrapText="1"/>
    </xf>
    <xf numFmtId="0" fontId="70" fillId="6" borderId="137" xfId="7" applyFont="1" applyFill="1" applyBorder="1" applyAlignment="1">
      <alignment horizontal="center" vertical="center"/>
    </xf>
    <xf numFmtId="0" fontId="70" fillId="39" borderId="137" xfId="7" applyFont="1" applyFill="1" applyBorder="1" applyAlignment="1">
      <alignment horizontal="center" vertical="center" wrapText="1"/>
    </xf>
    <xf numFmtId="0" fontId="70" fillId="39" borderId="138" xfId="7" applyFont="1" applyFill="1" applyBorder="1" applyAlignment="1">
      <alignment horizontal="center" vertical="center" wrapText="1"/>
    </xf>
    <xf numFmtId="0" fontId="1" fillId="2" borderId="0" xfId="7" applyFont="1" applyFill="1" applyAlignment="1">
      <alignment horizontal="center" vertical="center"/>
    </xf>
    <xf numFmtId="0" fontId="1" fillId="0" borderId="0" xfId="7" applyFont="1" applyAlignment="1">
      <alignment horizontal="center" vertical="center"/>
    </xf>
    <xf numFmtId="0" fontId="71" fillId="0" borderId="139" xfId="7" applyFont="1" applyFill="1" applyBorder="1" applyAlignment="1">
      <alignment horizontal="center" vertical="center"/>
    </xf>
    <xf numFmtId="1" fontId="72" fillId="2" borderId="17" xfId="7" applyNumberFormat="1" applyFont="1" applyFill="1" applyBorder="1" applyAlignment="1">
      <alignment horizontal="center" vertical="center"/>
    </xf>
    <xf numFmtId="164" fontId="72" fillId="2" borderId="17" xfId="7" applyNumberFormat="1" applyFont="1" applyFill="1" applyBorder="1" applyAlignment="1">
      <alignment horizontal="center" vertical="center"/>
    </xf>
    <xf numFmtId="168" fontId="72" fillId="2" borderId="133" xfId="7" applyNumberFormat="1" applyFont="1" applyFill="1" applyBorder="1" applyAlignment="1">
      <alignment horizontal="center" vertical="center"/>
    </xf>
    <xf numFmtId="0" fontId="9" fillId="2" borderId="17" xfId="7" applyFont="1" applyFill="1" applyBorder="1" applyAlignment="1">
      <alignment horizontal="center" vertical="center"/>
    </xf>
    <xf numFmtId="0" fontId="72" fillId="2" borderId="133" xfId="7" applyFont="1" applyFill="1" applyBorder="1" applyAlignment="1">
      <alignment horizontal="center" vertical="center"/>
    </xf>
    <xf numFmtId="14" fontId="72" fillId="2" borderId="133" xfId="7" applyNumberFormat="1" applyFont="1" applyFill="1" applyBorder="1" applyAlignment="1">
      <alignment horizontal="center" vertical="center"/>
    </xf>
    <xf numFmtId="14" fontId="72" fillId="2" borderId="134" xfId="7" applyNumberFormat="1" applyFont="1" applyFill="1" applyBorder="1" applyAlignment="1">
      <alignment horizontal="center" vertical="center"/>
    </xf>
    <xf numFmtId="0" fontId="71" fillId="0" borderId="140" xfId="7" applyFont="1" applyFill="1" applyBorder="1" applyAlignment="1">
      <alignment horizontal="center" vertical="center"/>
    </xf>
    <xf numFmtId="168" fontId="72" fillId="2" borderId="17" xfId="7" applyNumberFormat="1" applyFont="1" applyFill="1" applyBorder="1" applyAlignment="1">
      <alignment horizontal="center" vertical="center"/>
    </xf>
    <xf numFmtId="0" fontId="72" fillId="2" borderId="17" xfId="7" applyFont="1" applyFill="1" applyBorder="1" applyAlignment="1">
      <alignment horizontal="center" vertical="center"/>
    </xf>
    <xf numFmtId="14" fontId="72" fillId="2" borderId="17" xfId="7" applyNumberFormat="1" applyFont="1" applyFill="1" applyBorder="1" applyAlignment="1">
      <alignment horizontal="center" vertical="center"/>
    </xf>
    <xf numFmtId="14" fontId="72" fillId="2" borderId="141" xfId="7" applyNumberFormat="1" applyFont="1" applyFill="1" applyBorder="1" applyAlignment="1">
      <alignment horizontal="center" vertical="center"/>
    </xf>
    <xf numFmtId="0" fontId="1" fillId="2" borderId="0" xfId="7" applyFont="1" applyFill="1" applyAlignment="1">
      <alignment vertical="center"/>
    </xf>
    <xf numFmtId="0" fontId="1" fillId="0" borderId="0" xfId="7" applyFont="1" applyAlignment="1">
      <alignment vertical="center"/>
    </xf>
    <xf numFmtId="0" fontId="73" fillId="2" borderId="17" xfId="7" applyFont="1" applyFill="1" applyBorder="1" applyAlignment="1">
      <alignment horizontal="center" vertical="center"/>
    </xf>
    <xf numFmtId="0" fontId="74" fillId="2" borderId="19" xfId="7" applyFont="1" applyFill="1" applyBorder="1" applyAlignment="1">
      <alignment horizontal="center" vertical="center"/>
    </xf>
    <xf numFmtId="0" fontId="71" fillId="0" borderId="135" xfId="7" applyFont="1" applyFill="1" applyBorder="1" applyAlignment="1">
      <alignment horizontal="center" vertical="center"/>
    </xf>
    <xf numFmtId="0" fontId="74" fillId="2" borderId="136" xfId="7" applyFont="1" applyFill="1" applyBorder="1" applyAlignment="1">
      <alignment horizontal="center" vertical="center"/>
    </xf>
    <xf numFmtId="164" fontId="72" fillId="2" borderId="137" xfId="7" applyNumberFormat="1" applyFont="1" applyFill="1" applyBorder="1" applyAlignment="1">
      <alignment horizontal="center" vertical="center"/>
    </xf>
    <xf numFmtId="168" fontId="72" fillId="2" borderId="137" xfId="7" applyNumberFormat="1" applyFont="1" applyFill="1" applyBorder="1" applyAlignment="1">
      <alignment horizontal="center" vertical="center"/>
    </xf>
    <xf numFmtId="0" fontId="9" fillId="2" borderId="137" xfId="7" applyFont="1" applyFill="1" applyBorder="1" applyAlignment="1">
      <alignment horizontal="center" vertical="center"/>
    </xf>
    <xf numFmtId="0" fontId="72" fillId="2" borderId="137" xfId="7" applyFont="1" applyFill="1" applyBorder="1" applyAlignment="1">
      <alignment horizontal="center" vertical="center"/>
    </xf>
    <xf numFmtId="14" fontId="72" fillId="2" borderId="137" xfId="7" applyNumberFormat="1" applyFont="1" applyFill="1" applyBorder="1" applyAlignment="1">
      <alignment horizontal="center" vertical="center"/>
    </xf>
    <xf numFmtId="14" fontId="72" fillId="2" borderId="138" xfId="7" applyNumberFormat="1" applyFont="1" applyFill="1" applyBorder="1" applyAlignment="1">
      <alignment horizontal="center" vertical="center"/>
    </xf>
    <xf numFmtId="0" fontId="26" fillId="0" borderId="0" xfId="7" applyFont="1" applyAlignment="1">
      <alignment horizontal="left"/>
    </xf>
    <xf numFmtId="0" fontId="72" fillId="0" borderId="142" xfId="0" applyFont="1" applyFill="1" applyBorder="1" applyAlignment="1">
      <alignment horizontal="center"/>
    </xf>
    <xf numFmtId="0" fontId="71" fillId="0" borderId="142" xfId="0" applyFont="1" applyFill="1" applyBorder="1" applyAlignment="1">
      <alignment horizontal="center" vertical="center"/>
    </xf>
    <xf numFmtId="0" fontId="6" fillId="2" borderId="3" xfId="26" applyFont="1" applyFill="1" applyBorder="1" applyAlignment="1">
      <alignment horizontal="center" vertical="center"/>
    </xf>
    <xf numFmtId="0" fontId="6" fillId="2" borderId="3" xfId="26" applyFont="1" applyFill="1" applyBorder="1" applyAlignment="1">
      <alignment horizontal="center" vertical="center" wrapText="1"/>
    </xf>
    <xf numFmtId="0" fontId="70" fillId="5" borderId="130" xfId="7" applyFont="1" applyFill="1" applyBorder="1" applyAlignment="1">
      <alignment horizontal="center" vertical="center"/>
    </xf>
    <xf numFmtId="0" fontId="70" fillId="5" borderId="131" xfId="7" applyFont="1" applyFill="1" applyBorder="1" applyAlignment="1">
      <alignment horizontal="center" vertical="center"/>
    </xf>
    <xf numFmtId="0" fontId="70" fillId="5" borderId="132" xfId="7" applyFont="1" applyFill="1" applyBorder="1" applyAlignment="1">
      <alignment horizontal="center" vertical="center"/>
    </xf>
    <xf numFmtId="0" fontId="70" fillId="6" borderId="133" xfId="7" applyFont="1" applyFill="1" applyBorder="1" applyAlignment="1">
      <alignment horizontal="center" vertical="center"/>
    </xf>
    <xf numFmtId="0" fontId="70" fillId="39" borderId="133" xfId="7" applyFont="1" applyFill="1" applyBorder="1" applyAlignment="1">
      <alignment horizontal="center" vertical="center"/>
    </xf>
    <xf numFmtId="0" fontId="70" fillId="39" borderId="134" xfId="7" applyFont="1" applyFill="1" applyBorder="1" applyAlignment="1">
      <alignment horizontal="center" vertical="center"/>
    </xf>
    <xf numFmtId="0" fontId="27" fillId="4" borderId="24" xfId="0" applyFont="1" applyFill="1" applyBorder="1" applyAlignment="1">
      <alignment horizontal="center" vertical="center"/>
    </xf>
    <xf numFmtId="0" fontId="27" fillId="4" borderId="25" xfId="0" applyFont="1" applyFill="1" applyBorder="1" applyAlignment="1">
      <alignment horizontal="center" vertical="center"/>
    </xf>
    <xf numFmtId="0" fontId="27" fillId="4" borderId="26" xfId="0" applyFont="1" applyFill="1" applyBorder="1" applyAlignment="1">
      <alignment horizontal="center" vertical="center"/>
    </xf>
    <xf numFmtId="0" fontId="28" fillId="5" borderId="27" xfId="0" applyFont="1" applyFill="1" applyBorder="1" applyAlignment="1">
      <alignment horizontal="center" vertical="center"/>
    </xf>
    <xf numFmtId="0" fontId="28" fillId="5" borderId="28" xfId="0" applyFont="1" applyFill="1" applyBorder="1" applyAlignment="1">
      <alignment horizontal="center" vertical="center"/>
    </xf>
    <xf numFmtId="0" fontId="28" fillId="5" borderId="29" xfId="0" applyFont="1" applyFill="1" applyBorder="1" applyAlignment="1">
      <alignment horizontal="center" vertical="center"/>
    </xf>
    <xf numFmtId="0" fontId="34" fillId="4" borderId="78" xfId="0" applyFont="1" applyFill="1" applyBorder="1" applyAlignment="1">
      <alignment horizontal="center" vertical="center" wrapText="1"/>
    </xf>
    <xf numFmtId="0" fontId="34" fillId="4" borderId="79" xfId="0" applyFont="1" applyFill="1" applyBorder="1" applyAlignment="1">
      <alignment horizontal="center" vertical="center" wrapText="1"/>
    </xf>
    <xf numFmtId="0" fontId="34" fillId="4" borderId="80" xfId="0" applyFont="1" applyFill="1" applyBorder="1" applyAlignment="1">
      <alignment horizontal="center" vertical="center" wrapText="1"/>
    </xf>
    <xf numFmtId="0" fontId="10" fillId="7" borderId="0" xfId="0" applyFont="1" applyFill="1" applyBorder="1" applyAlignment="1">
      <alignment horizontal="center" vertical="center" wrapText="1"/>
    </xf>
    <xf numFmtId="171" fontId="42" fillId="0" borderId="47" xfId="0" applyNumberFormat="1" applyFont="1" applyFill="1" applyBorder="1" applyAlignment="1" applyProtection="1">
      <alignment horizontal="center" vertical="center"/>
    </xf>
    <xf numFmtId="171" fontId="42" fillId="0" borderId="48" xfId="0" applyNumberFormat="1" applyFont="1" applyFill="1" applyBorder="1" applyAlignment="1" applyProtection="1">
      <alignment horizontal="center" vertical="center"/>
    </xf>
    <xf numFmtId="171" fontId="42" fillId="0" borderId="49" xfId="0" applyNumberFormat="1" applyFont="1" applyFill="1" applyBorder="1" applyAlignment="1" applyProtection="1">
      <alignment horizontal="center" vertical="center"/>
    </xf>
    <xf numFmtId="0" fontId="16" fillId="6" borderId="66" xfId="0" applyFont="1" applyFill="1" applyBorder="1" applyAlignment="1">
      <alignment horizontal="left" indent="1"/>
    </xf>
    <xf numFmtId="0" fontId="42" fillId="0" borderId="47" xfId="0" applyNumberFormat="1" applyFont="1" applyFill="1" applyBorder="1" applyAlignment="1" applyProtection="1">
      <alignment horizontal="center" vertical="center"/>
    </xf>
    <xf numFmtId="0" fontId="42" fillId="0" borderId="48" xfId="0" applyNumberFormat="1" applyFont="1" applyFill="1" applyBorder="1" applyAlignment="1" applyProtection="1">
      <alignment horizontal="center" vertical="center"/>
    </xf>
    <xf numFmtId="0" fontId="42" fillId="0" borderId="49" xfId="0" applyNumberFormat="1" applyFont="1" applyFill="1" applyBorder="1" applyAlignment="1" applyProtection="1">
      <alignment horizontal="center" vertical="center"/>
    </xf>
    <xf numFmtId="170" fontId="41" fillId="0" borderId="50" xfId="0" applyNumberFormat="1" applyFont="1" applyFill="1" applyBorder="1" applyAlignment="1" applyProtection="1">
      <alignment horizontal="center" vertical="center" shrinkToFit="1"/>
      <protection locked="0"/>
    </xf>
    <xf numFmtId="0" fontId="38" fillId="0" borderId="0" xfId="16" applyFont="1" applyBorder="1" applyAlignment="1" applyProtection="1">
      <alignment horizontal="left" vertical="center"/>
    </xf>
    <xf numFmtId="170" fontId="41" fillId="0" borderId="46" xfId="0" applyNumberFormat="1" applyFont="1" applyFill="1" applyBorder="1" applyAlignment="1" applyProtection="1">
      <alignment horizontal="center" vertical="center" shrinkToFit="1"/>
      <protection locked="0"/>
    </xf>
    <xf numFmtId="0" fontId="5" fillId="4" borderId="0" xfId="0" applyFont="1" applyFill="1" applyBorder="1" applyAlignment="1">
      <alignment horizontal="center" vertical="center" wrapText="1"/>
    </xf>
    <xf numFmtId="0" fontId="26" fillId="0" borderId="75" xfId="0" applyFont="1" applyBorder="1" applyAlignment="1">
      <alignment horizontal="left" vertical="center"/>
    </xf>
    <xf numFmtId="0" fontId="0" fillId="0" borderId="75" xfId="0" applyBorder="1" applyAlignment="1">
      <alignment horizontal="left" vertical="center"/>
    </xf>
    <xf numFmtId="0" fontId="26" fillId="0" borderId="76" xfId="0" applyFont="1" applyBorder="1" applyAlignment="1">
      <alignment horizontal="left" vertical="center"/>
    </xf>
    <xf numFmtId="0" fontId="0" fillId="0" borderId="76" xfId="0" applyBorder="1" applyAlignment="1">
      <alignment horizontal="left" vertical="center"/>
    </xf>
    <xf numFmtId="0" fontId="5" fillId="4" borderId="0" xfId="8" applyFont="1" applyFill="1" applyBorder="1" applyAlignment="1">
      <alignment horizontal="center" vertical="center"/>
    </xf>
    <xf numFmtId="0" fontId="53" fillId="27" borderId="71" xfId="0" applyFont="1" applyFill="1" applyBorder="1" applyAlignment="1">
      <alignment horizontal="center" vertical="center"/>
    </xf>
    <xf numFmtId="0" fontId="53" fillId="27" borderId="72" xfId="0" applyFont="1" applyFill="1" applyBorder="1" applyAlignment="1">
      <alignment horizontal="center" vertical="center"/>
    </xf>
    <xf numFmtId="0" fontId="53" fillId="27" borderId="73" xfId="0" applyFont="1" applyFill="1" applyBorder="1" applyAlignment="1">
      <alignment horizontal="center" vertical="center"/>
    </xf>
    <xf numFmtId="0" fontId="26" fillId="0" borderId="74" xfId="0" applyFont="1" applyBorder="1" applyAlignment="1">
      <alignment horizontal="left" vertical="center"/>
    </xf>
    <xf numFmtId="0" fontId="0" fillId="0" borderId="74" xfId="0" applyBorder="1" applyAlignment="1">
      <alignment horizontal="left" vertical="center"/>
    </xf>
    <xf numFmtId="0" fontId="29" fillId="21" borderId="92" xfId="8" applyFont="1" applyFill="1" applyBorder="1" applyAlignment="1">
      <alignment horizontal="center" vertical="center" wrapText="1"/>
    </xf>
    <xf numFmtId="0" fontId="10" fillId="4" borderId="8" xfId="3" applyFont="1" applyFill="1" applyBorder="1" applyAlignment="1">
      <alignment horizontal="center" vertical="center" wrapText="1"/>
    </xf>
    <xf numFmtId="0" fontId="10" fillId="4" borderId="21" xfId="3" applyFont="1" applyFill="1" applyBorder="1" applyAlignment="1">
      <alignment horizontal="center" vertical="center" wrapText="1"/>
    </xf>
    <xf numFmtId="0" fontId="10" fillId="4" borderId="22" xfId="3" applyFont="1" applyFill="1" applyBorder="1" applyAlignment="1">
      <alignment horizontal="center" vertical="center" wrapText="1"/>
    </xf>
    <xf numFmtId="0" fontId="61" fillId="4" borderId="8" xfId="3" applyFont="1" applyFill="1" applyBorder="1" applyAlignment="1">
      <alignment horizontal="center" vertical="center" wrapText="1"/>
    </xf>
    <xf numFmtId="0" fontId="61" fillId="4" borderId="21" xfId="3" applyFont="1" applyFill="1" applyBorder="1" applyAlignment="1">
      <alignment horizontal="center" vertical="center" wrapText="1"/>
    </xf>
    <xf numFmtId="0" fontId="61" fillId="4" borderId="22" xfId="3" applyFont="1" applyFill="1" applyBorder="1" applyAlignment="1">
      <alignment horizontal="center" vertical="center" wrapText="1"/>
    </xf>
    <xf numFmtId="0" fontId="10" fillId="4" borderId="0" xfId="8" applyFont="1" applyFill="1" applyBorder="1" applyAlignment="1">
      <alignment horizontal="center" vertical="center"/>
    </xf>
    <xf numFmtId="0" fontId="12" fillId="5" borderId="93" xfId="8" applyFont="1" applyFill="1" applyBorder="1" applyAlignment="1">
      <alignment horizontal="center" vertical="center" wrapText="1"/>
    </xf>
    <xf numFmtId="0" fontId="12" fillId="5" borderId="68" xfId="8" applyFont="1" applyFill="1" applyBorder="1" applyAlignment="1">
      <alignment horizontal="center" vertical="center" wrapText="1"/>
    </xf>
    <xf numFmtId="0" fontId="5" fillId="4" borderId="15" xfId="0" applyFont="1" applyFill="1" applyBorder="1" applyAlignment="1">
      <alignment horizontal="center" vertical="center" wrapText="1"/>
    </xf>
    <xf numFmtId="0" fontId="10" fillId="7" borderId="129" xfId="0" applyFont="1" applyFill="1" applyBorder="1" applyAlignment="1">
      <alignment horizontal="center" vertical="center" wrapText="1"/>
    </xf>
    <xf numFmtId="0" fontId="2" fillId="0" borderId="0" xfId="26" applyFont="1" applyFill="1" applyBorder="1" applyAlignment="1">
      <alignment horizontal="left" vertical="center"/>
    </xf>
    <xf numFmtId="0" fontId="2" fillId="0" borderId="0" xfId="26" applyFont="1" applyFill="1" applyBorder="1" applyAlignment="1">
      <alignment horizontal="center" vertical="center"/>
    </xf>
    <xf numFmtId="0" fontId="6" fillId="33" borderId="84" xfId="26" applyFont="1" applyFill="1" applyBorder="1" applyAlignment="1">
      <alignment horizontal="center" vertical="center" wrapText="1" readingOrder="1"/>
    </xf>
    <xf numFmtId="0" fontId="6" fillId="33" borderId="86" xfId="26" applyFont="1" applyFill="1" applyBorder="1" applyAlignment="1">
      <alignment horizontal="center" vertical="center" wrapText="1" readingOrder="1"/>
    </xf>
    <xf numFmtId="0" fontId="6" fillId="33" borderId="85" xfId="26" applyFont="1" applyFill="1" applyBorder="1" applyAlignment="1">
      <alignment horizontal="center" vertical="center" wrapText="1" readingOrder="1"/>
    </xf>
    <xf numFmtId="0" fontId="2" fillId="0" borderId="0" xfId="26" applyFont="1" applyFill="1" applyBorder="1" applyAlignment="1">
      <alignment horizontal="center" wrapText="1"/>
    </xf>
    <xf numFmtId="0" fontId="6" fillId="2" borderId="3" xfId="26" applyFont="1" applyFill="1" applyBorder="1" applyAlignment="1">
      <alignment horizontal="center" vertical="center" wrapText="1"/>
    </xf>
    <xf numFmtId="0" fontId="6" fillId="2" borderId="4" xfId="26" applyFont="1" applyFill="1" applyBorder="1" applyAlignment="1">
      <alignment horizontal="center" vertical="center" wrapText="1"/>
    </xf>
    <xf numFmtId="0" fontId="6" fillId="2" borderId="90" xfId="26" applyFont="1" applyFill="1" applyBorder="1" applyAlignment="1">
      <alignment horizontal="center" vertical="center" wrapText="1"/>
    </xf>
    <xf numFmtId="0" fontId="6" fillId="0" borderId="0" xfId="26" applyFont="1" applyFill="1" applyBorder="1" applyAlignment="1">
      <alignment horizontal="center" vertical="center" wrapText="1"/>
    </xf>
    <xf numFmtId="0" fontId="64" fillId="2" borderId="3" xfId="26" applyFont="1" applyFill="1" applyBorder="1" applyAlignment="1">
      <alignment vertical="center"/>
    </xf>
    <xf numFmtId="0" fontId="6" fillId="33" borderId="114" xfId="26" applyFont="1" applyFill="1" applyBorder="1" applyAlignment="1">
      <alignment horizontal="center" vertical="center" wrapText="1" readingOrder="1"/>
    </xf>
    <xf numFmtId="0" fontId="6" fillId="33" borderId="115" xfId="26" applyFont="1" applyFill="1" applyBorder="1" applyAlignment="1">
      <alignment horizontal="center" vertical="center" wrapText="1" readingOrder="1"/>
    </xf>
    <xf numFmtId="0" fontId="6" fillId="30" borderId="87" xfId="26" applyFont="1" applyFill="1" applyBorder="1" applyAlignment="1">
      <alignment horizontal="center" vertical="center"/>
    </xf>
    <xf numFmtId="0" fontId="6" fillId="30" borderId="100" xfId="26" applyFont="1" applyFill="1" applyBorder="1" applyAlignment="1">
      <alignment horizontal="center" vertical="center"/>
    </xf>
    <xf numFmtId="0" fontId="6" fillId="30" borderId="45" xfId="26" applyFont="1" applyFill="1" applyBorder="1" applyAlignment="1">
      <alignment horizontal="center" vertical="center"/>
    </xf>
    <xf numFmtId="0" fontId="6" fillId="30" borderId="0" xfId="26" applyFont="1" applyFill="1" applyBorder="1" applyAlignment="1">
      <alignment horizontal="center" vertical="center"/>
    </xf>
    <xf numFmtId="0" fontId="64" fillId="2" borderId="4" xfId="26" applyFont="1" applyFill="1" applyBorder="1" applyAlignment="1">
      <alignment horizontal="left" vertical="center"/>
    </xf>
    <xf numFmtId="0" fontId="64" fillId="2" borderId="91" xfId="26" applyFont="1" applyFill="1" applyBorder="1" applyAlignment="1">
      <alignment horizontal="left" vertical="center"/>
    </xf>
    <xf numFmtId="0" fontId="64" fillId="2" borderId="90" xfId="26" applyFont="1" applyFill="1" applyBorder="1" applyAlignment="1">
      <alignment horizontal="left" vertical="center"/>
    </xf>
    <xf numFmtId="0" fontId="6" fillId="33" borderId="116" xfId="26" applyFont="1" applyFill="1" applyBorder="1" applyAlignment="1">
      <alignment horizontal="center" vertical="center" wrapText="1" readingOrder="1"/>
    </xf>
    <xf numFmtId="0" fontId="9" fillId="31" borderId="94" xfId="4" applyNumberFormat="1" applyFont="1" applyFill="1" applyBorder="1" applyAlignment="1">
      <alignment horizontal="center" vertical="center"/>
    </xf>
    <xf numFmtId="0" fontId="9" fillId="31" borderId="2" xfId="4" applyNumberFormat="1" applyFont="1" applyFill="1" applyBorder="1" applyAlignment="1">
      <alignment horizontal="center" vertical="center"/>
    </xf>
    <xf numFmtId="0" fontId="9" fillId="31" borderId="104" xfId="4" applyNumberFormat="1" applyFont="1" applyFill="1" applyBorder="1" applyAlignment="1">
      <alignment horizontal="center" vertical="center"/>
    </xf>
    <xf numFmtId="0" fontId="9" fillId="31" borderId="10" xfId="4" applyNumberFormat="1" applyFont="1" applyFill="1" applyBorder="1" applyAlignment="1">
      <alignment horizontal="center" vertical="center"/>
    </xf>
    <xf numFmtId="0" fontId="9" fillId="31" borderId="124" xfId="4" applyNumberFormat="1" applyFont="1" applyFill="1" applyBorder="1" applyAlignment="1">
      <alignment horizontal="center" vertical="center"/>
    </xf>
    <xf numFmtId="0" fontId="9" fillId="31" borderId="102" xfId="4" applyNumberFormat="1" applyFont="1" applyFill="1" applyBorder="1" applyAlignment="1">
      <alignment horizontal="center" vertical="center"/>
    </xf>
    <xf numFmtId="0" fontId="9" fillId="31" borderId="103" xfId="4" applyNumberFormat="1" applyFont="1" applyFill="1" applyBorder="1" applyAlignment="1">
      <alignment horizontal="center" vertical="center"/>
    </xf>
    <xf numFmtId="0" fontId="10" fillId="6" borderId="0" xfId="0" applyFont="1" applyFill="1" applyBorder="1" applyAlignment="1">
      <alignment horizontal="center" vertical="center" wrapText="1"/>
    </xf>
    <xf numFmtId="0" fontId="2" fillId="0" borderId="83" xfId="0" applyFont="1" applyBorder="1" applyAlignment="1">
      <alignment horizontal="center" vertical="center"/>
    </xf>
    <xf numFmtId="0" fontId="62" fillId="0" borderId="3" xfId="0" applyFont="1" applyFill="1" applyBorder="1" applyAlignment="1">
      <alignment horizontal="center" vertical="center"/>
    </xf>
    <xf numFmtId="0" fontId="2" fillId="0" borderId="83" xfId="0" applyFont="1" applyBorder="1" applyAlignment="1">
      <alignment horizontal="center" vertical="center" wrapText="1"/>
    </xf>
    <xf numFmtId="0" fontId="6" fillId="0" borderId="3" xfId="26" applyFont="1" applyFill="1" applyBorder="1" applyAlignment="1">
      <alignment horizontal="center" vertical="center" wrapText="1"/>
    </xf>
  </cellXfs>
  <cellStyles count="30">
    <cellStyle name="Hyperlink 2" xfId="16"/>
    <cellStyle name="Hyperlink 3" xfId="18"/>
    <cellStyle name="Normal" xfId="0" builtinId="0"/>
    <cellStyle name="Normal 10" xfId="2"/>
    <cellStyle name="Normal 11" xfId="5"/>
    <cellStyle name="Normal 12" xfId="1"/>
    <cellStyle name="Normal 15" xfId="3"/>
    <cellStyle name="Normal 15 8" xfId="11"/>
    <cellStyle name="Normal 17" xfId="9"/>
    <cellStyle name="Normal 18" xfId="22"/>
    <cellStyle name="Normal 18 2" xfId="7"/>
    <cellStyle name="Normal 2" xfId="10"/>
    <cellStyle name="Normal 2 2" xfId="6"/>
    <cellStyle name="Normal 2 2 2 2 2 35" xfId="27"/>
    <cellStyle name="Normal 2 2 2 2 2 35 2 2" xfId="19"/>
    <cellStyle name="Normal 2 2 2 2 2 35 2 2 4" xfId="25"/>
    <cellStyle name="Normal 2 2 3 9" xfId="29"/>
    <cellStyle name="Normal 2 3" xfId="12"/>
    <cellStyle name="Normal 21" xfId="8"/>
    <cellStyle name="Normal 23 2 2" xfId="28"/>
    <cellStyle name="Normal 26" xfId="13"/>
    <cellStyle name="Normal 29" xfId="14"/>
    <cellStyle name="Normal 3" xfId="17"/>
    <cellStyle name="Normal 31 3 3" xfId="26"/>
    <cellStyle name="Normal 4" xfId="21"/>
    <cellStyle name="Normal 5 3" xfId="4"/>
    <cellStyle name="Normal 76 2" xfId="24"/>
    <cellStyle name="Percent" xfId="15" builtinId="5"/>
    <cellStyle name="Percent 2" xfId="20"/>
    <cellStyle name="Percent 3" xfId="23"/>
  </cellStyles>
  <dxfs count="1563">
    <dxf>
      <fill>
        <patternFill>
          <bgColor rgb="FFFF0000"/>
        </patternFill>
      </fill>
      <border>
        <vertical/>
        <horizontal/>
      </border>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FF0000"/>
        </patternFill>
      </fill>
      <border>
        <vertical/>
        <horizontal/>
      </border>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FF0000"/>
        </patternFill>
      </fill>
      <border>
        <vertical/>
        <horizontal/>
      </border>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FF0000"/>
        </patternFill>
      </fill>
      <border>
        <vertical/>
        <horizontal/>
      </border>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FF0000"/>
        </patternFill>
      </fill>
      <border>
        <vertical/>
        <horizontal/>
      </border>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70AD47"/>
        </patternFill>
      </fill>
    </dxf>
    <dxf>
      <fill>
        <patternFill>
          <bgColor rgb="FFFFC000"/>
        </patternFill>
      </fill>
    </dxf>
    <dxf>
      <fill>
        <patternFill>
          <bgColor rgb="FFF4B084"/>
        </patternFill>
      </fill>
    </dxf>
    <dxf>
      <fill>
        <patternFill>
          <bgColor rgb="FFFF9900"/>
        </patternFill>
      </fill>
    </dxf>
    <dxf>
      <fill>
        <patternFill>
          <bgColor rgb="FF00B050"/>
        </patternFill>
      </fill>
    </dxf>
    <dxf>
      <fill>
        <patternFill>
          <bgColor rgb="FFFFC000"/>
        </patternFill>
      </fill>
    </dxf>
    <dxf>
      <fill>
        <patternFill>
          <bgColor rgb="FFF8CBAD"/>
        </patternFill>
      </fill>
    </dxf>
    <dxf>
      <fill>
        <patternFill>
          <bgColor rgb="FFF4B084"/>
        </patternFill>
      </fill>
    </dxf>
    <dxf>
      <fill>
        <patternFill>
          <bgColor rgb="FF70AD47"/>
        </patternFill>
      </fill>
    </dxf>
    <dxf>
      <fill>
        <patternFill>
          <bgColor rgb="FFFF9900"/>
        </patternFill>
      </fill>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theme="5"/>
        </patternFill>
      </fill>
    </dxf>
    <dxf>
      <fill>
        <patternFill>
          <bgColor rgb="FF00B050"/>
        </patternFill>
      </fill>
    </dxf>
    <dxf>
      <font>
        <color theme="0"/>
      </font>
      <fill>
        <patternFill>
          <bgColor theme="5"/>
        </patternFill>
      </fill>
    </dxf>
    <dxf>
      <fill>
        <patternFill>
          <bgColor theme="0" tint="-0.34998626667073579"/>
        </patternFill>
      </fill>
    </dxf>
    <dxf>
      <fill>
        <patternFill>
          <bgColor rgb="FFFFC000"/>
        </patternFill>
      </fill>
    </dxf>
    <dxf>
      <fill>
        <patternFill>
          <bgColor rgb="FFFF0000"/>
        </patternFill>
      </fill>
    </dxf>
    <dxf>
      <fill>
        <patternFill>
          <bgColor rgb="FFFFFF00"/>
        </patternFill>
      </fill>
    </dxf>
    <dxf>
      <fill>
        <patternFill>
          <bgColor theme="0"/>
        </patternFill>
      </fill>
    </dxf>
    <dxf>
      <font>
        <color theme="0"/>
      </font>
      <fill>
        <patternFill>
          <bgColor rgb="FF002060"/>
        </patternFill>
      </fill>
    </dxf>
    <dxf>
      <fill>
        <patternFill>
          <bgColor theme="0" tint="-0.34998626667073579"/>
        </patternFill>
      </fill>
    </dxf>
    <dxf>
      <fill>
        <patternFill>
          <bgColor rgb="FFFFC000"/>
        </patternFill>
      </fill>
    </dxf>
    <dxf>
      <fill>
        <patternFill>
          <bgColor rgb="FFFF0000"/>
        </patternFill>
      </fill>
    </dxf>
    <dxf>
      <fill>
        <patternFill>
          <bgColor rgb="FFFFFF00"/>
        </patternFill>
      </fill>
    </dxf>
    <dxf>
      <fill>
        <patternFill>
          <bgColor theme="0"/>
        </patternFill>
      </fill>
    </dxf>
    <dxf>
      <font>
        <color theme="0"/>
      </font>
      <fill>
        <patternFill>
          <bgColor rgb="FF002060"/>
        </patternFill>
      </fill>
    </dxf>
    <dxf>
      <fill>
        <patternFill>
          <bgColor theme="0" tint="-0.34998626667073579"/>
        </patternFill>
      </fill>
    </dxf>
    <dxf>
      <fill>
        <patternFill>
          <bgColor rgb="FFFFC000"/>
        </patternFill>
      </fill>
    </dxf>
    <dxf>
      <fill>
        <patternFill>
          <bgColor rgb="FFFF0000"/>
        </patternFill>
      </fill>
    </dxf>
    <dxf>
      <fill>
        <patternFill>
          <bgColor rgb="FFFFFF00"/>
        </patternFill>
      </fill>
    </dxf>
    <dxf>
      <fill>
        <patternFill>
          <bgColor theme="0"/>
        </patternFill>
      </fill>
    </dxf>
    <dxf>
      <font>
        <color theme="0"/>
      </font>
      <fill>
        <patternFill>
          <bgColor rgb="FF002060"/>
        </patternFill>
      </fill>
    </dxf>
    <dxf>
      <font>
        <color rgb="FF006100"/>
      </font>
      <fill>
        <patternFill>
          <bgColor rgb="FFC6EFCE"/>
        </patternFill>
      </fill>
    </dxf>
    <dxf>
      <font>
        <color rgb="FF006100"/>
      </font>
      <fill>
        <patternFill>
          <bgColor rgb="FFC6EF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s>
  <tableStyles count="0" defaultTableStyle="TableStyleMedium2" defaultPivotStyle="PivotStyleLight16"/>
  <colors>
    <mruColors>
      <color rgb="FFFF5A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2.xml"/><Relationship Id="rId21" Type="http://schemas.openxmlformats.org/officeDocument/2006/relationships/worksheet" Target="worksheets/sheet21.xml"/><Relationship Id="rId42" Type="http://schemas.openxmlformats.org/officeDocument/2006/relationships/externalLink" Target="externalLinks/externalLink18.xml"/><Relationship Id="rId47" Type="http://schemas.openxmlformats.org/officeDocument/2006/relationships/externalLink" Target="externalLinks/externalLink23.xml"/><Relationship Id="rId63" Type="http://schemas.openxmlformats.org/officeDocument/2006/relationships/externalLink" Target="externalLinks/externalLink39.xml"/><Relationship Id="rId68" Type="http://schemas.openxmlformats.org/officeDocument/2006/relationships/externalLink" Target="externalLinks/externalLink44.xml"/><Relationship Id="rId84" Type="http://schemas.openxmlformats.org/officeDocument/2006/relationships/externalLink" Target="externalLinks/externalLink60.xml"/><Relationship Id="rId89" Type="http://schemas.openxmlformats.org/officeDocument/2006/relationships/externalLink" Target="externalLinks/externalLink65.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externalLink" Target="externalLinks/externalLink8.xml"/><Relationship Id="rId37" Type="http://schemas.openxmlformats.org/officeDocument/2006/relationships/externalLink" Target="externalLinks/externalLink13.xml"/><Relationship Id="rId53" Type="http://schemas.openxmlformats.org/officeDocument/2006/relationships/externalLink" Target="externalLinks/externalLink29.xml"/><Relationship Id="rId58" Type="http://schemas.openxmlformats.org/officeDocument/2006/relationships/externalLink" Target="externalLinks/externalLink34.xml"/><Relationship Id="rId74" Type="http://schemas.openxmlformats.org/officeDocument/2006/relationships/externalLink" Target="externalLinks/externalLink50.xml"/><Relationship Id="rId79" Type="http://schemas.openxmlformats.org/officeDocument/2006/relationships/externalLink" Target="externalLinks/externalLink55.xml"/><Relationship Id="rId102" Type="http://schemas.openxmlformats.org/officeDocument/2006/relationships/styles" Target="styles.xml"/><Relationship Id="rId5" Type="http://schemas.openxmlformats.org/officeDocument/2006/relationships/worksheet" Target="worksheets/sheet5.xml"/><Relationship Id="rId90" Type="http://schemas.openxmlformats.org/officeDocument/2006/relationships/externalLink" Target="externalLinks/externalLink66.xml"/><Relationship Id="rId95" Type="http://schemas.openxmlformats.org/officeDocument/2006/relationships/externalLink" Target="externalLinks/externalLink71.xml"/><Relationship Id="rId22" Type="http://schemas.openxmlformats.org/officeDocument/2006/relationships/worksheet" Target="worksheets/sheet22.xml"/><Relationship Id="rId27" Type="http://schemas.openxmlformats.org/officeDocument/2006/relationships/externalLink" Target="externalLinks/externalLink3.xml"/><Relationship Id="rId43" Type="http://schemas.openxmlformats.org/officeDocument/2006/relationships/externalLink" Target="externalLinks/externalLink19.xml"/><Relationship Id="rId48" Type="http://schemas.openxmlformats.org/officeDocument/2006/relationships/externalLink" Target="externalLinks/externalLink24.xml"/><Relationship Id="rId64" Type="http://schemas.openxmlformats.org/officeDocument/2006/relationships/externalLink" Target="externalLinks/externalLink40.xml"/><Relationship Id="rId69" Type="http://schemas.openxmlformats.org/officeDocument/2006/relationships/externalLink" Target="externalLinks/externalLink45.xml"/><Relationship Id="rId80" Type="http://schemas.openxmlformats.org/officeDocument/2006/relationships/externalLink" Target="externalLinks/externalLink56.xml"/><Relationship Id="rId85" Type="http://schemas.openxmlformats.org/officeDocument/2006/relationships/externalLink" Target="externalLinks/externalLink61.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externalLink" Target="externalLinks/externalLink9.xml"/><Relationship Id="rId38" Type="http://schemas.openxmlformats.org/officeDocument/2006/relationships/externalLink" Target="externalLinks/externalLink14.xml"/><Relationship Id="rId59" Type="http://schemas.openxmlformats.org/officeDocument/2006/relationships/externalLink" Target="externalLinks/externalLink35.xml"/><Relationship Id="rId103"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externalLink" Target="externalLinks/externalLink17.xml"/><Relationship Id="rId54" Type="http://schemas.openxmlformats.org/officeDocument/2006/relationships/externalLink" Target="externalLinks/externalLink30.xml"/><Relationship Id="rId62" Type="http://schemas.openxmlformats.org/officeDocument/2006/relationships/externalLink" Target="externalLinks/externalLink38.xml"/><Relationship Id="rId70" Type="http://schemas.openxmlformats.org/officeDocument/2006/relationships/externalLink" Target="externalLinks/externalLink46.xml"/><Relationship Id="rId75" Type="http://schemas.openxmlformats.org/officeDocument/2006/relationships/externalLink" Target="externalLinks/externalLink51.xml"/><Relationship Id="rId83" Type="http://schemas.openxmlformats.org/officeDocument/2006/relationships/externalLink" Target="externalLinks/externalLink59.xml"/><Relationship Id="rId88" Type="http://schemas.openxmlformats.org/officeDocument/2006/relationships/externalLink" Target="externalLinks/externalLink64.xml"/><Relationship Id="rId91" Type="http://schemas.openxmlformats.org/officeDocument/2006/relationships/externalLink" Target="externalLinks/externalLink67.xml"/><Relationship Id="rId96" Type="http://schemas.openxmlformats.org/officeDocument/2006/relationships/externalLink" Target="externalLinks/externalLink7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externalLink" Target="externalLinks/externalLink12.xml"/><Relationship Id="rId49" Type="http://schemas.openxmlformats.org/officeDocument/2006/relationships/externalLink" Target="externalLinks/externalLink25.xml"/><Relationship Id="rId57" Type="http://schemas.openxmlformats.org/officeDocument/2006/relationships/externalLink" Target="externalLinks/externalLink33.xml"/><Relationship Id="rId10" Type="http://schemas.openxmlformats.org/officeDocument/2006/relationships/worksheet" Target="worksheets/sheet10.xml"/><Relationship Id="rId31" Type="http://schemas.openxmlformats.org/officeDocument/2006/relationships/externalLink" Target="externalLinks/externalLink7.xml"/><Relationship Id="rId44" Type="http://schemas.openxmlformats.org/officeDocument/2006/relationships/externalLink" Target="externalLinks/externalLink20.xml"/><Relationship Id="rId52" Type="http://schemas.openxmlformats.org/officeDocument/2006/relationships/externalLink" Target="externalLinks/externalLink28.xml"/><Relationship Id="rId60" Type="http://schemas.openxmlformats.org/officeDocument/2006/relationships/externalLink" Target="externalLinks/externalLink36.xml"/><Relationship Id="rId65" Type="http://schemas.openxmlformats.org/officeDocument/2006/relationships/externalLink" Target="externalLinks/externalLink41.xml"/><Relationship Id="rId73" Type="http://schemas.openxmlformats.org/officeDocument/2006/relationships/externalLink" Target="externalLinks/externalLink49.xml"/><Relationship Id="rId78" Type="http://schemas.openxmlformats.org/officeDocument/2006/relationships/externalLink" Target="externalLinks/externalLink54.xml"/><Relationship Id="rId81" Type="http://schemas.openxmlformats.org/officeDocument/2006/relationships/externalLink" Target="externalLinks/externalLink57.xml"/><Relationship Id="rId86" Type="http://schemas.openxmlformats.org/officeDocument/2006/relationships/externalLink" Target="externalLinks/externalLink62.xml"/><Relationship Id="rId94" Type="http://schemas.openxmlformats.org/officeDocument/2006/relationships/externalLink" Target="externalLinks/externalLink70.xml"/><Relationship Id="rId99" Type="http://schemas.openxmlformats.org/officeDocument/2006/relationships/externalLink" Target="externalLinks/externalLink75.xml"/><Relationship Id="rId10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15.xml"/><Relationship Id="rId34" Type="http://schemas.openxmlformats.org/officeDocument/2006/relationships/externalLink" Target="externalLinks/externalLink10.xml"/><Relationship Id="rId50" Type="http://schemas.openxmlformats.org/officeDocument/2006/relationships/externalLink" Target="externalLinks/externalLink26.xml"/><Relationship Id="rId55" Type="http://schemas.openxmlformats.org/officeDocument/2006/relationships/externalLink" Target="externalLinks/externalLink31.xml"/><Relationship Id="rId76" Type="http://schemas.openxmlformats.org/officeDocument/2006/relationships/externalLink" Target="externalLinks/externalLink52.xml"/><Relationship Id="rId97" Type="http://schemas.openxmlformats.org/officeDocument/2006/relationships/externalLink" Target="externalLinks/externalLink73.xml"/><Relationship Id="rId104"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externalLink" Target="externalLinks/externalLink47.xml"/><Relationship Id="rId92" Type="http://schemas.openxmlformats.org/officeDocument/2006/relationships/externalLink" Target="externalLinks/externalLink68.xml"/><Relationship Id="rId2" Type="http://schemas.openxmlformats.org/officeDocument/2006/relationships/worksheet" Target="worksheets/sheet2.xml"/><Relationship Id="rId29" Type="http://schemas.openxmlformats.org/officeDocument/2006/relationships/externalLink" Target="externalLinks/externalLink5.xml"/><Relationship Id="rId24" Type="http://schemas.openxmlformats.org/officeDocument/2006/relationships/worksheet" Target="worksheets/sheet24.xml"/><Relationship Id="rId40" Type="http://schemas.openxmlformats.org/officeDocument/2006/relationships/externalLink" Target="externalLinks/externalLink16.xml"/><Relationship Id="rId45" Type="http://schemas.openxmlformats.org/officeDocument/2006/relationships/externalLink" Target="externalLinks/externalLink21.xml"/><Relationship Id="rId66" Type="http://schemas.openxmlformats.org/officeDocument/2006/relationships/externalLink" Target="externalLinks/externalLink42.xml"/><Relationship Id="rId87" Type="http://schemas.openxmlformats.org/officeDocument/2006/relationships/externalLink" Target="externalLinks/externalLink63.xml"/><Relationship Id="rId61" Type="http://schemas.openxmlformats.org/officeDocument/2006/relationships/externalLink" Target="externalLinks/externalLink37.xml"/><Relationship Id="rId82" Type="http://schemas.openxmlformats.org/officeDocument/2006/relationships/externalLink" Target="externalLinks/externalLink58.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externalLink" Target="externalLinks/externalLink6.xml"/><Relationship Id="rId35" Type="http://schemas.openxmlformats.org/officeDocument/2006/relationships/externalLink" Target="externalLinks/externalLink11.xml"/><Relationship Id="rId56" Type="http://schemas.openxmlformats.org/officeDocument/2006/relationships/externalLink" Target="externalLinks/externalLink32.xml"/><Relationship Id="rId77" Type="http://schemas.openxmlformats.org/officeDocument/2006/relationships/externalLink" Target="externalLinks/externalLink53.xml"/><Relationship Id="rId100" Type="http://schemas.openxmlformats.org/officeDocument/2006/relationships/externalLink" Target="externalLinks/externalLink76.xml"/><Relationship Id="rId105"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27.xml"/><Relationship Id="rId72" Type="http://schemas.openxmlformats.org/officeDocument/2006/relationships/externalLink" Target="externalLinks/externalLink48.xml"/><Relationship Id="rId93" Type="http://schemas.openxmlformats.org/officeDocument/2006/relationships/externalLink" Target="externalLinks/externalLink69.xml"/><Relationship Id="rId98" Type="http://schemas.openxmlformats.org/officeDocument/2006/relationships/externalLink" Target="externalLinks/externalLink74.xml"/><Relationship Id="rId3" Type="http://schemas.openxmlformats.org/officeDocument/2006/relationships/worksheet" Target="worksheets/sheet3.xml"/><Relationship Id="rId25" Type="http://schemas.openxmlformats.org/officeDocument/2006/relationships/externalLink" Target="externalLinks/externalLink1.xml"/><Relationship Id="rId46" Type="http://schemas.openxmlformats.org/officeDocument/2006/relationships/externalLink" Target="externalLinks/externalLink22.xml"/><Relationship Id="rId67" Type="http://schemas.openxmlformats.org/officeDocument/2006/relationships/externalLink" Target="externalLinks/externalLink4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croll" dx="22" fmlaLink="$G$5" horiz="1" max="60" min="1" page="0"/>
</file>

<file path=xl/ctrlProps/ctrlProp23.xml><?xml version="1.0" encoding="utf-8"?>
<formControlPr xmlns="http://schemas.microsoft.com/office/spreadsheetml/2009/9/main" objectType="Scroll" dx="22" fmlaLink="$G$5" horiz="1" max="60" min="1" page="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7.png"/><Relationship Id="rId1" Type="http://schemas.openxmlformats.org/officeDocument/2006/relationships/image" Target="../media/image6.jpg"/><Relationship Id="rId5" Type="http://schemas.openxmlformats.org/officeDocument/2006/relationships/image" Target="../media/image2.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1.jpeg"/><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8.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1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8.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8.png"/></Relationships>
</file>

<file path=xl/drawings/_rels/drawing1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3.jpeg"/><Relationship Id="rId1" Type="http://schemas.openxmlformats.org/officeDocument/2006/relationships/image" Target="../media/image8.png"/></Relationships>
</file>

<file path=xl/drawings/_rels/drawing1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5.png"/><Relationship Id="rId2" Type="http://schemas.microsoft.com/office/2007/relationships/hdphoto" Target="../media/hdphoto1.wdp"/><Relationship Id="rId1" Type="http://schemas.openxmlformats.org/officeDocument/2006/relationships/image" Target="../media/image14.png"/><Relationship Id="rId6" Type="http://schemas.openxmlformats.org/officeDocument/2006/relationships/image" Target="../media/image17.jpeg"/><Relationship Id="rId5" Type="http://schemas.openxmlformats.org/officeDocument/2006/relationships/image" Target="../media/image8.png"/><Relationship Id="rId4" Type="http://schemas.openxmlformats.org/officeDocument/2006/relationships/image" Target="../media/image16.pn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9.jpeg"/><Relationship Id="rId1" Type="http://schemas.openxmlformats.org/officeDocument/2006/relationships/image" Target="../media/image18.png"/></Relationships>
</file>

<file path=xl/drawings/_rels/drawing2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8.png"/></Relationships>
</file>

<file path=xl/drawings/_rels/drawing22.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0.png"/><Relationship Id="rId4" Type="http://schemas.openxmlformats.org/officeDocument/2006/relationships/image" Target="../media/image5.png"/></Relationships>
</file>

<file path=xl/drawings/_rels/drawing2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7.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5</xdr:col>
      <xdr:colOff>476250</xdr:colOff>
      <xdr:row>0</xdr:row>
      <xdr:rowOff>85725</xdr:rowOff>
    </xdr:from>
    <xdr:to>
      <xdr:col>5</xdr:col>
      <xdr:colOff>1150615</xdr:colOff>
      <xdr:row>2</xdr:row>
      <xdr:rowOff>104775</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57900" y="85725"/>
          <a:ext cx="826765"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285750</xdr:colOff>
      <xdr:row>1</xdr:row>
      <xdr:rowOff>0</xdr:rowOff>
    </xdr:from>
    <xdr:to>
      <xdr:col>1</xdr:col>
      <xdr:colOff>933450</xdr:colOff>
      <xdr:row>2</xdr:row>
      <xdr:rowOff>142874</xdr:rowOff>
    </xdr:to>
    <xdr:pic>
      <xdr:nvPicPr>
        <xdr:cNvPr id="4" name="Picture 3"/>
        <xdr:cNvPicPr/>
      </xdr:nvPicPr>
      <xdr:blipFill rotWithShape="1">
        <a:blip xmlns:r="http://schemas.openxmlformats.org/officeDocument/2006/relationships" r:embed="rId2"/>
        <a:srcRect l="5930" t="22005" r="38653" b="26172"/>
        <a:stretch/>
      </xdr:blipFill>
      <xdr:spPr bwMode="auto">
        <a:xfrm>
          <a:off x="342900" y="180975"/>
          <a:ext cx="647700" cy="323849"/>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54429</xdr:colOff>
      <xdr:row>0</xdr:row>
      <xdr:rowOff>95250</xdr:rowOff>
    </xdr:from>
    <xdr:to>
      <xdr:col>1</xdr:col>
      <xdr:colOff>697366</xdr:colOff>
      <xdr:row>3</xdr:row>
      <xdr:rowOff>163830</xdr:rowOff>
    </xdr:to>
    <xdr:pic macro="[75]!Offshore_Resource_Tracker">
      <xdr:nvPicPr>
        <xdr:cNvPr id="2" name="Picture 1">
          <a:extLst>
            <a:ext uri="{FF2B5EF4-FFF2-40B4-BE49-F238E27FC236}">
              <a16:creationId xmlns:a16="http://schemas.microsoft.com/office/drawing/2014/main" id="{00000000-0008-0000-2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11604" y="95250"/>
          <a:ext cx="642937" cy="640080"/>
        </a:xfrm>
        <a:prstGeom prst="rect">
          <a:avLst/>
        </a:prstGeom>
      </xdr:spPr>
    </xdr:pic>
    <xdr:clientData/>
  </xdr:twoCellAnchor>
  <xdr:twoCellAnchor>
    <xdr:from>
      <xdr:col>1</xdr:col>
      <xdr:colOff>1006928</xdr:colOff>
      <xdr:row>1</xdr:row>
      <xdr:rowOff>81640</xdr:rowOff>
    </xdr:from>
    <xdr:to>
      <xdr:col>3</xdr:col>
      <xdr:colOff>207285</xdr:colOff>
      <xdr:row>2</xdr:row>
      <xdr:rowOff>165460</xdr:rowOff>
    </xdr:to>
    <xdr:grpSp>
      <xdr:nvGrpSpPr>
        <xdr:cNvPr id="3" name="Group 2">
          <a:extLst>
            <a:ext uri="{FF2B5EF4-FFF2-40B4-BE49-F238E27FC236}">
              <a16:creationId xmlns:a16="http://schemas.microsoft.com/office/drawing/2014/main" id="{00000000-0008-0000-2000-000003000000}"/>
            </a:ext>
          </a:extLst>
        </xdr:cNvPr>
        <xdr:cNvGrpSpPr/>
      </xdr:nvGrpSpPr>
      <xdr:grpSpPr>
        <a:xfrm>
          <a:off x="1265464" y="272140"/>
          <a:ext cx="1459142" cy="274320"/>
          <a:chOff x="19058" y="28575"/>
          <a:chExt cx="1459806" cy="365761"/>
        </a:xfrm>
      </xdr:grpSpPr>
      <xdr:sp macro="[75]!Full_Screen_View" textlink="">
        <xdr:nvSpPr>
          <xdr:cNvPr id="4" name="Rectangle 3">
            <a:extLst>
              <a:ext uri="{FF2B5EF4-FFF2-40B4-BE49-F238E27FC236}">
                <a16:creationId xmlns:a16="http://schemas.microsoft.com/office/drawing/2014/main" id="{00000000-0008-0000-20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5]!Full_Screen_View">
        <xdr:nvPicPr>
          <xdr:cNvPr id="5" name="Picture 4">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796018</xdr:colOff>
      <xdr:row>1</xdr:row>
      <xdr:rowOff>81640</xdr:rowOff>
    </xdr:from>
    <xdr:to>
      <xdr:col>4</xdr:col>
      <xdr:colOff>52794</xdr:colOff>
      <xdr:row>2</xdr:row>
      <xdr:rowOff>165460</xdr:rowOff>
    </xdr:to>
    <xdr:grpSp>
      <xdr:nvGrpSpPr>
        <xdr:cNvPr id="6" name="Group 5">
          <a:extLst>
            <a:ext uri="{FF2B5EF4-FFF2-40B4-BE49-F238E27FC236}">
              <a16:creationId xmlns:a16="http://schemas.microsoft.com/office/drawing/2014/main" id="{00000000-0008-0000-2000-000006000000}"/>
            </a:ext>
          </a:extLst>
        </xdr:cNvPr>
        <xdr:cNvGrpSpPr/>
      </xdr:nvGrpSpPr>
      <xdr:grpSpPr>
        <a:xfrm>
          <a:off x="3313339" y="272140"/>
          <a:ext cx="1556384" cy="274320"/>
          <a:chOff x="6496050" y="4257675"/>
          <a:chExt cx="1556384" cy="274320"/>
        </a:xfrm>
      </xdr:grpSpPr>
      <xdr:sp macro="[75]!Regular_Screen_View" textlink="">
        <xdr:nvSpPr>
          <xdr:cNvPr id="7" name="Rectangle 6">
            <a:extLst>
              <a:ext uri="{FF2B5EF4-FFF2-40B4-BE49-F238E27FC236}">
                <a16:creationId xmlns:a16="http://schemas.microsoft.com/office/drawing/2014/main" id="{00000000-0008-0000-20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5]!Regular_Screen_View">
        <xdr:nvPicPr>
          <xdr:cNvPr id="8" name="Picture 7">
            <a:extLst>
              <a:ext uri="{FF2B5EF4-FFF2-40B4-BE49-F238E27FC236}">
                <a16:creationId xmlns:a16="http://schemas.microsoft.com/office/drawing/2014/main" id="{00000000-0008-0000-2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52916</xdr:colOff>
      <xdr:row>0</xdr:row>
      <xdr:rowOff>1</xdr:rowOff>
    </xdr:from>
    <xdr:to>
      <xdr:col>22</xdr:col>
      <xdr:colOff>0</xdr:colOff>
      <xdr:row>38</xdr:row>
      <xdr:rowOff>169333</xdr:rowOff>
    </xdr:to>
    <xdr:grpSp>
      <xdr:nvGrpSpPr>
        <xdr:cNvPr id="9" name="Group 8">
          <a:extLst>
            <a:ext uri="{FF2B5EF4-FFF2-40B4-BE49-F238E27FC236}">
              <a16:creationId xmlns:a16="http://schemas.microsoft.com/office/drawing/2014/main" id="{00000000-0008-0000-0100-000009000000}"/>
            </a:ext>
          </a:extLst>
        </xdr:cNvPr>
        <xdr:cNvGrpSpPr/>
      </xdr:nvGrpSpPr>
      <xdr:grpSpPr>
        <a:xfrm>
          <a:off x="52916" y="1"/>
          <a:ext cx="13451417" cy="7408332"/>
          <a:chOff x="6" y="0"/>
          <a:chExt cx="13075927" cy="6410311"/>
        </a:xfrm>
      </xdr:grpSpPr>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 y="0"/>
            <a:ext cx="13075926" cy="6410311"/>
          </a:xfrm>
          <a:prstGeom prst="rect">
            <a:avLst/>
          </a:prstGeom>
          <a:solidFill>
            <a:schemeClr val="accent6">
              <a:lumMod val="40000"/>
              <a:lumOff val="60000"/>
            </a:schemeClr>
          </a:solidFill>
          <a:ln>
            <a:solidFill>
              <a:schemeClr val="accent2">
                <a:lumMod val="60000"/>
                <a:lumOff val="40000"/>
              </a:schemeClr>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pic>
      <xdr:sp macro="" textlink="">
        <xdr:nvSpPr>
          <xdr:cNvPr id="4" name="Rectangle 3">
            <a:extLst>
              <a:ext uri="{FF2B5EF4-FFF2-40B4-BE49-F238E27FC236}">
                <a16:creationId xmlns:a16="http://schemas.microsoft.com/office/drawing/2014/main" id="{00000000-0008-0000-0100-000004000000}"/>
              </a:ext>
            </a:extLst>
          </xdr:cNvPr>
          <xdr:cNvSpPr/>
        </xdr:nvSpPr>
        <xdr:spPr>
          <a:xfrm>
            <a:off x="6" y="0"/>
            <a:ext cx="13068299" cy="640080"/>
          </a:xfrm>
          <a:prstGeom prst="rect">
            <a:avLst/>
          </a:prstGeom>
          <a:solidFill>
            <a:schemeClr val="tx1">
              <a:lumMod val="65000"/>
              <a:lumOff val="35000"/>
            </a:schemeClr>
          </a:solidFill>
          <a:ln>
            <a:solidFill>
              <a:schemeClr val="accent2">
                <a:lumMod val="40000"/>
                <a:lumOff val="60000"/>
              </a:schemeClr>
            </a:solidFill>
          </a:ln>
          <a:effectLst>
            <a:outerShdw blurRad="107950" dist="12700" dir="5400000" algn="ctr">
              <a:srgbClr val="000000"/>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b="1" cap="none" spc="0">
                <a:ln w="12700">
                  <a:solidFill>
                    <a:schemeClr val="accent5"/>
                  </a:solidFill>
                  <a:prstDash val="solid"/>
                </a:ln>
                <a:pattFill prst="ltDnDiag">
                  <a:fgClr>
                    <a:schemeClr val="accent5">
                      <a:lumMod val="60000"/>
                      <a:lumOff val="40000"/>
                    </a:schemeClr>
                  </a:fgClr>
                  <a:bgClr>
                    <a:schemeClr val="bg1"/>
                  </a:bgClr>
                </a:pattFill>
                <a:effectLst/>
                <a:latin typeface="Constantia" panose="02030602050306030303" pitchFamily="18" charset="0"/>
              </a:rPr>
              <a:t>                                               </a:t>
            </a:r>
            <a:r>
              <a:rPr lang="en-US" sz="2000" b="1" cap="none" spc="0">
                <a:ln w="12700">
                  <a:noFill/>
                  <a:prstDash val="solid"/>
                </a:ln>
                <a:solidFill>
                  <a:schemeClr val="bg1"/>
                </a:solidFill>
                <a:effectLst/>
                <a:latin typeface="Constantia" panose="02030602050306030303" pitchFamily="18" charset="0"/>
              </a:rPr>
              <a:t>Solutions Playbook - Underwriting RFP</a:t>
            </a:r>
            <a:r>
              <a:rPr lang="en-US" sz="2000" b="1" cap="none" spc="0" baseline="0">
                <a:ln w="12700">
                  <a:noFill/>
                  <a:prstDash val="solid"/>
                </a:ln>
                <a:solidFill>
                  <a:schemeClr val="bg1"/>
                </a:solidFill>
                <a:effectLst/>
                <a:latin typeface="Constantia" panose="02030602050306030303" pitchFamily="18" charset="0"/>
              </a:rPr>
              <a:t> Activity (2-99 lives)</a:t>
            </a:r>
            <a:endParaRPr lang="en-US" sz="2000" b="1" cap="none" spc="0">
              <a:ln w="12700">
                <a:noFill/>
                <a:prstDash val="solid"/>
              </a:ln>
              <a:solidFill>
                <a:schemeClr val="bg1"/>
              </a:solidFill>
              <a:effectLst/>
              <a:latin typeface="Constantia" panose="02030602050306030303" pitchFamily="18" charset="0"/>
            </a:endParaRPr>
          </a:p>
        </xdr:txBody>
      </xdr:sp>
      <xdr:pic>
        <xdr:nvPicPr>
          <xdr:cNvPr id="6" name="Picture 5">
            <a:extLst>
              <a:ext uri="{FF2B5EF4-FFF2-40B4-BE49-F238E27FC236}">
                <a16:creationId xmlns:a16="http://schemas.microsoft.com/office/drawing/2014/main" id="{00000000-0008-0000-0100-000006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608743" y="142875"/>
            <a:ext cx="914400" cy="365760"/>
          </a:xfrm>
          <a:prstGeom prst="roundRect">
            <a:avLst>
              <a:gd name="adj" fmla="val 8594"/>
            </a:avLst>
          </a:prstGeom>
          <a:solidFill>
            <a:schemeClr val="bg1"/>
          </a:solidFill>
          <a:ln>
            <a:solidFill>
              <a:schemeClr val="accent2">
                <a:lumMod val="60000"/>
                <a:lumOff val="40000"/>
              </a:schemeClr>
            </a:solidFill>
          </a:ln>
          <a:effectLst>
            <a:glow rad="63500">
              <a:schemeClr val="accent3">
                <a:satMod val="175000"/>
                <a:alpha val="40000"/>
              </a:schemeClr>
            </a:glow>
            <a:reflection blurRad="12700" stA="38000" endPos="28000" dist="5000" dir="5400000" sy="-100000" algn="bl" rotWithShape="0"/>
          </a:effectLst>
        </xdr:spPr>
      </xdr:pic>
    </xdr:grpSp>
    <xdr:clientData/>
  </xdr:twoCellAnchor>
  <mc:AlternateContent xmlns:mc="http://schemas.openxmlformats.org/markup-compatibility/2006">
    <mc:Choice xmlns:a14="http://schemas.microsoft.com/office/drawing/2010/main" Requires="a14">
      <xdr:twoCellAnchor>
        <xdr:from>
          <xdr:col>0</xdr:col>
          <xdr:colOff>581025</xdr:colOff>
          <xdr:row>8</xdr:row>
          <xdr:rowOff>114300</xdr:rowOff>
        </xdr:from>
        <xdr:to>
          <xdr:col>2</xdr:col>
          <xdr:colOff>504825</xdr:colOff>
          <xdr:row>10</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ea typeface="Cambria"/>
                </a:rPr>
                <a:t>Daily Progress 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8</xdr:row>
          <xdr:rowOff>114300</xdr:rowOff>
        </xdr:from>
        <xdr:to>
          <xdr:col>4</xdr:col>
          <xdr:colOff>590550</xdr:colOff>
          <xdr:row>10</xdr:row>
          <xdr:rowOff>142875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ea typeface="Cambria"/>
                </a:rPr>
                <a:t>Action </a:t>
              </a:r>
            </a:p>
            <a:p>
              <a:pPr algn="ctr" rtl="0">
                <a:defRPr sz="1000"/>
              </a:pPr>
              <a:r>
                <a:rPr lang="en-US" sz="1000" b="1" i="0" u="none" strike="noStrike" baseline="0">
                  <a:solidFill>
                    <a:srgbClr val="000080"/>
                  </a:solidFill>
                  <a:latin typeface="Cambria"/>
                  <a:ea typeface="Cambria"/>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581025</xdr:colOff>
          <xdr:row>16</xdr:row>
          <xdr:rowOff>142875</xdr:rowOff>
        </xdr:from>
        <xdr:to>
          <xdr:col>2</xdr:col>
          <xdr:colOff>504825</xdr:colOff>
          <xdr:row>18</xdr:row>
          <xdr:rowOff>171450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ea typeface="Cambria"/>
                </a:rPr>
                <a:t>Project</a:t>
              </a:r>
            </a:p>
            <a:p>
              <a:pPr algn="ctr" rtl="0">
                <a:defRPr sz="1000"/>
              </a:pPr>
              <a:r>
                <a:rPr lang="en-US" sz="1000" b="1" i="0" u="none" strike="noStrike" baseline="0">
                  <a:solidFill>
                    <a:srgbClr val="000080"/>
                  </a:solidFill>
                  <a:latin typeface="Cambria"/>
                  <a:ea typeface="Cambria"/>
                </a:rPr>
                <a:t>Team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581025</xdr:colOff>
          <xdr:row>12</xdr:row>
          <xdr:rowOff>114300</xdr:rowOff>
        </xdr:from>
        <xdr:to>
          <xdr:col>2</xdr:col>
          <xdr:colOff>504825</xdr:colOff>
          <xdr:row>14</xdr:row>
          <xdr:rowOff>142875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ea typeface="Cambria"/>
                </a:rPr>
                <a:t>Risk and </a:t>
              </a:r>
            </a:p>
            <a:p>
              <a:pPr algn="ctr" rtl="0">
                <a:defRPr sz="1000"/>
              </a:pPr>
              <a:r>
                <a:rPr lang="en-US" sz="1000" b="1" i="0" u="none" strike="noStrike" baseline="0">
                  <a:solidFill>
                    <a:srgbClr val="000080"/>
                  </a:solidFill>
                  <a:latin typeface="Cambria"/>
                  <a:ea typeface="Cambria"/>
                </a:rPr>
                <a:t>Mitigation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12</xdr:row>
          <xdr:rowOff>114300</xdr:rowOff>
        </xdr:from>
        <xdr:to>
          <xdr:col>4</xdr:col>
          <xdr:colOff>600075</xdr:colOff>
          <xdr:row>14</xdr:row>
          <xdr:rowOff>142875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ea typeface="Cambria"/>
                </a:rPr>
                <a:t>Change </a:t>
              </a:r>
            </a:p>
            <a:p>
              <a:pPr algn="ctr" rtl="0">
                <a:defRPr sz="1000"/>
              </a:pPr>
              <a:r>
                <a:rPr lang="en-US" sz="1000" b="1" i="0" u="none" strike="noStrike" baseline="0">
                  <a:solidFill>
                    <a:srgbClr val="000080"/>
                  </a:solidFill>
                  <a:latin typeface="Cambria"/>
                  <a:ea typeface="Cambria"/>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12</xdr:row>
          <xdr:rowOff>114300</xdr:rowOff>
        </xdr:from>
        <xdr:to>
          <xdr:col>7</xdr:col>
          <xdr:colOff>85725</xdr:colOff>
          <xdr:row>14</xdr:row>
          <xdr:rowOff>142875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ea typeface="Cambria"/>
                </a:rPr>
                <a:t>Transitions</a:t>
              </a:r>
            </a:p>
            <a:p>
              <a:pPr algn="ctr" rtl="0">
                <a:defRPr sz="1000"/>
              </a:pPr>
              <a:r>
                <a:rPr lang="en-US" sz="1000" b="1" i="0" u="none" strike="noStrike" baseline="0">
                  <a:solidFill>
                    <a:srgbClr val="000080"/>
                  </a:solidFill>
                  <a:latin typeface="Cambria"/>
                  <a:ea typeface="Cambria"/>
                </a:rPr>
                <a:t>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342900</xdr:colOff>
          <xdr:row>8</xdr:row>
          <xdr:rowOff>114300</xdr:rowOff>
        </xdr:from>
        <xdr:to>
          <xdr:col>16</xdr:col>
          <xdr:colOff>266700</xdr:colOff>
          <xdr:row>10</xdr:row>
          <xdr:rowOff>142875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ea typeface="Cambria"/>
                </a:rPr>
                <a:t>BGC and Access 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514350</xdr:colOff>
          <xdr:row>8</xdr:row>
          <xdr:rowOff>114300</xdr:rowOff>
        </xdr:from>
        <xdr:to>
          <xdr:col>9</xdr:col>
          <xdr:colOff>438150</xdr:colOff>
          <xdr:row>10</xdr:row>
          <xdr:rowOff>142875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Cambria"/>
                  <a:ea typeface="Cambria"/>
                </a:rPr>
                <a:t>Due Diligence 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8</xdr:row>
          <xdr:rowOff>114300</xdr:rowOff>
        </xdr:from>
        <xdr:to>
          <xdr:col>11</xdr:col>
          <xdr:colOff>495300</xdr:colOff>
          <xdr:row>10</xdr:row>
          <xdr:rowOff>142875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Cambria"/>
                  <a:ea typeface="Cambria"/>
                </a:rPr>
                <a:t>Documentation</a:t>
              </a:r>
            </a:p>
            <a:p>
              <a:pPr algn="ctr" rtl="0">
                <a:defRPr sz="1000"/>
              </a:pPr>
              <a:r>
                <a:rPr lang="en-US" sz="1000" b="1" i="0" u="none" strike="noStrike" baseline="0">
                  <a:solidFill>
                    <a:srgbClr val="FF6600"/>
                  </a:solidFill>
                  <a:latin typeface="Cambria"/>
                  <a:ea typeface="Cambria"/>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590550</xdr:colOff>
          <xdr:row>8</xdr:row>
          <xdr:rowOff>114300</xdr:rowOff>
        </xdr:from>
        <xdr:to>
          <xdr:col>13</xdr:col>
          <xdr:colOff>514350</xdr:colOff>
          <xdr:row>10</xdr:row>
          <xdr:rowOff>142875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Cambria"/>
                  <a:ea typeface="Cambria"/>
                </a:rPr>
                <a:t>Access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438150</xdr:colOff>
          <xdr:row>8</xdr:row>
          <xdr:rowOff>114300</xdr:rowOff>
        </xdr:from>
        <xdr:to>
          <xdr:col>18</xdr:col>
          <xdr:colOff>361950</xdr:colOff>
          <xdr:row>10</xdr:row>
          <xdr:rowOff>142875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ea typeface="Cambria"/>
                </a:rPr>
                <a:t>Critical Activities</a:t>
              </a:r>
            </a:p>
          </xdr:txBody>
        </xdr:sp>
        <xdr:clientData fPrintsWithSheet="0"/>
      </xdr:twoCellAnchor>
    </mc:Choice>
    <mc:Fallback/>
  </mc:AlternateContent>
  <xdr:twoCellAnchor>
    <xdr:from>
      <xdr:col>7</xdr:col>
      <xdr:colOff>487892</xdr:colOff>
      <xdr:row>23</xdr:row>
      <xdr:rowOff>138640</xdr:rowOff>
    </xdr:from>
    <xdr:to>
      <xdr:col>10</xdr:col>
      <xdr:colOff>127001</xdr:colOff>
      <xdr:row>25</xdr:row>
      <xdr:rowOff>190498</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4784725" y="4520140"/>
          <a:ext cx="1480609" cy="432858"/>
          <a:chOff x="19058" y="28575"/>
          <a:chExt cx="1472737" cy="365761"/>
        </a:xfrm>
      </xdr:grpSpPr>
      <xdr:sp macro="[0]!Full_Screen_View" textlink="">
        <xdr:nvSpPr>
          <xdr:cNvPr id="27" name="Rectangle 26">
            <a:extLst>
              <a:ext uri="{FF2B5EF4-FFF2-40B4-BE49-F238E27FC236}">
                <a16:creationId xmlns:a16="http://schemas.microsoft.com/office/drawing/2014/main" id="{00000000-0008-0000-0100-00001B000000}"/>
              </a:ext>
            </a:extLst>
          </xdr:cNvPr>
          <xdr:cNvSpPr/>
        </xdr:nvSpPr>
        <xdr:spPr>
          <a:xfrm>
            <a:off x="381083" y="28576"/>
            <a:ext cx="1110712"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11</xdr:col>
      <xdr:colOff>253999</xdr:colOff>
      <xdr:row>23</xdr:row>
      <xdr:rowOff>129115</xdr:rowOff>
    </xdr:from>
    <xdr:to>
      <xdr:col>13</xdr:col>
      <xdr:colOff>571499</xdr:colOff>
      <xdr:row>25</xdr:row>
      <xdr:rowOff>190498</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7006166" y="4510615"/>
          <a:ext cx="1545166" cy="442383"/>
          <a:chOff x="6496050" y="4457700"/>
          <a:chExt cx="2469912" cy="274320"/>
        </a:xfrm>
      </xdr:grpSpPr>
      <xdr:sp macro="[0]!Regular_Screen_View" textlink="">
        <xdr:nvSpPr>
          <xdr:cNvPr id="30" name="Rectangle 29">
            <a:extLst>
              <a:ext uri="{FF2B5EF4-FFF2-40B4-BE49-F238E27FC236}">
                <a16:creationId xmlns:a16="http://schemas.microsoft.com/office/drawing/2014/main" id="{00000000-0008-0000-0100-00001E000000}"/>
              </a:ext>
            </a:extLst>
          </xdr:cNvPr>
          <xdr:cNvSpPr/>
        </xdr:nvSpPr>
        <xdr:spPr>
          <a:xfrm>
            <a:off x="6789190" y="4457700"/>
            <a:ext cx="2176772"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457700"/>
            <a:ext cx="365760" cy="274320"/>
          </a:xfrm>
          <a:prstGeom prst="rect">
            <a:avLst/>
          </a:prstGeom>
          <a:ln>
            <a:noFill/>
          </a:ln>
          <a:effectLst>
            <a:outerShdw blurRad="107950" dist="12700" dir="5400000" algn="ctr">
              <a:srgbClr val="000000"/>
            </a:outerShdw>
          </a:effectLst>
        </xdr:spPr>
      </xdr:pic>
    </xdr:grpSp>
    <xdr:clientData/>
  </xdr:twoCellAnchor>
  <xdr:twoCellAnchor>
    <xdr:from>
      <xdr:col>0</xdr:col>
      <xdr:colOff>467788</xdr:colOff>
      <xdr:row>4</xdr:row>
      <xdr:rowOff>24341</xdr:rowOff>
    </xdr:from>
    <xdr:to>
      <xdr:col>7</xdr:col>
      <xdr:colOff>190500</xdr:colOff>
      <xdr:row>7</xdr:row>
      <xdr:rowOff>1481</xdr:rowOff>
    </xdr:to>
    <xdr:sp macro="" textlink="">
      <xdr:nvSpPr>
        <xdr:cNvPr id="31" name="Horizontal Scroll 30">
          <a:extLst>
            <a:ext uri="{FF2B5EF4-FFF2-40B4-BE49-F238E27FC236}">
              <a16:creationId xmlns:a16="http://schemas.microsoft.com/office/drawing/2014/main" id="{00000000-0008-0000-0100-00001F000000}"/>
            </a:ext>
          </a:extLst>
        </xdr:cNvPr>
        <xdr:cNvSpPr/>
      </xdr:nvSpPr>
      <xdr:spPr>
        <a:xfrm>
          <a:off x="467788" y="786341"/>
          <a:ext cx="4019545" cy="548640"/>
        </a:xfrm>
        <a:prstGeom prst="horizontalScroll">
          <a:avLst/>
        </a:prstGeom>
        <a:solidFill>
          <a:schemeClr val="accent1">
            <a:lumMod val="20000"/>
            <a:lumOff val="80000"/>
          </a:schemeClr>
        </a:solidFill>
        <a:effectLst>
          <a:glow rad="635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rgbClr val="002060"/>
              </a:solidFill>
              <a:latin typeface="Cambria" panose="02040503050406030204" pitchFamily="18" charset="0"/>
              <a:ea typeface="Cambria" panose="02040503050406030204" pitchFamily="18" charset="0"/>
            </a:rPr>
            <a:t>Program Level</a:t>
          </a:r>
          <a:r>
            <a:rPr lang="en-US" sz="1200" b="1" i="1" baseline="0">
              <a:solidFill>
                <a:srgbClr val="002060"/>
              </a:solidFill>
              <a:latin typeface="Cambria" panose="02040503050406030204" pitchFamily="18" charset="0"/>
              <a:ea typeface="Cambria" panose="02040503050406030204" pitchFamily="18" charset="0"/>
            </a:rPr>
            <a:t> Activities</a:t>
          </a:r>
          <a:endParaRPr lang="en-US" sz="1200" b="1" i="1">
            <a:solidFill>
              <a:srgbClr val="002060"/>
            </a:solidFill>
            <a:latin typeface="Cambria" panose="02040503050406030204" pitchFamily="18" charset="0"/>
            <a:ea typeface="Cambria" panose="02040503050406030204" pitchFamily="18" charset="0"/>
          </a:endParaRPr>
        </a:p>
      </xdr:txBody>
    </xdr:sp>
    <xdr:clientData/>
  </xdr:twoCellAnchor>
  <xdr:twoCellAnchor>
    <xdr:from>
      <xdr:col>7</xdr:col>
      <xdr:colOff>557749</xdr:colOff>
      <xdr:row>4</xdr:row>
      <xdr:rowOff>24341</xdr:rowOff>
    </xdr:from>
    <xdr:to>
      <xdr:col>13</xdr:col>
      <xdr:colOff>518582</xdr:colOff>
      <xdr:row>7</xdr:row>
      <xdr:rowOff>1481</xdr:rowOff>
    </xdr:to>
    <xdr:sp macro="" textlink="">
      <xdr:nvSpPr>
        <xdr:cNvPr id="32" name="Horizontal Scroll 31">
          <a:extLst>
            <a:ext uri="{FF2B5EF4-FFF2-40B4-BE49-F238E27FC236}">
              <a16:creationId xmlns:a16="http://schemas.microsoft.com/office/drawing/2014/main" id="{00000000-0008-0000-0100-000020000000}"/>
            </a:ext>
          </a:extLst>
        </xdr:cNvPr>
        <xdr:cNvSpPr/>
      </xdr:nvSpPr>
      <xdr:spPr>
        <a:xfrm>
          <a:off x="4854582" y="786341"/>
          <a:ext cx="3643833" cy="548640"/>
        </a:xfrm>
        <a:prstGeom prst="horizontalScroll">
          <a:avLst/>
        </a:prstGeom>
        <a:solidFill>
          <a:schemeClr val="accent2">
            <a:lumMod val="60000"/>
            <a:lumOff val="40000"/>
          </a:schemeClr>
        </a:solidFill>
        <a:ln>
          <a:solidFill>
            <a:schemeClr val="bg2">
              <a:lumMod val="50000"/>
            </a:schemeClr>
          </a:solidFill>
        </a:ln>
        <a:effectLst>
          <a:glow rad="63500">
            <a:srgbClr val="948A54">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chemeClr val="bg2">
                  <a:lumMod val="10000"/>
                </a:schemeClr>
              </a:solidFill>
              <a:latin typeface="Cambria" panose="02040503050406030204" pitchFamily="18" charset="0"/>
              <a:ea typeface="Cambria" panose="02040503050406030204" pitchFamily="18" charset="0"/>
            </a:rPr>
            <a:t>Due</a:t>
          </a:r>
          <a:r>
            <a:rPr lang="en-US" sz="1200" b="1" i="1" baseline="0">
              <a:solidFill>
                <a:schemeClr val="bg2">
                  <a:lumMod val="10000"/>
                </a:schemeClr>
              </a:solidFill>
              <a:latin typeface="Cambria" panose="02040503050406030204" pitchFamily="18" charset="0"/>
              <a:ea typeface="Cambria" panose="02040503050406030204" pitchFamily="18" charset="0"/>
            </a:rPr>
            <a:t> Diligence and Documentation</a:t>
          </a:r>
          <a:endParaRPr lang="en-US" sz="1200" b="1" i="1">
            <a:solidFill>
              <a:schemeClr val="bg2">
                <a:lumMod val="10000"/>
              </a:schemeClr>
            </a:solidFill>
            <a:latin typeface="Cambria" panose="02040503050406030204" pitchFamily="18" charset="0"/>
            <a:ea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xdr:from>
          <xdr:col>3</xdr:col>
          <xdr:colOff>57150</xdr:colOff>
          <xdr:row>16</xdr:row>
          <xdr:rowOff>142875</xdr:rowOff>
        </xdr:from>
        <xdr:to>
          <xdr:col>4</xdr:col>
          <xdr:colOff>600075</xdr:colOff>
          <xdr:row>18</xdr:row>
          <xdr:rowOff>171450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ea typeface="Cambria"/>
                </a:rPr>
                <a:t>Project </a:t>
              </a:r>
            </a:p>
            <a:p>
              <a:pPr algn="ctr" rtl="0">
                <a:defRPr sz="1000"/>
              </a:pPr>
              <a:r>
                <a:rPr lang="en-US" sz="1000" b="1" i="0" u="none" strike="noStrike" baseline="0">
                  <a:solidFill>
                    <a:srgbClr val="000080"/>
                  </a:solidFill>
                  <a:latin typeface="Cambria"/>
                  <a:ea typeface="Cambria"/>
                </a:rPr>
                <a:t>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8</xdr:row>
          <xdr:rowOff>114300</xdr:rowOff>
        </xdr:from>
        <xdr:to>
          <xdr:col>7</xdr:col>
          <xdr:colOff>85725</xdr:colOff>
          <xdr:row>10</xdr:row>
          <xdr:rowOff>142875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ea typeface="Cambria"/>
                </a:rPr>
                <a:t>Critical </a:t>
              </a:r>
            </a:p>
            <a:p>
              <a:pPr algn="ctr" rtl="0">
                <a:defRPr sz="1000"/>
              </a:pPr>
              <a:r>
                <a:rPr lang="en-US" sz="1000" b="1" i="0" u="none" strike="noStrike" baseline="0">
                  <a:solidFill>
                    <a:srgbClr val="000080"/>
                  </a:solidFill>
                  <a:latin typeface="Cambria"/>
                  <a:ea typeface="Cambria"/>
                </a:rPr>
                <a:t>Activities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523875</xdr:colOff>
          <xdr:row>8</xdr:row>
          <xdr:rowOff>114300</xdr:rowOff>
        </xdr:from>
        <xdr:to>
          <xdr:col>20</xdr:col>
          <xdr:colOff>447675</xdr:colOff>
          <xdr:row>10</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ea typeface="Cambria"/>
                </a:rPr>
                <a:t>Production &amp; Quality Ramp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16</xdr:row>
          <xdr:rowOff>171450</xdr:rowOff>
        </xdr:from>
        <xdr:to>
          <xdr:col>7</xdr:col>
          <xdr:colOff>85725</xdr:colOff>
          <xdr:row>18</xdr:row>
          <xdr:rowOff>180975</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ea typeface="Cambria"/>
                </a:rPr>
                <a:t>Learnings</a:t>
              </a:r>
            </a:p>
          </xdr:txBody>
        </xdr:sp>
        <xdr:clientData fPrintsWithSheet="0"/>
      </xdr:twoCellAnchor>
    </mc:Choice>
    <mc:Fallback/>
  </mc:AlternateContent>
  <xdr:twoCellAnchor>
    <xdr:from>
      <xdr:col>14</xdr:col>
      <xdr:colOff>317498</xdr:colOff>
      <xdr:row>4</xdr:row>
      <xdr:rowOff>44661</xdr:rowOff>
    </xdr:from>
    <xdr:to>
      <xdr:col>20</xdr:col>
      <xdr:colOff>550333</xdr:colOff>
      <xdr:row>6</xdr:row>
      <xdr:rowOff>171661</xdr:rowOff>
    </xdr:to>
    <xdr:sp macro="" textlink="">
      <xdr:nvSpPr>
        <xdr:cNvPr id="37" name="Horizontal Scroll 36">
          <a:extLst>
            <a:ext uri="{FF2B5EF4-FFF2-40B4-BE49-F238E27FC236}">
              <a16:creationId xmlns:a16="http://schemas.microsoft.com/office/drawing/2014/main" id="{00000000-0008-0000-0100-000025000000}"/>
            </a:ext>
          </a:extLst>
        </xdr:cNvPr>
        <xdr:cNvSpPr/>
      </xdr:nvSpPr>
      <xdr:spPr>
        <a:xfrm>
          <a:off x="8911165" y="806661"/>
          <a:ext cx="3915835" cy="508000"/>
        </a:xfrm>
        <a:prstGeom prst="horizontalScroll">
          <a:avLst/>
        </a:prstGeom>
        <a:solidFill>
          <a:schemeClr val="bg1"/>
        </a:solidFill>
        <a:ln>
          <a:solidFill>
            <a:schemeClr val="bg2">
              <a:lumMod val="50000"/>
            </a:schemeClr>
          </a:solidFill>
        </a:ln>
        <a:effectLst>
          <a:glow rad="63500">
            <a:srgbClr val="948A54">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chemeClr val="bg2">
                  <a:lumMod val="10000"/>
                </a:schemeClr>
              </a:solidFill>
              <a:latin typeface="Cambria" panose="02040503050406030204" pitchFamily="18" charset="0"/>
              <a:ea typeface="Cambria" panose="02040503050406030204" pitchFamily="18" charset="0"/>
            </a:rPr>
            <a:t>Offshore KT &amp; Ramp Update</a:t>
          </a:r>
        </a:p>
      </xdr:txBody>
    </xdr:sp>
    <xdr:clientData/>
  </xdr:twoCellAnchor>
  <mc:AlternateContent xmlns:mc="http://schemas.openxmlformats.org/markup-compatibility/2006">
    <mc:Choice xmlns:a14="http://schemas.microsoft.com/office/drawing/2010/main" Requires="a14">
      <xdr:twoCellAnchor>
        <xdr:from>
          <xdr:col>14</xdr:col>
          <xdr:colOff>342900</xdr:colOff>
          <xdr:row>12</xdr:row>
          <xdr:rowOff>114300</xdr:rowOff>
        </xdr:from>
        <xdr:to>
          <xdr:col>16</xdr:col>
          <xdr:colOff>266700</xdr:colOff>
          <xdr:row>14</xdr:row>
          <xdr:rowOff>142875</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ea typeface="Cambria"/>
                </a:rPr>
                <a:t>Access Status </a:t>
              </a:r>
            </a:p>
            <a:p>
              <a:pPr algn="ctr" rtl="0">
                <a:defRPr sz="1000"/>
              </a:pPr>
              <a:r>
                <a:rPr lang="en-US" sz="1000" b="1" i="0" u="none" strike="noStrike" baseline="0">
                  <a:solidFill>
                    <a:srgbClr val="993366"/>
                  </a:solidFill>
                  <a:latin typeface="Cambria"/>
                  <a:ea typeface="Cambria"/>
                </a:rPr>
                <a:t>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438150</xdr:colOff>
          <xdr:row>12</xdr:row>
          <xdr:rowOff>114300</xdr:rowOff>
        </xdr:from>
        <xdr:to>
          <xdr:col>18</xdr:col>
          <xdr:colOff>361950</xdr:colOff>
          <xdr:row>14</xdr:row>
          <xdr:rowOff>142875</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ea typeface="Cambria"/>
                </a:rPr>
                <a:t>Training Update</a:t>
              </a:r>
            </a:p>
            <a:p>
              <a:pPr algn="ctr" rtl="0">
                <a:defRPr sz="1000"/>
              </a:pPr>
              <a:r>
                <a:rPr lang="en-US" sz="1000" b="1" i="0" u="none" strike="noStrike" baseline="0">
                  <a:solidFill>
                    <a:srgbClr val="993366"/>
                  </a:solidFill>
                  <a:latin typeface="Cambria"/>
                  <a:ea typeface="Cambria"/>
                </a:rPr>
                <a:t>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495300</xdr:colOff>
          <xdr:row>12</xdr:row>
          <xdr:rowOff>114300</xdr:rowOff>
        </xdr:from>
        <xdr:to>
          <xdr:col>20</xdr:col>
          <xdr:colOff>466725</xdr:colOff>
          <xdr:row>14</xdr:row>
          <xdr:rowOff>142875</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ea typeface="Cambria"/>
                </a:rPr>
                <a:t>Training Q&amp;A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342900</xdr:colOff>
          <xdr:row>16</xdr:row>
          <xdr:rowOff>142875</xdr:rowOff>
        </xdr:from>
        <xdr:to>
          <xdr:col>16</xdr:col>
          <xdr:colOff>266700</xdr:colOff>
          <xdr:row>18</xdr:row>
          <xdr:rowOff>171450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ea typeface="Cambria"/>
                </a:rPr>
                <a:t>Assessment Tracker 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457200</xdr:colOff>
          <xdr:row>16</xdr:row>
          <xdr:rowOff>142875</xdr:rowOff>
        </xdr:from>
        <xdr:to>
          <xdr:col>18</xdr:col>
          <xdr:colOff>342900</xdr:colOff>
          <xdr:row>18</xdr:row>
          <xdr:rowOff>171450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ea typeface="Cambria"/>
                </a:rPr>
                <a:t>Ramp 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552450</xdr:colOff>
          <xdr:row>16</xdr:row>
          <xdr:rowOff>171450</xdr:rowOff>
        </xdr:from>
        <xdr:to>
          <xdr:col>20</xdr:col>
          <xdr:colOff>428625</xdr:colOff>
          <xdr:row>19</xdr:row>
          <xdr:rowOff>9525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ea typeface="Cambria"/>
                </a:rPr>
                <a:t>Query Tracker</a:t>
              </a:r>
            </a:p>
          </xdr:txBody>
        </xdr:sp>
        <xdr:clientData fPrintsWithSheet="0"/>
      </xdr:twoCellAnchor>
    </mc:Choice>
    <mc:Fallback/>
  </mc:AlternateContent>
  <xdr:twoCellAnchor editAs="oneCell">
    <xdr:from>
      <xdr:col>0</xdr:col>
      <xdr:colOff>412779</xdr:colOff>
      <xdr:row>0</xdr:row>
      <xdr:rowOff>169335</xdr:rowOff>
    </xdr:from>
    <xdr:to>
      <xdr:col>2</xdr:col>
      <xdr:colOff>148196</xdr:colOff>
      <xdr:row>3</xdr:row>
      <xdr:rowOff>31750</xdr:rowOff>
    </xdr:to>
    <xdr:pic>
      <xdr:nvPicPr>
        <xdr:cNvPr id="43" name="Picture 42"/>
        <xdr:cNvPicPr/>
      </xdr:nvPicPr>
      <xdr:blipFill rotWithShape="1">
        <a:blip xmlns:r="http://schemas.openxmlformats.org/officeDocument/2006/relationships" r:embed="rId5"/>
        <a:srcRect l="5930" t="22005" r="38653" b="26172"/>
        <a:stretch/>
      </xdr:blipFill>
      <xdr:spPr bwMode="auto">
        <a:xfrm>
          <a:off x="412779" y="169335"/>
          <a:ext cx="963084" cy="433915"/>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84667</xdr:colOff>
      <xdr:row>0</xdr:row>
      <xdr:rowOff>63501</xdr:rowOff>
    </xdr:from>
    <xdr:to>
      <xdr:col>2</xdr:col>
      <xdr:colOff>127756</xdr:colOff>
      <xdr:row>2</xdr:row>
      <xdr:rowOff>231141</xdr:rowOff>
    </xdr:to>
    <xdr:pic macro="[0]!Training_Update_KT">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13267" y="63501"/>
          <a:ext cx="547914" cy="548640"/>
        </a:xfrm>
        <a:prstGeom prst="rect">
          <a:avLst/>
        </a:prstGeom>
      </xdr:spPr>
    </xdr:pic>
    <xdr:clientData/>
  </xdr:twoCellAnchor>
  <xdr:twoCellAnchor>
    <xdr:from>
      <xdr:col>2</xdr:col>
      <xdr:colOff>412748</xdr:colOff>
      <xdr:row>0</xdr:row>
      <xdr:rowOff>179916</xdr:rowOff>
    </xdr:from>
    <xdr:to>
      <xdr:col>2</xdr:col>
      <xdr:colOff>1871890</xdr:colOff>
      <xdr:row>2</xdr:row>
      <xdr:rowOff>73236</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1146173" y="179916"/>
          <a:ext cx="1459142" cy="274320"/>
          <a:chOff x="19058" y="28575"/>
          <a:chExt cx="1459806" cy="365761"/>
        </a:xfrm>
      </xdr:grpSpPr>
      <xdr:sp macro="[76]!Full_Screen_View" textlink="">
        <xdr:nvSpPr>
          <xdr:cNvPr id="4" name="Rectangle 3">
            <a:extLst>
              <a:ext uri="{FF2B5EF4-FFF2-40B4-BE49-F238E27FC236}">
                <a16:creationId xmlns:a16="http://schemas.microsoft.com/office/drawing/2014/main" id="{00000000-0008-0000-02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2460623</xdr:colOff>
      <xdr:row>0</xdr:row>
      <xdr:rowOff>179916</xdr:rowOff>
    </xdr:from>
    <xdr:to>
      <xdr:col>2</xdr:col>
      <xdr:colOff>4017007</xdr:colOff>
      <xdr:row>2</xdr:row>
      <xdr:rowOff>73236</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3194048" y="179916"/>
          <a:ext cx="1556384" cy="274320"/>
          <a:chOff x="6496050" y="4257675"/>
          <a:chExt cx="1556384" cy="274320"/>
        </a:xfrm>
      </xdr:grpSpPr>
      <xdr:sp macro="[76]!Regular_Screen_View" textlink="">
        <xdr:nvSpPr>
          <xdr:cNvPr id="7" name="Rectangle 6">
            <a:extLst>
              <a:ext uri="{FF2B5EF4-FFF2-40B4-BE49-F238E27FC236}">
                <a16:creationId xmlns:a16="http://schemas.microsoft.com/office/drawing/2014/main" id="{00000000-0008-0000-02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37819</xdr:colOff>
      <xdr:row>3</xdr:row>
      <xdr:rowOff>68580</xdr:rowOff>
    </xdr:to>
    <xdr:pic macro="[0]!Learnings">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647419" cy="640080"/>
        </a:xfrm>
        <a:prstGeom prst="rect">
          <a:avLst/>
        </a:prstGeom>
      </xdr:spPr>
    </xdr:pic>
    <xdr:clientData/>
  </xdr:twoCellAnchor>
  <xdr:twoCellAnchor>
    <xdr:from>
      <xdr:col>1</xdr:col>
      <xdr:colOff>335471</xdr:colOff>
      <xdr:row>0</xdr:row>
      <xdr:rowOff>178592</xdr:rowOff>
    </xdr:from>
    <xdr:to>
      <xdr:col>3</xdr:col>
      <xdr:colOff>739590</xdr:colOff>
      <xdr:row>2</xdr:row>
      <xdr:rowOff>71912</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940589" y="178592"/>
          <a:ext cx="1760030"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05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803314</xdr:colOff>
      <xdr:row>1</xdr:row>
      <xdr:rowOff>10504</xdr:rowOff>
    </xdr:from>
    <xdr:to>
      <xdr:col>5</xdr:col>
      <xdr:colOff>683559</xdr:colOff>
      <xdr:row>2</xdr:row>
      <xdr:rowOff>94324</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3638402" y="201004"/>
          <a:ext cx="1628363" cy="274320"/>
          <a:chOff x="6496050" y="4257675"/>
          <a:chExt cx="1556385" cy="274320"/>
        </a:xfrm>
      </xdr:grpSpPr>
      <xdr:sp macro="[0]!Regular_Screen_View" textlink="">
        <xdr:nvSpPr>
          <xdr:cNvPr id="7" name="Rectangle 6">
            <a:extLst>
              <a:ext uri="{FF2B5EF4-FFF2-40B4-BE49-F238E27FC236}">
                <a16:creationId xmlns:a16="http://schemas.microsoft.com/office/drawing/2014/main" id="{00000000-0008-0000-0500-000007000000}"/>
              </a:ext>
            </a:extLst>
          </xdr:cNvPr>
          <xdr:cNvSpPr/>
        </xdr:nvSpPr>
        <xdr:spPr>
          <a:xfrm>
            <a:off x="6772275"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63505</xdr:colOff>
      <xdr:row>0</xdr:row>
      <xdr:rowOff>84665</xdr:rowOff>
    </xdr:from>
    <xdr:to>
      <xdr:col>2</xdr:col>
      <xdr:colOff>761</xdr:colOff>
      <xdr:row>3</xdr:row>
      <xdr:rowOff>61805</xdr:rowOff>
    </xdr:to>
    <xdr:pic macro="[0]!Critical_Activities">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75172" y="84665"/>
          <a:ext cx="551089" cy="548640"/>
        </a:xfrm>
        <a:prstGeom prst="rect">
          <a:avLst/>
        </a:prstGeom>
      </xdr:spPr>
    </xdr:pic>
    <xdr:clientData/>
  </xdr:twoCellAnchor>
  <xdr:twoCellAnchor>
    <xdr:from>
      <xdr:col>2</xdr:col>
      <xdr:colOff>330733</xdr:colOff>
      <xdr:row>1</xdr:row>
      <xdr:rowOff>72759</xdr:rowOff>
    </xdr:from>
    <xdr:to>
      <xdr:col>3</xdr:col>
      <xdr:colOff>879708</xdr:colOff>
      <xdr:row>2</xdr:row>
      <xdr:rowOff>156579</xdr:rowOff>
    </xdr:to>
    <xdr:grpSp>
      <xdr:nvGrpSpPr>
        <xdr:cNvPr id="3" name="Group 2">
          <a:extLst>
            <a:ext uri="{FF2B5EF4-FFF2-40B4-BE49-F238E27FC236}">
              <a16:creationId xmlns:a16="http://schemas.microsoft.com/office/drawing/2014/main" id="{00000000-0008-0000-0700-000003000000}"/>
            </a:ext>
          </a:extLst>
        </xdr:cNvPr>
        <xdr:cNvGrpSpPr/>
      </xdr:nvGrpSpPr>
      <xdr:grpSpPr>
        <a:xfrm>
          <a:off x="1148762" y="263259"/>
          <a:ext cx="145665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07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0</xdr:colOff>
      <xdr:row>1</xdr:row>
      <xdr:rowOff>72759</xdr:rowOff>
    </xdr:from>
    <xdr:to>
      <xdr:col>4</xdr:col>
      <xdr:colOff>1714500</xdr:colOff>
      <xdr:row>2</xdr:row>
      <xdr:rowOff>156579</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3787588" y="263259"/>
          <a:ext cx="1714500"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7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3</xdr:row>
          <xdr:rowOff>0</xdr:rowOff>
        </xdr:from>
        <xdr:to>
          <xdr:col>62</xdr:col>
          <xdr:colOff>57150</xdr:colOff>
          <xdr:row>3</xdr:row>
          <xdr:rowOff>219075</xdr:rowOff>
        </xdr:to>
        <xdr:sp macro="" textlink="">
          <xdr:nvSpPr>
            <xdr:cNvPr id="41985" name="Scroll Bar 1" hidden="1">
              <a:extLst>
                <a:ext uri="{63B3BB69-23CF-44E3-9099-C40C66FF867C}">
                  <a14:compatExt spid="_x0000_s41985"/>
                </a:ext>
                <a:ext uri="{FF2B5EF4-FFF2-40B4-BE49-F238E27FC236}">
                  <a16:creationId xmlns:a16="http://schemas.microsoft.com/office/drawing/2014/main" id="{00000000-0008-0000-0900-000001A4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editAs="oneCell">
    <xdr:from>
      <xdr:col>0</xdr:col>
      <xdr:colOff>85725</xdr:colOff>
      <xdr:row>0</xdr:row>
      <xdr:rowOff>85725</xdr:rowOff>
    </xdr:from>
    <xdr:to>
      <xdr:col>0</xdr:col>
      <xdr:colOff>506696</xdr:colOff>
      <xdr:row>2</xdr:row>
      <xdr:rowOff>47625</xdr:rowOff>
    </xdr:to>
    <xdr:pic macro="[0]!Project_Plan">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85725" y="85725"/>
          <a:ext cx="420971" cy="419100"/>
        </a:xfrm>
        <a:prstGeom prst="rect">
          <a:avLst/>
        </a:prstGeom>
      </xdr:spPr>
    </xdr:pic>
    <xdr:clientData/>
  </xdr:twoCellAnchor>
  <xdr:twoCellAnchor>
    <xdr:from>
      <xdr:col>1</xdr:col>
      <xdr:colOff>357186</xdr:colOff>
      <xdr:row>0</xdr:row>
      <xdr:rowOff>207169</xdr:rowOff>
    </xdr:from>
    <xdr:to>
      <xdr:col>1</xdr:col>
      <xdr:colOff>1816328</xdr:colOff>
      <xdr:row>2</xdr:row>
      <xdr:rowOff>24289</xdr:rowOff>
    </xdr:to>
    <xdr:grpSp>
      <xdr:nvGrpSpPr>
        <xdr:cNvPr id="4" name="Group 3">
          <a:extLst>
            <a:ext uri="{FF2B5EF4-FFF2-40B4-BE49-F238E27FC236}">
              <a16:creationId xmlns:a16="http://schemas.microsoft.com/office/drawing/2014/main" id="{00000000-0008-0000-0900-000004000000}"/>
            </a:ext>
          </a:extLst>
        </xdr:cNvPr>
        <xdr:cNvGrpSpPr/>
      </xdr:nvGrpSpPr>
      <xdr:grpSpPr>
        <a:xfrm>
          <a:off x="966786" y="207169"/>
          <a:ext cx="1459142" cy="274320"/>
          <a:chOff x="19058" y="28575"/>
          <a:chExt cx="1459806" cy="365761"/>
        </a:xfrm>
      </xdr:grpSpPr>
      <xdr:sp macro="[0]!Full_Screen_View" textlink="">
        <xdr:nvSpPr>
          <xdr:cNvPr id="5" name="Rectangle 4">
            <a:extLst>
              <a:ext uri="{FF2B5EF4-FFF2-40B4-BE49-F238E27FC236}">
                <a16:creationId xmlns:a16="http://schemas.microsoft.com/office/drawing/2014/main" id="{00000000-0008-0000-0900-000005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xdr:col>
      <xdr:colOff>2405061</xdr:colOff>
      <xdr:row>0</xdr:row>
      <xdr:rowOff>207169</xdr:rowOff>
    </xdr:from>
    <xdr:to>
      <xdr:col>2</xdr:col>
      <xdr:colOff>8570</xdr:colOff>
      <xdr:row>2</xdr:row>
      <xdr:rowOff>24289</xdr:rowOff>
    </xdr:to>
    <xdr:grpSp>
      <xdr:nvGrpSpPr>
        <xdr:cNvPr id="7" name="Group 6">
          <a:extLst>
            <a:ext uri="{FF2B5EF4-FFF2-40B4-BE49-F238E27FC236}">
              <a16:creationId xmlns:a16="http://schemas.microsoft.com/office/drawing/2014/main" id="{00000000-0008-0000-0900-000007000000}"/>
            </a:ext>
          </a:extLst>
        </xdr:cNvPr>
        <xdr:cNvGrpSpPr/>
      </xdr:nvGrpSpPr>
      <xdr:grpSpPr>
        <a:xfrm>
          <a:off x="3014661" y="207169"/>
          <a:ext cx="2032634" cy="274320"/>
          <a:chOff x="6496050" y="4257675"/>
          <a:chExt cx="1556384" cy="274320"/>
        </a:xfrm>
      </xdr:grpSpPr>
      <xdr:sp macro="[0]!Regular_Screen_View" textlink="">
        <xdr:nvSpPr>
          <xdr:cNvPr id="8" name="Rectangle 7">
            <a:extLst>
              <a:ext uri="{FF2B5EF4-FFF2-40B4-BE49-F238E27FC236}">
                <a16:creationId xmlns:a16="http://schemas.microsoft.com/office/drawing/2014/main" id="{00000000-0008-0000-0900-000008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mc:AlternateContent xmlns:mc="http://schemas.openxmlformats.org/markup-compatibility/2006">
    <mc:Choice xmlns:a14="http://schemas.microsoft.com/office/drawing/2010/main" Requires="a14">
      <xdr:twoCellAnchor editAs="oneCell">
        <xdr:from>
          <xdr:col>8</xdr:col>
          <xdr:colOff>0</xdr:colOff>
          <xdr:row>3</xdr:row>
          <xdr:rowOff>0</xdr:rowOff>
        </xdr:from>
        <xdr:to>
          <xdr:col>62</xdr:col>
          <xdr:colOff>57150</xdr:colOff>
          <xdr:row>3</xdr:row>
          <xdr:rowOff>219075</xdr:rowOff>
        </xdr:to>
        <xdr:sp macro="" textlink="">
          <xdr:nvSpPr>
            <xdr:cNvPr id="41988" name="Scroll Bar 4" hidden="1">
              <a:extLst>
                <a:ext uri="{63B3BB69-23CF-44E3-9099-C40C66FF867C}">
                  <a14:compatExt spid="_x0000_s41988"/>
                </a:ext>
                <a:ext uri="{FF2B5EF4-FFF2-40B4-BE49-F238E27FC236}">
                  <a16:creationId xmlns:a16="http://schemas.microsoft.com/office/drawing/2014/main" id="{00000000-0008-0000-0900-000004A4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83343</xdr:colOff>
      <xdr:row>0</xdr:row>
      <xdr:rowOff>47625</xdr:rowOff>
    </xdr:from>
    <xdr:to>
      <xdr:col>1</xdr:col>
      <xdr:colOff>726280</xdr:colOff>
      <xdr:row>3</xdr:row>
      <xdr:rowOff>151924</xdr:rowOff>
    </xdr:to>
    <xdr:pic macro="[0]!Daily_Progress_Update">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57187" y="47625"/>
          <a:ext cx="642937" cy="640080"/>
        </a:xfrm>
        <a:prstGeom prst="rect">
          <a:avLst/>
        </a:prstGeom>
      </xdr:spPr>
    </xdr:pic>
    <xdr:clientData/>
  </xdr:twoCellAnchor>
  <xdr:twoCellAnchor>
    <xdr:from>
      <xdr:col>1</xdr:col>
      <xdr:colOff>1023931</xdr:colOff>
      <xdr:row>1</xdr:row>
      <xdr:rowOff>47623</xdr:rowOff>
    </xdr:from>
    <xdr:to>
      <xdr:col>2</xdr:col>
      <xdr:colOff>1090042</xdr:colOff>
      <xdr:row>2</xdr:row>
      <xdr:rowOff>143349</xdr:rowOff>
    </xdr:to>
    <xdr:grpSp>
      <xdr:nvGrpSpPr>
        <xdr:cNvPr id="17" name="Group 16">
          <a:extLst>
            <a:ext uri="{FF2B5EF4-FFF2-40B4-BE49-F238E27FC236}">
              <a16:creationId xmlns:a16="http://schemas.microsoft.com/office/drawing/2014/main" id="{00000000-0008-0000-0C00-000011000000}"/>
            </a:ext>
          </a:extLst>
        </xdr:cNvPr>
        <xdr:cNvGrpSpPr/>
      </xdr:nvGrpSpPr>
      <xdr:grpSpPr>
        <a:xfrm>
          <a:off x="1296074" y="224516"/>
          <a:ext cx="1454039" cy="272619"/>
          <a:chOff x="19058" y="28575"/>
          <a:chExt cx="1459806" cy="365761"/>
        </a:xfrm>
      </xdr:grpSpPr>
      <xdr:sp macro="[0]!Full_Screen_View" textlink="">
        <xdr:nvSpPr>
          <xdr:cNvPr id="18" name="Rectangle 17">
            <a:extLst>
              <a:ext uri="{FF2B5EF4-FFF2-40B4-BE49-F238E27FC236}">
                <a16:creationId xmlns:a16="http://schemas.microsoft.com/office/drawing/2014/main" id="{00000000-0008-0000-0C00-000012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9" name="Picture 18">
            <a:extLst>
              <a:ext uri="{FF2B5EF4-FFF2-40B4-BE49-F238E27FC236}">
                <a16:creationId xmlns:a16="http://schemas.microsoft.com/office/drawing/2014/main" id="{00000000-0008-0000-0C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107150</xdr:colOff>
      <xdr:row>1</xdr:row>
      <xdr:rowOff>47623</xdr:rowOff>
    </xdr:from>
    <xdr:to>
      <xdr:col>3</xdr:col>
      <xdr:colOff>1663534</xdr:colOff>
      <xdr:row>2</xdr:row>
      <xdr:rowOff>143349</xdr:rowOff>
    </xdr:to>
    <xdr:grpSp>
      <xdr:nvGrpSpPr>
        <xdr:cNvPr id="20" name="Group 19">
          <a:extLst>
            <a:ext uri="{FF2B5EF4-FFF2-40B4-BE49-F238E27FC236}">
              <a16:creationId xmlns:a16="http://schemas.microsoft.com/office/drawing/2014/main" id="{00000000-0008-0000-0C00-000014000000}"/>
            </a:ext>
          </a:extLst>
        </xdr:cNvPr>
        <xdr:cNvGrpSpPr/>
      </xdr:nvGrpSpPr>
      <xdr:grpSpPr>
        <a:xfrm>
          <a:off x="3794686" y="224516"/>
          <a:ext cx="1556384" cy="272619"/>
          <a:chOff x="6496050" y="4257675"/>
          <a:chExt cx="1556384" cy="274320"/>
        </a:xfrm>
      </xdr:grpSpPr>
      <xdr:sp macro="[0]!Regular_Screen_View" textlink="">
        <xdr:nvSpPr>
          <xdr:cNvPr id="21" name="Rectangle 20">
            <a:extLst>
              <a:ext uri="{FF2B5EF4-FFF2-40B4-BE49-F238E27FC236}">
                <a16:creationId xmlns:a16="http://schemas.microsoft.com/office/drawing/2014/main" id="{00000000-0008-0000-0C00-000015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2" name="Picture 21">
            <a:extLst>
              <a:ext uri="{FF2B5EF4-FFF2-40B4-BE49-F238E27FC236}">
                <a16:creationId xmlns:a16="http://schemas.microsoft.com/office/drawing/2014/main" id="{00000000-0008-0000-0C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73269</xdr:colOff>
      <xdr:row>0</xdr:row>
      <xdr:rowOff>134331</xdr:rowOff>
    </xdr:from>
    <xdr:to>
      <xdr:col>2</xdr:col>
      <xdr:colOff>245800</xdr:colOff>
      <xdr:row>3</xdr:row>
      <xdr:rowOff>96817</xdr:rowOff>
    </xdr:to>
    <xdr:pic macro="[0]!DD_Update">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78557" y="134331"/>
          <a:ext cx="551089" cy="548640"/>
        </a:xfrm>
        <a:prstGeom prst="rect">
          <a:avLst/>
        </a:prstGeom>
      </xdr:spPr>
    </xdr:pic>
    <xdr:clientData/>
  </xdr:twoCellAnchor>
  <xdr:twoCellAnchor>
    <xdr:from>
      <xdr:col>2</xdr:col>
      <xdr:colOff>586155</xdr:colOff>
      <xdr:row>1</xdr:row>
      <xdr:rowOff>85480</xdr:rowOff>
    </xdr:from>
    <xdr:to>
      <xdr:col>2</xdr:col>
      <xdr:colOff>2369039</xdr:colOff>
      <xdr:row>3</xdr:row>
      <xdr:rowOff>30090</xdr:rowOff>
    </xdr:to>
    <xdr:grpSp>
      <xdr:nvGrpSpPr>
        <xdr:cNvPr id="3" name="Group 2">
          <a:extLst>
            <a:ext uri="{FF2B5EF4-FFF2-40B4-BE49-F238E27FC236}">
              <a16:creationId xmlns:a16="http://schemas.microsoft.com/office/drawing/2014/main" id="{00000000-0008-0000-0D00-000003000000}"/>
            </a:ext>
          </a:extLst>
        </xdr:cNvPr>
        <xdr:cNvGrpSpPr/>
      </xdr:nvGrpSpPr>
      <xdr:grpSpPr>
        <a:xfrm>
          <a:off x="1266512" y="275980"/>
          <a:ext cx="1782884" cy="325610"/>
          <a:chOff x="19058" y="28575"/>
          <a:chExt cx="1459806" cy="365761"/>
        </a:xfrm>
      </xdr:grpSpPr>
      <xdr:sp macro="[0]!Full_Screen_View" textlink="">
        <xdr:nvSpPr>
          <xdr:cNvPr id="4" name="Rectangle 3">
            <a:extLst>
              <a:ext uri="{FF2B5EF4-FFF2-40B4-BE49-F238E27FC236}">
                <a16:creationId xmlns:a16="http://schemas.microsoft.com/office/drawing/2014/main" id="{00000000-0008-0000-0D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2649904</xdr:colOff>
      <xdr:row>1</xdr:row>
      <xdr:rowOff>97692</xdr:rowOff>
    </xdr:from>
    <xdr:to>
      <xdr:col>2</xdr:col>
      <xdr:colOff>5043365</xdr:colOff>
      <xdr:row>3</xdr:row>
      <xdr:rowOff>12212</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3330261" y="288192"/>
          <a:ext cx="1336186" cy="2955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D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ct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54429</xdr:colOff>
      <xdr:row>0</xdr:row>
      <xdr:rowOff>122464</xdr:rowOff>
    </xdr:from>
    <xdr:to>
      <xdr:col>2</xdr:col>
      <xdr:colOff>34018</xdr:colOff>
      <xdr:row>3</xdr:row>
      <xdr:rowOff>99604</xdr:rowOff>
    </xdr:to>
    <xdr:pic macro="[0]!Documentation_Update">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49036" y="122464"/>
          <a:ext cx="551089" cy="548640"/>
        </a:xfrm>
        <a:prstGeom prst="rect">
          <a:avLst/>
        </a:prstGeom>
      </xdr:spPr>
    </xdr:pic>
    <xdr:clientData/>
  </xdr:twoCellAnchor>
  <xdr:twoCellAnchor>
    <xdr:from>
      <xdr:col>2</xdr:col>
      <xdr:colOff>428625</xdr:colOff>
      <xdr:row>0</xdr:row>
      <xdr:rowOff>154781</xdr:rowOff>
    </xdr:from>
    <xdr:to>
      <xdr:col>2</xdr:col>
      <xdr:colOff>2357439</xdr:colOff>
      <xdr:row>2</xdr:row>
      <xdr:rowOff>126340</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1393031" y="154781"/>
          <a:ext cx="1928814" cy="352559"/>
          <a:chOff x="19058" y="28575"/>
          <a:chExt cx="1459806" cy="365761"/>
        </a:xfrm>
      </xdr:grpSpPr>
      <xdr:sp macro="[0]!Full_Screen_View" textlink="">
        <xdr:nvSpPr>
          <xdr:cNvPr id="5" name="Rectangle 4">
            <a:extLst>
              <a:ext uri="{FF2B5EF4-FFF2-40B4-BE49-F238E27FC236}">
                <a16:creationId xmlns:a16="http://schemas.microsoft.com/office/drawing/2014/main" id="{00000000-0008-0000-0E00-000005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6" name="Picture 5">
            <a:extLst>
              <a:ext uri="{FF2B5EF4-FFF2-40B4-BE49-F238E27FC236}">
                <a16:creationId xmlns:a16="http://schemas.microsoft.com/office/drawing/2014/main" id="{00000000-0008-0000-0E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646339</xdr:colOff>
      <xdr:row>0</xdr:row>
      <xdr:rowOff>166687</xdr:rowOff>
    </xdr:from>
    <xdr:to>
      <xdr:col>4</xdr:col>
      <xdr:colOff>773907</xdr:colOff>
      <xdr:row>2</xdr:row>
      <xdr:rowOff>138246</xdr:rowOff>
    </xdr:to>
    <xdr:grpSp>
      <xdr:nvGrpSpPr>
        <xdr:cNvPr id="7" name="Group 6">
          <a:extLst>
            <a:ext uri="{FF2B5EF4-FFF2-40B4-BE49-F238E27FC236}">
              <a16:creationId xmlns:a16="http://schemas.microsoft.com/office/drawing/2014/main" id="{00000000-0008-0000-0E00-000007000000}"/>
            </a:ext>
          </a:extLst>
        </xdr:cNvPr>
        <xdr:cNvGrpSpPr/>
      </xdr:nvGrpSpPr>
      <xdr:grpSpPr>
        <a:xfrm>
          <a:off x="4313464" y="166687"/>
          <a:ext cx="1925412" cy="352559"/>
          <a:chOff x="6496050" y="4257675"/>
          <a:chExt cx="1556384" cy="274320"/>
        </a:xfrm>
      </xdr:grpSpPr>
      <xdr:sp macro="[0]!Regular_Screen_View" textlink="">
        <xdr:nvSpPr>
          <xdr:cNvPr id="8" name="Rectangle 7">
            <a:extLst>
              <a:ext uri="{FF2B5EF4-FFF2-40B4-BE49-F238E27FC236}">
                <a16:creationId xmlns:a16="http://schemas.microsoft.com/office/drawing/2014/main" id="{00000000-0008-0000-0E00-000008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9" name="Picture 8">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59532</xdr:colOff>
      <xdr:row>0</xdr:row>
      <xdr:rowOff>130968</xdr:rowOff>
    </xdr:from>
    <xdr:to>
      <xdr:col>2</xdr:col>
      <xdr:colOff>27215</xdr:colOff>
      <xdr:row>3</xdr:row>
      <xdr:rowOff>108108</xdr:rowOff>
    </xdr:to>
    <xdr:pic macro="[0]!Access_Status">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73845" y="130968"/>
          <a:ext cx="551089" cy="548640"/>
        </a:xfrm>
        <a:prstGeom prst="rect">
          <a:avLst/>
        </a:prstGeom>
      </xdr:spPr>
    </xdr:pic>
    <xdr:clientData/>
  </xdr:twoCellAnchor>
  <xdr:twoCellAnchor>
    <xdr:from>
      <xdr:col>2</xdr:col>
      <xdr:colOff>404809</xdr:colOff>
      <xdr:row>1</xdr:row>
      <xdr:rowOff>83341</xdr:rowOff>
    </xdr:from>
    <xdr:to>
      <xdr:col>3</xdr:col>
      <xdr:colOff>339951</xdr:colOff>
      <xdr:row>2</xdr:row>
      <xdr:rowOff>167161</xdr:rowOff>
    </xdr:to>
    <xdr:grpSp>
      <xdr:nvGrpSpPr>
        <xdr:cNvPr id="15" name="Group 14">
          <a:extLst>
            <a:ext uri="{FF2B5EF4-FFF2-40B4-BE49-F238E27FC236}">
              <a16:creationId xmlns:a16="http://schemas.microsoft.com/office/drawing/2014/main" id="{00000000-0008-0000-0F00-00000F000000}"/>
            </a:ext>
          </a:extLst>
        </xdr:cNvPr>
        <xdr:cNvGrpSpPr/>
      </xdr:nvGrpSpPr>
      <xdr:grpSpPr>
        <a:xfrm>
          <a:off x="1202528" y="273841"/>
          <a:ext cx="2006829" cy="274320"/>
          <a:chOff x="19058" y="28575"/>
          <a:chExt cx="1459806" cy="365761"/>
        </a:xfrm>
      </xdr:grpSpPr>
      <xdr:sp macro="[0]!Full_Screen_View" textlink="">
        <xdr:nvSpPr>
          <xdr:cNvPr id="16" name="Rectangle 15">
            <a:extLst>
              <a:ext uri="{FF2B5EF4-FFF2-40B4-BE49-F238E27FC236}">
                <a16:creationId xmlns:a16="http://schemas.microsoft.com/office/drawing/2014/main" id="{00000000-0008-0000-0F00-000010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7" name="Picture 16">
            <a:extLst>
              <a:ext uri="{FF2B5EF4-FFF2-40B4-BE49-F238E27FC236}">
                <a16:creationId xmlns:a16="http://schemas.microsoft.com/office/drawing/2014/main" id="{00000000-0008-0000-0F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23809</xdr:colOff>
      <xdr:row>1</xdr:row>
      <xdr:rowOff>83341</xdr:rowOff>
    </xdr:from>
    <xdr:to>
      <xdr:col>5</xdr:col>
      <xdr:colOff>675318</xdr:colOff>
      <xdr:row>2</xdr:row>
      <xdr:rowOff>167161</xdr:rowOff>
    </xdr:to>
    <xdr:grpSp>
      <xdr:nvGrpSpPr>
        <xdr:cNvPr id="18" name="Group 17">
          <a:extLst>
            <a:ext uri="{FF2B5EF4-FFF2-40B4-BE49-F238E27FC236}">
              <a16:creationId xmlns:a16="http://schemas.microsoft.com/office/drawing/2014/main" id="{00000000-0008-0000-0F00-000012000000}"/>
            </a:ext>
          </a:extLst>
        </xdr:cNvPr>
        <xdr:cNvGrpSpPr/>
      </xdr:nvGrpSpPr>
      <xdr:grpSpPr>
        <a:xfrm>
          <a:off x="4167184" y="273841"/>
          <a:ext cx="1925478" cy="274320"/>
          <a:chOff x="6496050" y="4257675"/>
          <a:chExt cx="1556384" cy="274320"/>
        </a:xfrm>
      </xdr:grpSpPr>
      <xdr:sp macro="[0]!Regular_Screen_View" textlink="">
        <xdr:nvSpPr>
          <xdr:cNvPr id="19" name="Rectangle 18">
            <a:extLst>
              <a:ext uri="{FF2B5EF4-FFF2-40B4-BE49-F238E27FC236}">
                <a16:creationId xmlns:a16="http://schemas.microsoft.com/office/drawing/2014/main" id="{00000000-0008-0000-0F00-000013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0" name="Picture 19">
            <a:extLst>
              <a:ext uri="{FF2B5EF4-FFF2-40B4-BE49-F238E27FC236}">
                <a16:creationId xmlns:a16="http://schemas.microsoft.com/office/drawing/2014/main" id="{00000000-0008-0000-0F00-00001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59532</xdr:colOff>
      <xdr:row>0</xdr:row>
      <xdr:rowOff>130968</xdr:rowOff>
    </xdr:from>
    <xdr:to>
      <xdr:col>1</xdr:col>
      <xdr:colOff>532040</xdr:colOff>
      <xdr:row>3</xdr:row>
      <xdr:rowOff>108108</xdr:rowOff>
    </xdr:to>
    <xdr:pic macro="[0]!Access_Status_KT">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78607" y="130968"/>
          <a:ext cx="548708" cy="548640"/>
        </a:xfrm>
        <a:prstGeom prst="rect">
          <a:avLst/>
        </a:prstGeom>
      </xdr:spPr>
    </xdr:pic>
    <xdr:clientData/>
  </xdr:twoCellAnchor>
  <xdr:twoCellAnchor>
    <xdr:from>
      <xdr:col>2</xdr:col>
      <xdr:colOff>259132</xdr:colOff>
      <xdr:row>1</xdr:row>
      <xdr:rowOff>83341</xdr:rowOff>
    </xdr:from>
    <xdr:to>
      <xdr:col>3</xdr:col>
      <xdr:colOff>291353</xdr:colOff>
      <xdr:row>2</xdr:row>
      <xdr:rowOff>167161</xdr:rowOff>
    </xdr:to>
    <xdr:grpSp>
      <xdr:nvGrpSpPr>
        <xdr:cNvPr id="3" name="Group 2">
          <a:extLst>
            <a:ext uri="{FF2B5EF4-FFF2-40B4-BE49-F238E27FC236}">
              <a16:creationId xmlns:a16="http://schemas.microsoft.com/office/drawing/2014/main" id="{00000000-0008-0000-1000-000003000000}"/>
            </a:ext>
          </a:extLst>
        </xdr:cNvPr>
        <xdr:cNvGrpSpPr/>
      </xdr:nvGrpSpPr>
      <xdr:grpSpPr>
        <a:xfrm>
          <a:off x="1065956" y="273841"/>
          <a:ext cx="1713103"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0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987515</xdr:colOff>
      <xdr:row>1</xdr:row>
      <xdr:rowOff>83341</xdr:rowOff>
    </xdr:from>
    <xdr:to>
      <xdr:col>4</xdr:col>
      <xdr:colOff>829235</xdr:colOff>
      <xdr:row>2</xdr:row>
      <xdr:rowOff>167161</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3475221" y="273841"/>
          <a:ext cx="1746720"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0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35718</xdr:colOff>
      <xdr:row>0</xdr:row>
      <xdr:rowOff>142874</xdr:rowOff>
    </xdr:from>
    <xdr:to>
      <xdr:col>1</xdr:col>
      <xdr:colOff>586807</xdr:colOff>
      <xdr:row>3</xdr:row>
      <xdr:rowOff>120014</xdr:rowOff>
    </xdr:to>
    <xdr:pic macro="[0]!QA_KT">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21468" y="142874"/>
          <a:ext cx="551089" cy="548640"/>
        </a:xfrm>
        <a:prstGeom prst="rect">
          <a:avLst/>
        </a:prstGeom>
      </xdr:spPr>
    </xdr:pic>
    <xdr:clientData/>
  </xdr:twoCellAnchor>
  <xdr:twoCellAnchor>
    <xdr:from>
      <xdr:col>2</xdr:col>
      <xdr:colOff>273837</xdr:colOff>
      <xdr:row>1</xdr:row>
      <xdr:rowOff>83342</xdr:rowOff>
    </xdr:from>
    <xdr:to>
      <xdr:col>3</xdr:col>
      <xdr:colOff>280417</xdr:colOff>
      <xdr:row>2</xdr:row>
      <xdr:rowOff>167162</xdr:rowOff>
    </xdr:to>
    <xdr:grpSp>
      <xdr:nvGrpSpPr>
        <xdr:cNvPr id="3" name="Group 2">
          <a:extLst>
            <a:ext uri="{FF2B5EF4-FFF2-40B4-BE49-F238E27FC236}">
              <a16:creationId xmlns:a16="http://schemas.microsoft.com/office/drawing/2014/main" id="{00000000-0008-0000-1200-000003000000}"/>
            </a:ext>
          </a:extLst>
        </xdr:cNvPr>
        <xdr:cNvGrpSpPr/>
      </xdr:nvGrpSpPr>
      <xdr:grpSpPr>
        <a:xfrm>
          <a:off x="1166806" y="273842"/>
          <a:ext cx="145914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2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869150</xdr:colOff>
      <xdr:row>1</xdr:row>
      <xdr:rowOff>83342</xdr:rowOff>
    </xdr:from>
    <xdr:to>
      <xdr:col>4</xdr:col>
      <xdr:colOff>913440</xdr:colOff>
      <xdr:row>2</xdr:row>
      <xdr:rowOff>167162</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3214681" y="273842"/>
          <a:ext cx="1556384"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2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35718</xdr:colOff>
      <xdr:row>0</xdr:row>
      <xdr:rowOff>142874</xdr:rowOff>
    </xdr:from>
    <xdr:to>
      <xdr:col>1</xdr:col>
      <xdr:colOff>586807</xdr:colOff>
      <xdr:row>3</xdr:row>
      <xdr:rowOff>120014</xdr:rowOff>
    </xdr:to>
    <xdr:pic macro="[0]!Query_Tracker">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21468" y="142874"/>
          <a:ext cx="551089" cy="548640"/>
        </a:xfrm>
        <a:prstGeom prst="rect">
          <a:avLst/>
        </a:prstGeom>
      </xdr:spPr>
    </xdr:pic>
    <xdr:clientData/>
  </xdr:twoCellAnchor>
  <xdr:twoCellAnchor>
    <xdr:from>
      <xdr:col>2</xdr:col>
      <xdr:colOff>273837</xdr:colOff>
      <xdr:row>1</xdr:row>
      <xdr:rowOff>83342</xdr:rowOff>
    </xdr:from>
    <xdr:to>
      <xdr:col>3</xdr:col>
      <xdr:colOff>280417</xdr:colOff>
      <xdr:row>2</xdr:row>
      <xdr:rowOff>167162</xdr:rowOff>
    </xdr:to>
    <xdr:grpSp>
      <xdr:nvGrpSpPr>
        <xdr:cNvPr id="3" name="Group 2">
          <a:extLst>
            <a:ext uri="{FF2B5EF4-FFF2-40B4-BE49-F238E27FC236}">
              <a16:creationId xmlns:a16="http://schemas.microsoft.com/office/drawing/2014/main" id="{00000000-0008-0000-1300-000003000000}"/>
            </a:ext>
          </a:extLst>
        </xdr:cNvPr>
        <xdr:cNvGrpSpPr/>
      </xdr:nvGrpSpPr>
      <xdr:grpSpPr>
        <a:xfrm>
          <a:off x="1166806" y="273842"/>
          <a:ext cx="145914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3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869150</xdr:colOff>
      <xdr:row>1</xdr:row>
      <xdr:rowOff>83342</xdr:rowOff>
    </xdr:from>
    <xdr:to>
      <xdr:col>4</xdr:col>
      <xdr:colOff>913440</xdr:colOff>
      <xdr:row>2</xdr:row>
      <xdr:rowOff>167162</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3214681" y="273842"/>
          <a:ext cx="1556384"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3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42333</xdr:colOff>
      <xdr:row>0</xdr:row>
      <xdr:rowOff>137579</xdr:rowOff>
    </xdr:from>
    <xdr:to>
      <xdr:col>2</xdr:col>
      <xdr:colOff>148922</xdr:colOff>
      <xdr:row>3</xdr:row>
      <xdr:rowOff>114719</xdr:rowOff>
    </xdr:to>
    <xdr:pic macro="[0]!Lessons_Learnt">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32833" y="137579"/>
          <a:ext cx="551089" cy="548640"/>
        </a:xfrm>
        <a:prstGeom prst="rect">
          <a:avLst/>
        </a:prstGeom>
      </xdr:spPr>
    </xdr:pic>
    <xdr:clientData/>
  </xdr:twoCellAnchor>
  <xdr:twoCellAnchor>
    <xdr:from>
      <xdr:col>2</xdr:col>
      <xdr:colOff>444495</xdr:colOff>
      <xdr:row>1</xdr:row>
      <xdr:rowOff>84666</xdr:rowOff>
    </xdr:from>
    <xdr:to>
      <xdr:col>4</xdr:col>
      <xdr:colOff>125637</xdr:colOff>
      <xdr:row>2</xdr:row>
      <xdr:rowOff>168486</xdr:rowOff>
    </xdr:to>
    <xdr:grpSp>
      <xdr:nvGrpSpPr>
        <xdr:cNvPr id="3" name="Group 2">
          <a:extLst>
            <a:ext uri="{FF2B5EF4-FFF2-40B4-BE49-F238E27FC236}">
              <a16:creationId xmlns:a16="http://schemas.microsoft.com/office/drawing/2014/main" id="{00000000-0008-0000-1500-000003000000}"/>
            </a:ext>
          </a:extLst>
        </xdr:cNvPr>
        <xdr:cNvGrpSpPr/>
      </xdr:nvGrpSpPr>
      <xdr:grpSpPr>
        <a:xfrm>
          <a:off x="1083230" y="275166"/>
          <a:ext cx="1619760"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5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389400</xdr:colOff>
      <xdr:row>1</xdr:row>
      <xdr:rowOff>84666</xdr:rowOff>
    </xdr:from>
    <xdr:to>
      <xdr:col>5</xdr:col>
      <xdr:colOff>1150166</xdr:colOff>
      <xdr:row>2</xdr:row>
      <xdr:rowOff>168486</xdr:rowOff>
    </xdr:to>
    <xdr:grpSp>
      <xdr:nvGrpSpPr>
        <xdr:cNvPr id="6" name="Group 5">
          <a:extLst>
            <a:ext uri="{FF2B5EF4-FFF2-40B4-BE49-F238E27FC236}">
              <a16:creationId xmlns:a16="http://schemas.microsoft.com/office/drawing/2014/main" id="{00000000-0008-0000-1500-000006000000}"/>
            </a:ext>
          </a:extLst>
        </xdr:cNvPr>
        <xdr:cNvGrpSpPr/>
      </xdr:nvGrpSpPr>
      <xdr:grpSpPr>
        <a:xfrm>
          <a:off x="2966753" y="275166"/>
          <a:ext cx="1556384"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5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5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59531</xdr:colOff>
      <xdr:row>0</xdr:row>
      <xdr:rowOff>119061</xdr:rowOff>
    </xdr:from>
    <xdr:to>
      <xdr:col>2</xdr:col>
      <xdr:colOff>27214</xdr:colOff>
      <xdr:row>3</xdr:row>
      <xdr:rowOff>96201</xdr:rowOff>
    </xdr:to>
    <xdr:pic macro="[0]!Assessment_Status_KT">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28625" y="119061"/>
          <a:ext cx="551089" cy="548640"/>
        </a:xfrm>
        <a:prstGeom prst="rect">
          <a:avLst/>
        </a:prstGeom>
      </xdr:spPr>
    </xdr:pic>
    <xdr:clientData/>
  </xdr:twoCellAnchor>
  <xdr:twoCellAnchor>
    <xdr:from>
      <xdr:col>2</xdr:col>
      <xdr:colOff>321464</xdr:colOff>
      <xdr:row>1</xdr:row>
      <xdr:rowOff>71435</xdr:rowOff>
    </xdr:from>
    <xdr:to>
      <xdr:col>2</xdr:col>
      <xdr:colOff>1602441</xdr:colOff>
      <xdr:row>2</xdr:row>
      <xdr:rowOff>155255</xdr:rowOff>
    </xdr:to>
    <xdr:grpSp>
      <xdr:nvGrpSpPr>
        <xdr:cNvPr id="3" name="Group 2">
          <a:extLst>
            <a:ext uri="{FF2B5EF4-FFF2-40B4-BE49-F238E27FC236}">
              <a16:creationId xmlns:a16="http://schemas.microsoft.com/office/drawing/2014/main" id="{00000000-0008-0000-1600-000003000000}"/>
            </a:ext>
          </a:extLst>
        </xdr:cNvPr>
        <xdr:cNvGrpSpPr/>
      </xdr:nvGrpSpPr>
      <xdr:grpSpPr>
        <a:xfrm>
          <a:off x="1273964" y="261935"/>
          <a:ext cx="1280977"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6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2021955</xdr:colOff>
      <xdr:row>1</xdr:row>
      <xdr:rowOff>82642</xdr:rowOff>
    </xdr:from>
    <xdr:to>
      <xdr:col>3</xdr:col>
      <xdr:colOff>1109383</xdr:colOff>
      <xdr:row>2</xdr:row>
      <xdr:rowOff>166462</xdr:rowOff>
    </xdr:to>
    <xdr:grpSp>
      <xdr:nvGrpSpPr>
        <xdr:cNvPr id="6" name="Group 5">
          <a:extLst>
            <a:ext uri="{FF2B5EF4-FFF2-40B4-BE49-F238E27FC236}">
              <a16:creationId xmlns:a16="http://schemas.microsoft.com/office/drawing/2014/main" id="{00000000-0008-0000-1600-000006000000}"/>
            </a:ext>
          </a:extLst>
        </xdr:cNvPr>
        <xdr:cNvGrpSpPr/>
      </xdr:nvGrpSpPr>
      <xdr:grpSpPr>
        <a:xfrm>
          <a:off x="2974455" y="273142"/>
          <a:ext cx="1407046" cy="274320"/>
          <a:chOff x="6496050" y="4257675"/>
          <a:chExt cx="3495055" cy="274320"/>
        </a:xfrm>
      </xdr:grpSpPr>
      <xdr:sp macro="[0]!Regular_Screen_View" textlink="">
        <xdr:nvSpPr>
          <xdr:cNvPr id="7" name="Rectangle 6">
            <a:extLst>
              <a:ext uri="{FF2B5EF4-FFF2-40B4-BE49-F238E27FC236}">
                <a16:creationId xmlns:a16="http://schemas.microsoft.com/office/drawing/2014/main" id="{00000000-0008-0000-1600-000007000000}"/>
              </a:ext>
            </a:extLst>
          </xdr:cNvPr>
          <xdr:cNvSpPr/>
        </xdr:nvSpPr>
        <xdr:spPr>
          <a:xfrm>
            <a:off x="6772272" y="4257675"/>
            <a:ext cx="3218833"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6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115557</xdr:colOff>
      <xdr:row>0</xdr:row>
      <xdr:rowOff>119061</xdr:rowOff>
    </xdr:from>
    <xdr:to>
      <xdr:col>1</xdr:col>
      <xdr:colOff>139270</xdr:colOff>
      <xdr:row>3</xdr:row>
      <xdr:rowOff>96201</xdr:rowOff>
    </xdr:to>
    <xdr:pic macro="[0]!Ramp_Progress_KT">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15557" y="119061"/>
          <a:ext cx="550389" cy="548640"/>
        </a:xfrm>
        <a:prstGeom prst="rect">
          <a:avLst/>
        </a:prstGeom>
      </xdr:spPr>
    </xdr:pic>
    <xdr:clientData/>
  </xdr:twoCellAnchor>
  <xdr:twoCellAnchor>
    <xdr:from>
      <xdr:col>1</xdr:col>
      <xdr:colOff>377490</xdr:colOff>
      <xdr:row>0</xdr:row>
      <xdr:rowOff>179294</xdr:rowOff>
    </xdr:from>
    <xdr:to>
      <xdr:col>1</xdr:col>
      <xdr:colOff>1893793</xdr:colOff>
      <xdr:row>2</xdr:row>
      <xdr:rowOff>78440</xdr:rowOff>
    </xdr:to>
    <xdr:grpSp>
      <xdr:nvGrpSpPr>
        <xdr:cNvPr id="3" name="Group 2">
          <a:extLst>
            <a:ext uri="{FF2B5EF4-FFF2-40B4-BE49-F238E27FC236}">
              <a16:creationId xmlns:a16="http://schemas.microsoft.com/office/drawing/2014/main" id="{00000000-0008-0000-1700-000003000000}"/>
            </a:ext>
          </a:extLst>
        </xdr:cNvPr>
        <xdr:cNvGrpSpPr/>
      </xdr:nvGrpSpPr>
      <xdr:grpSpPr>
        <a:xfrm>
          <a:off x="904166" y="179294"/>
          <a:ext cx="1516303" cy="280146"/>
          <a:chOff x="19058" y="28575"/>
          <a:chExt cx="1459806" cy="365761"/>
        </a:xfrm>
      </xdr:grpSpPr>
      <xdr:sp macro="[0]!Full_Screen_View" textlink="">
        <xdr:nvSpPr>
          <xdr:cNvPr id="4" name="Rectangle 3">
            <a:extLst>
              <a:ext uri="{FF2B5EF4-FFF2-40B4-BE49-F238E27FC236}">
                <a16:creationId xmlns:a16="http://schemas.microsoft.com/office/drawing/2014/main" id="{00000000-0008-0000-17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xdr:col>
      <xdr:colOff>1967045</xdr:colOff>
      <xdr:row>0</xdr:row>
      <xdr:rowOff>172289</xdr:rowOff>
    </xdr:from>
    <xdr:to>
      <xdr:col>1</xdr:col>
      <xdr:colOff>3429001</xdr:colOff>
      <xdr:row>2</xdr:row>
      <xdr:rowOff>76815</xdr:rowOff>
    </xdr:to>
    <xdr:grpSp>
      <xdr:nvGrpSpPr>
        <xdr:cNvPr id="6" name="Group 5">
          <a:extLst>
            <a:ext uri="{FF2B5EF4-FFF2-40B4-BE49-F238E27FC236}">
              <a16:creationId xmlns:a16="http://schemas.microsoft.com/office/drawing/2014/main" id="{00000000-0008-0000-1700-000006000000}"/>
            </a:ext>
          </a:extLst>
        </xdr:cNvPr>
        <xdr:cNvGrpSpPr/>
      </xdr:nvGrpSpPr>
      <xdr:grpSpPr>
        <a:xfrm>
          <a:off x="2493721" y="172289"/>
          <a:ext cx="1461956" cy="285526"/>
          <a:chOff x="6496050" y="4246469"/>
          <a:chExt cx="3495055" cy="285526"/>
        </a:xfrm>
      </xdr:grpSpPr>
      <xdr:sp macro="[0]!Regular_Screen_View" textlink="">
        <xdr:nvSpPr>
          <xdr:cNvPr id="7" name="Rectangle 6">
            <a:extLst>
              <a:ext uri="{FF2B5EF4-FFF2-40B4-BE49-F238E27FC236}">
                <a16:creationId xmlns:a16="http://schemas.microsoft.com/office/drawing/2014/main" id="{00000000-0008-0000-1700-000007000000}"/>
              </a:ext>
            </a:extLst>
          </xdr:cNvPr>
          <xdr:cNvSpPr/>
        </xdr:nvSpPr>
        <xdr:spPr>
          <a:xfrm>
            <a:off x="6772273" y="4246469"/>
            <a:ext cx="3218832"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7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10584</xdr:colOff>
      <xdr:row>0</xdr:row>
      <xdr:rowOff>31749</xdr:rowOff>
    </xdr:from>
    <xdr:to>
      <xdr:col>2</xdr:col>
      <xdr:colOff>64257</xdr:colOff>
      <xdr:row>3</xdr:row>
      <xdr:rowOff>72389</xdr:rowOff>
    </xdr:to>
    <xdr:pic macro="[0]!Action_Log">
      <xdr:nvPicPr>
        <xdr:cNvPr id="2" name="Picture 1">
          <a:extLst>
            <a:ext uri="{FF2B5EF4-FFF2-40B4-BE49-F238E27FC236}">
              <a16:creationId xmlns:a16="http://schemas.microsoft.com/office/drawing/2014/main" id="{00000000-0008-0000-1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54001" y="31749"/>
          <a:ext cx="551089" cy="548640"/>
        </a:xfrm>
        <a:prstGeom prst="rect">
          <a:avLst/>
        </a:prstGeom>
      </xdr:spPr>
    </xdr:pic>
    <xdr:clientData/>
  </xdr:twoCellAnchor>
  <xdr:twoCellAnchor>
    <xdr:from>
      <xdr:col>2</xdr:col>
      <xdr:colOff>359832</xdr:colOff>
      <xdr:row>2</xdr:row>
      <xdr:rowOff>10582</xdr:rowOff>
    </xdr:from>
    <xdr:to>
      <xdr:col>3</xdr:col>
      <xdr:colOff>834724</xdr:colOff>
      <xdr:row>3</xdr:row>
      <xdr:rowOff>168089</xdr:rowOff>
    </xdr:to>
    <xdr:grpSp>
      <xdr:nvGrpSpPr>
        <xdr:cNvPr id="3" name="Group 2">
          <a:extLst>
            <a:ext uri="{FF2B5EF4-FFF2-40B4-BE49-F238E27FC236}">
              <a16:creationId xmlns:a16="http://schemas.microsoft.com/office/drawing/2014/main" id="{00000000-0008-0000-1A00-000003000000}"/>
            </a:ext>
          </a:extLst>
        </xdr:cNvPr>
        <xdr:cNvGrpSpPr/>
      </xdr:nvGrpSpPr>
      <xdr:grpSpPr>
        <a:xfrm>
          <a:off x="1100665" y="370415"/>
          <a:ext cx="1459142" cy="337424"/>
          <a:chOff x="19058" y="28575"/>
          <a:chExt cx="1459806" cy="365761"/>
        </a:xfrm>
      </xdr:grpSpPr>
      <xdr:sp macro="[0]!Full_Screen_View" textlink="">
        <xdr:nvSpPr>
          <xdr:cNvPr id="4" name="Rectangle 3">
            <a:extLst>
              <a:ext uri="{FF2B5EF4-FFF2-40B4-BE49-F238E27FC236}">
                <a16:creationId xmlns:a16="http://schemas.microsoft.com/office/drawing/2014/main" id="{00000000-0008-0000-1A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0</xdr:colOff>
      <xdr:row>2</xdr:row>
      <xdr:rowOff>10583</xdr:rowOff>
    </xdr:from>
    <xdr:to>
      <xdr:col>4</xdr:col>
      <xdr:colOff>1381757</xdr:colOff>
      <xdr:row>3</xdr:row>
      <xdr:rowOff>156883</xdr:rowOff>
    </xdr:to>
    <xdr:grpSp>
      <xdr:nvGrpSpPr>
        <xdr:cNvPr id="6" name="Group 5">
          <a:extLst>
            <a:ext uri="{FF2B5EF4-FFF2-40B4-BE49-F238E27FC236}">
              <a16:creationId xmlns:a16="http://schemas.microsoft.com/office/drawing/2014/main" id="{00000000-0008-0000-1A00-000006000000}"/>
            </a:ext>
          </a:extLst>
        </xdr:cNvPr>
        <xdr:cNvGrpSpPr/>
      </xdr:nvGrpSpPr>
      <xdr:grpSpPr>
        <a:xfrm>
          <a:off x="3079750" y="370416"/>
          <a:ext cx="1381757" cy="326217"/>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A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9.xml><?xml version="1.0" encoding="utf-8"?>
<xdr:wsDr xmlns:xdr="http://schemas.openxmlformats.org/drawingml/2006/spreadsheetDrawing" xmlns:a="http://schemas.openxmlformats.org/drawingml/2006/main">
  <xdr:oneCellAnchor>
    <xdr:from>
      <xdr:col>12</xdr:col>
      <xdr:colOff>0</xdr:colOff>
      <xdr:row>67</xdr:row>
      <xdr:rowOff>59531</xdr:rowOff>
    </xdr:from>
    <xdr:ext cx="299089" cy="300114"/>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6067425" y="14147006"/>
          <a:ext cx="299089" cy="300114"/>
        </a:xfrm>
        <a:prstGeom prst="rect">
          <a:avLst/>
        </a:prstGeom>
        <a:noFill/>
        <a:ln>
          <a:noFill/>
        </a:ln>
        <a:effectLst/>
      </xdr:spPr>
    </xdr:pic>
    <xdr:clientData/>
  </xdr:oneCellAnchor>
  <xdr:twoCellAnchor editAs="oneCell">
    <xdr:from>
      <xdr:col>53</xdr:col>
      <xdr:colOff>0</xdr:colOff>
      <xdr:row>23</xdr:row>
      <xdr:rowOff>0</xdr:rowOff>
    </xdr:from>
    <xdr:to>
      <xdr:col>53</xdr:col>
      <xdr:colOff>1734</xdr:colOff>
      <xdr:row>23</xdr:row>
      <xdr:rowOff>175060</xdr:rowOff>
    </xdr:to>
    <xdr:pic>
      <xdr:nvPicPr>
        <xdr:cNvPr id="3" name="Picture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659725" y="5610225"/>
          <a:ext cx="1734" cy="175060"/>
        </a:xfrm>
        <a:prstGeom prst="rect">
          <a:avLst/>
        </a:prstGeom>
        <a:noFill/>
        <a:ln>
          <a:noFill/>
        </a:ln>
      </xdr:spPr>
    </xdr:pic>
    <xdr:clientData/>
  </xdr:twoCellAnchor>
  <xdr:oneCellAnchor>
    <xdr:from>
      <xdr:col>16</xdr:col>
      <xdr:colOff>38365</xdr:colOff>
      <xdr:row>7</xdr:row>
      <xdr:rowOff>260614</xdr:rowOff>
    </xdr:from>
    <xdr:ext cx="271899" cy="272831"/>
    <xdr:pic>
      <xdr:nvPicPr>
        <xdr:cNvPr id="4" name="Picture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4" cstate="print">
          <a:duotone>
            <a:schemeClr val="accent4">
              <a:shade val="45000"/>
              <a:satMod val="135000"/>
            </a:schemeClr>
            <a:prstClr val="white"/>
          </a:duotone>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7439290" y="1384564"/>
          <a:ext cx="271899" cy="272831"/>
        </a:xfrm>
        <a:prstGeom prst="rect">
          <a:avLst/>
        </a:prstGeom>
        <a:noFill/>
        <a:ln>
          <a:noFill/>
        </a:ln>
        <a:effectLst/>
      </xdr:spPr>
    </xdr:pic>
    <xdr:clientData/>
  </xdr:oneCellAnchor>
  <xdr:twoCellAnchor editAs="oneCell">
    <xdr:from>
      <xdr:col>58</xdr:col>
      <xdr:colOff>0</xdr:colOff>
      <xdr:row>22</xdr:row>
      <xdr:rowOff>0</xdr:rowOff>
    </xdr:from>
    <xdr:to>
      <xdr:col>58</xdr:col>
      <xdr:colOff>1734</xdr:colOff>
      <xdr:row>22</xdr:row>
      <xdr:rowOff>175060</xdr:rowOff>
    </xdr:to>
    <xdr:pic>
      <xdr:nvPicPr>
        <xdr:cNvPr id="5" name="Picture 4">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5153025"/>
          <a:ext cx="1734" cy="175060"/>
        </a:xfrm>
        <a:prstGeom prst="rect">
          <a:avLst/>
        </a:prstGeom>
        <a:noFill/>
        <a:ln>
          <a:noFill/>
        </a:ln>
      </xdr:spPr>
    </xdr:pic>
    <xdr:clientData/>
  </xdr:twoCellAnchor>
  <xdr:twoCellAnchor editAs="oneCell">
    <xdr:from>
      <xdr:col>58</xdr:col>
      <xdr:colOff>0</xdr:colOff>
      <xdr:row>22</xdr:row>
      <xdr:rowOff>0</xdr:rowOff>
    </xdr:from>
    <xdr:to>
      <xdr:col>58</xdr:col>
      <xdr:colOff>1734</xdr:colOff>
      <xdr:row>22</xdr:row>
      <xdr:rowOff>175060</xdr:rowOff>
    </xdr:to>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5153025"/>
          <a:ext cx="1734" cy="175060"/>
        </a:xfrm>
        <a:prstGeom prst="rect">
          <a:avLst/>
        </a:prstGeom>
        <a:noFill/>
        <a:ln>
          <a:noFill/>
        </a:ln>
      </xdr:spPr>
    </xdr:pic>
    <xdr:clientData/>
  </xdr:twoCellAnchor>
  <xdr:oneCellAnchor>
    <xdr:from>
      <xdr:col>78</xdr:col>
      <xdr:colOff>0</xdr:colOff>
      <xdr:row>23</xdr:row>
      <xdr:rowOff>0</xdr:rowOff>
    </xdr:from>
    <xdr:ext cx="1734" cy="175060"/>
    <xdr:pic>
      <xdr:nvPicPr>
        <xdr:cNvPr id="7" name="Picture 6">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070300" y="5610225"/>
          <a:ext cx="1734" cy="175060"/>
        </a:xfrm>
        <a:prstGeom prst="rect">
          <a:avLst/>
        </a:prstGeom>
        <a:noFill/>
        <a:ln>
          <a:noFill/>
        </a:ln>
      </xdr:spPr>
    </xdr:pic>
    <xdr:clientData/>
  </xdr:oneCellAnchor>
  <xdr:oneCellAnchor>
    <xdr:from>
      <xdr:col>78</xdr:col>
      <xdr:colOff>0</xdr:colOff>
      <xdr:row>23</xdr:row>
      <xdr:rowOff>0</xdr:rowOff>
    </xdr:from>
    <xdr:ext cx="1734" cy="175060"/>
    <xdr:pic>
      <xdr:nvPicPr>
        <xdr:cNvPr id="8" name="Picture 7">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070300" y="5610225"/>
          <a:ext cx="1734" cy="175060"/>
        </a:xfrm>
        <a:prstGeom prst="rect">
          <a:avLst/>
        </a:prstGeom>
        <a:noFill/>
        <a:ln>
          <a:noFill/>
        </a:ln>
      </xdr:spPr>
    </xdr:pic>
    <xdr:clientData/>
  </xdr:oneCellAnchor>
  <xdr:oneCellAnchor>
    <xdr:from>
      <xdr:col>77</xdr:col>
      <xdr:colOff>0</xdr:colOff>
      <xdr:row>23</xdr:row>
      <xdr:rowOff>0</xdr:rowOff>
    </xdr:from>
    <xdr:ext cx="1734" cy="175060"/>
    <xdr:pic>
      <xdr:nvPicPr>
        <xdr:cNvPr id="9" name="Picture 8">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736925" y="5610225"/>
          <a:ext cx="1734" cy="175060"/>
        </a:xfrm>
        <a:prstGeom prst="rect">
          <a:avLst/>
        </a:prstGeom>
        <a:noFill/>
        <a:ln>
          <a:noFill/>
        </a:ln>
      </xdr:spPr>
    </xdr:pic>
    <xdr:clientData/>
  </xdr:oneCellAnchor>
  <xdr:oneCellAnchor>
    <xdr:from>
      <xdr:col>77</xdr:col>
      <xdr:colOff>0</xdr:colOff>
      <xdr:row>23</xdr:row>
      <xdr:rowOff>0</xdr:rowOff>
    </xdr:from>
    <xdr:ext cx="1734" cy="175060"/>
    <xdr:pic>
      <xdr:nvPicPr>
        <xdr:cNvPr id="10" name="Picture 9">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736925" y="5610225"/>
          <a:ext cx="1734" cy="175060"/>
        </a:xfrm>
        <a:prstGeom prst="rect">
          <a:avLst/>
        </a:prstGeom>
        <a:noFill/>
        <a:ln>
          <a:noFill/>
        </a:ln>
      </xdr:spPr>
    </xdr:pic>
    <xdr:clientData/>
  </xdr:oneCellAnchor>
  <xdr:oneCellAnchor>
    <xdr:from>
      <xdr:col>79</xdr:col>
      <xdr:colOff>0</xdr:colOff>
      <xdr:row>23</xdr:row>
      <xdr:rowOff>0</xdr:rowOff>
    </xdr:from>
    <xdr:ext cx="1734" cy="175060"/>
    <xdr:pic>
      <xdr:nvPicPr>
        <xdr:cNvPr id="11" name="Picture 10">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5610225"/>
          <a:ext cx="1734" cy="175060"/>
        </a:xfrm>
        <a:prstGeom prst="rect">
          <a:avLst/>
        </a:prstGeom>
        <a:noFill/>
        <a:ln>
          <a:noFill/>
        </a:ln>
      </xdr:spPr>
    </xdr:pic>
    <xdr:clientData/>
  </xdr:oneCellAnchor>
  <xdr:oneCellAnchor>
    <xdr:from>
      <xdr:col>79</xdr:col>
      <xdr:colOff>0</xdr:colOff>
      <xdr:row>23</xdr:row>
      <xdr:rowOff>0</xdr:rowOff>
    </xdr:from>
    <xdr:ext cx="1734" cy="175060"/>
    <xdr:pic>
      <xdr:nvPicPr>
        <xdr:cNvPr id="12" name="Picture 11">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5610225"/>
          <a:ext cx="1734" cy="175060"/>
        </a:xfrm>
        <a:prstGeom prst="rect">
          <a:avLst/>
        </a:prstGeom>
        <a:noFill/>
        <a:ln>
          <a:noFill/>
        </a:ln>
      </xdr:spPr>
    </xdr:pic>
    <xdr:clientData/>
  </xdr:oneCellAnchor>
  <xdr:oneCellAnchor>
    <xdr:from>
      <xdr:col>80</xdr:col>
      <xdr:colOff>0</xdr:colOff>
      <xdr:row>23</xdr:row>
      <xdr:rowOff>0</xdr:rowOff>
    </xdr:from>
    <xdr:ext cx="1734" cy="175060"/>
    <xdr:pic>
      <xdr:nvPicPr>
        <xdr:cNvPr id="13" name="Picture 12">
          <a:extLst>
            <a:ext uri="{FF2B5EF4-FFF2-40B4-BE49-F238E27FC236}">
              <a16:creationId xmlns:a16="http://schemas.microsoft.com/office/drawing/2014/main" id="{00000000-0008-0000-05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5610225"/>
          <a:ext cx="1734" cy="175060"/>
        </a:xfrm>
        <a:prstGeom prst="rect">
          <a:avLst/>
        </a:prstGeom>
        <a:noFill/>
        <a:ln>
          <a:noFill/>
        </a:ln>
      </xdr:spPr>
    </xdr:pic>
    <xdr:clientData/>
  </xdr:oneCellAnchor>
  <xdr:oneCellAnchor>
    <xdr:from>
      <xdr:col>80</xdr:col>
      <xdr:colOff>0</xdr:colOff>
      <xdr:row>23</xdr:row>
      <xdr:rowOff>0</xdr:rowOff>
    </xdr:from>
    <xdr:ext cx="1734" cy="175060"/>
    <xdr:pic>
      <xdr:nvPicPr>
        <xdr:cNvPr id="14" name="Picture 13">
          <a:extLst>
            <a:ext uri="{FF2B5EF4-FFF2-40B4-BE49-F238E27FC236}">
              <a16:creationId xmlns:a16="http://schemas.microsoft.com/office/drawing/2014/main" id="{00000000-0008-0000-05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5610225"/>
          <a:ext cx="1734" cy="175060"/>
        </a:xfrm>
        <a:prstGeom prst="rect">
          <a:avLst/>
        </a:prstGeom>
        <a:noFill/>
        <a:ln>
          <a:noFill/>
        </a:ln>
      </xdr:spPr>
    </xdr:pic>
    <xdr:clientData/>
  </xdr:oneCellAnchor>
  <xdr:oneCellAnchor>
    <xdr:from>
      <xdr:col>81</xdr:col>
      <xdr:colOff>0</xdr:colOff>
      <xdr:row>23</xdr:row>
      <xdr:rowOff>0</xdr:rowOff>
    </xdr:from>
    <xdr:ext cx="1734" cy="175060"/>
    <xdr:pic>
      <xdr:nvPicPr>
        <xdr:cNvPr id="15" name="Picture 14">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070425" y="5610225"/>
          <a:ext cx="1734" cy="175060"/>
        </a:xfrm>
        <a:prstGeom prst="rect">
          <a:avLst/>
        </a:prstGeom>
        <a:noFill/>
        <a:ln>
          <a:noFill/>
        </a:ln>
      </xdr:spPr>
    </xdr:pic>
    <xdr:clientData/>
  </xdr:oneCellAnchor>
  <xdr:oneCellAnchor>
    <xdr:from>
      <xdr:col>81</xdr:col>
      <xdr:colOff>0</xdr:colOff>
      <xdr:row>23</xdr:row>
      <xdr:rowOff>0</xdr:rowOff>
    </xdr:from>
    <xdr:ext cx="1734" cy="175060"/>
    <xdr:pic>
      <xdr:nvPicPr>
        <xdr:cNvPr id="16" name="Picture 15">
          <a:extLst>
            <a:ext uri="{FF2B5EF4-FFF2-40B4-BE49-F238E27FC236}">
              <a16:creationId xmlns:a16="http://schemas.microsoft.com/office/drawing/2014/main" id="{00000000-0008-0000-05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070425" y="5610225"/>
          <a:ext cx="1734" cy="175060"/>
        </a:xfrm>
        <a:prstGeom prst="rect">
          <a:avLst/>
        </a:prstGeom>
        <a:noFill/>
        <a:ln>
          <a:noFill/>
        </a:ln>
      </xdr:spPr>
    </xdr:pic>
    <xdr:clientData/>
  </xdr:oneCellAnchor>
  <xdr:oneCellAnchor>
    <xdr:from>
      <xdr:col>82</xdr:col>
      <xdr:colOff>0</xdr:colOff>
      <xdr:row>23</xdr:row>
      <xdr:rowOff>0</xdr:rowOff>
    </xdr:from>
    <xdr:ext cx="1734" cy="175060"/>
    <xdr:pic>
      <xdr:nvPicPr>
        <xdr:cNvPr id="17" name="Picture 16">
          <a:extLst>
            <a:ext uri="{FF2B5EF4-FFF2-40B4-BE49-F238E27FC236}">
              <a16:creationId xmlns:a16="http://schemas.microsoft.com/office/drawing/2014/main" id="{00000000-0008-0000-05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403800" y="5610225"/>
          <a:ext cx="1734" cy="175060"/>
        </a:xfrm>
        <a:prstGeom prst="rect">
          <a:avLst/>
        </a:prstGeom>
        <a:noFill/>
        <a:ln>
          <a:noFill/>
        </a:ln>
      </xdr:spPr>
    </xdr:pic>
    <xdr:clientData/>
  </xdr:oneCellAnchor>
  <xdr:oneCellAnchor>
    <xdr:from>
      <xdr:col>82</xdr:col>
      <xdr:colOff>0</xdr:colOff>
      <xdr:row>23</xdr:row>
      <xdr:rowOff>0</xdr:rowOff>
    </xdr:from>
    <xdr:ext cx="1734" cy="175060"/>
    <xdr:pic>
      <xdr:nvPicPr>
        <xdr:cNvPr id="18" name="Picture 17">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403800" y="5610225"/>
          <a:ext cx="1734" cy="175060"/>
        </a:xfrm>
        <a:prstGeom prst="rect">
          <a:avLst/>
        </a:prstGeom>
        <a:noFill/>
        <a:ln>
          <a:noFill/>
        </a:ln>
      </xdr:spPr>
    </xdr:pic>
    <xdr:clientData/>
  </xdr:oneCellAnchor>
  <xdr:oneCellAnchor>
    <xdr:from>
      <xdr:col>83</xdr:col>
      <xdr:colOff>0</xdr:colOff>
      <xdr:row>23</xdr:row>
      <xdr:rowOff>0</xdr:rowOff>
    </xdr:from>
    <xdr:ext cx="1734" cy="175060"/>
    <xdr:pic>
      <xdr:nvPicPr>
        <xdr:cNvPr id="19" name="Picture 18">
          <a:extLst>
            <a:ext uri="{FF2B5EF4-FFF2-40B4-BE49-F238E27FC236}">
              <a16:creationId xmlns:a16="http://schemas.microsoft.com/office/drawing/2014/main" id="{00000000-0008-0000-0500-00001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737175" y="5610225"/>
          <a:ext cx="1734" cy="175060"/>
        </a:xfrm>
        <a:prstGeom prst="rect">
          <a:avLst/>
        </a:prstGeom>
        <a:noFill/>
        <a:ln>
          <a:noFill/>
        </a:ln>
      </xdr:spPr>
    </xdr:pic>
    <xdr:clientData/>
  </xdr:oneCellAnchor>
  <xdr:oneCellAnchor>
    <xdr:from>
      <xdr:col>83</xdr:col>
      <xdr:colOff>0</xdr:colOff>
      <xdr:row>23</xdr:row>
      <xdr:rowOff>0</xdr:rowOff>
    </xdr:from>
    <xdr:ext cx="1734" cy="175060"/>
    <xdr:pic>
      <xdr:nvPicPr>
        <xdr:cNvPr id="20" name="Picture 19">
          <a:extLst>
            <a:ext uri="{FF2B5EF4-FFF2-40B4-BE49-F238E27FC236}">
              <a16:creationId xmlns:a16="http://schemas.microsoft.com/office/drawing/2014/main" id="{00000000-0008-0000-05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737175" y="5610225"/>
          <a:ext cx="1734" cy="175060"/>
        </a:xfrm>
        <a:prstGeom prst="rect">
          <a:avLst/>
        </a:prstGeom>
        <a:noFill/>
        <a:ln>
          <a:noFill/>
        </a:ln>
      </xdr:spPr>
    </xdr:pic>
    <xdr:clientData/>
  </xdr:oneCellAnchor>
  <xdr:oneCellAnchor>
    <xdr:from>
      <xdr:col>84</xdr:col>
      <xdr:colOff>0</xdr:colOff>
      <xdr:row>23</xdr:row>
      <xdr:rowOff>0</xdr:rowOff>
    </xdr:from>
    <xdr:ext cx="1734" cy="175060"/>
    <xdr:pic>
      <xdr:nvPicPr>
        <xdr:cNvPr id="21" name="Picture 20">
          <a:extLst>
            <a:ext uri="{FF2B5EF4-FFF2-40B4-BE49-F238E27FC236}">
              <a16:creationId xmlns:a16="http://schemas.microsoft.com/office/drawing/2014/main" id="{00000000-0008-0000-0500-00001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070550" y="5610225"/>
          <a:ext cx="1734" cy="175060"/>
        </a:xfrm>
        <a:prstGeom prst="rect">
          <a:avLst/>
        </a:prstGeom>
        <a:noFill/>
        <a:ln>
          <a:noFill/>
        </a:ln>
      </xdr:spPr>
    </xdr:pic>
    <xdr:clientData/>
  </xdr:oneCellAnchor>
  <xdr:oneCellAnchor>
    <xdr:from>
      <xdr:col>84</xdr:col>
      <xdr:colOff>0</xdr:colOff>
      <xdr:row>23</xdr:row>
      <xdr:rowOff>0</xdr:rowOff>
    </xdr:from>
    <xdr:ext cx="1734" cy="175060"/>
    <xdr:pic>
      <xdr:nvPicPr>
        <xdr:cNvPr id="22" name="Picture 21">
          <a:extLst>
            <a:ext uri="{FF2B5EF4-FFF2-40B4-BE49-F238E27FC236}">
              <a16:creationId xmlns:a16="http://schemas.microsoft.com/office/drawing/2014/main" id="{00000000-0008-0000-0500-00001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070550" y="5610225"/>
          <a:ext cx="1734" cy="175060"/>
        </a:xfrm>
        <a:prstGeom prst="rect">
          <a:avLst/>
        </a:prstGeom>
        <a:noFill/>
        <a:ln>
          <a:noFill/>
        </a:ln>
      </xdr:spPr>
    </xdr:pic>
    <xdr:clientData/>
  </xdr:oneCellAnchor>
  <xdr:oneCellAnchor>
    <xdr:from>
      <xdr:col>85</xdr:col>
      <xdr:colOff>0</xdr:colOff>
      <xdr:row>23</xdr:row>
      <xdr:rowOff>0</xdr:rowOff>
    </xdr:from>
    <xdr:ext cx="1734" cy="175060"/>
    <xdr:pic>
      <xdr:nvPicPr>
        <xdr:cNvPr id="23" name="Picture 22">
          <a:extLst>
            <a:ext uri="{FF2B5EF4-FFF2-40B4-BE49-F238E27FC236}">
              <a16:creationId xmlns:a16="http://schemas.microsoft.com/office/drawing/2014/main" id="{00000000-0008-0000-0500-00001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03925" y="5610225"/>
          <a:ext cx="1734" cy="175060"/>
        </a:xfrm>
        <a:prstGeom prst="rect">
          <a:avLst/>
        </a:prstGeom>
        <a:noFill/>
        <a:ln>
          <a:noFill/>
        </a:ln>
      </xdr:spPr>
    </xdr:pic>
    <xdr:clientData/>
  </xdr:oneCellAnchor>
  <xdr:oneCellAnchor>
    <xdr:from>
      <xdr:col>85</xdr:col>
      <xdr:colOff>0</xdr:colOff>
      <xdr:row>23</xdr:row>
      <xdr:rowOff>0</xdr:rowOff>
    </xdr:from>
    <xdr:ext cx="1734" cy="175060"/>
    <xdr:pic>
      <xdr:nvPicPr>
        <xdr:cNvPr id="24" name="Picture 23">
          <a:extLst>
            <a:ext uri="{FF2B5EF4-FFF2-40B4-BE49-F238E27FC236}">
              <a16:creationId xmlns:a16="http://schemas.microsoft.com/office/drawing/2014/main" id="{00000000-0008-0000-0500-00001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03925" y="5610225"/>
          <a:ext cx="1734" cy="175060"/>
        </a:xfrm>
        <a:prstGeom prst="rect">
          <a:avLst/>
        </a:prstGeom>
        <a:noFill/>
        <a:ln>
          <a:noFill/>
        </a:ln>
      </xdr:spPr>
    </xdr:pic>
    <xdr:clientData/>
  </xdr:oneCellAnchor>
  <xdr:oneCellAnchor>
    <xdr:from>
      <xdr:col>86</xdr:col>
      <xdr:colOff>0</xdr:colOff>
      <xdr:row>23</xdr:row>
      <xdr:rowOff>0</xdr:rowOff>
    </xdr:from>
    <xdr:ext cx="1734" cy="175060"/>
    <xdr:pic>
      <xdr:nvPicPr>
        <xdr:cNvPr id="25" name="Picture 24">
          <a:extLst>
            <a:ext uri="{FF2B5EF4-FFF2-40B4-BE49-F238E27FC236}">
              <a16:creationId xmlns:a16="http://schemas.microsoft.com/office/drawing/2014/main" id="{00000000-0008-0000-0500-00001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737300" y="5610225"/>
          <a:ext cx="1734" cy="175060"/>
        </a:xfrm>
        <a:prstGeom prst="rect">
          <a:avLst/>
        </a:prstGeom>
        <a:noFill/>
        <a:ln>
          <a:noFill/>
        </a:ln>
      </xdr:spPr>
    </xdr:pic>
    <xdr:clientData/>
  </xdr:oneCellAnchor>
  <xdr:oneCellAnchor>
    <xdr:from>
      <xdr:col>86</xdr:col>
      <xdr:colOff>0</xdr:colOff>
      <xdr:row>23</xdr:row>
      <xdr:rowOff>0</xdr:rowOff>
    </xdr:from>
    <xdr:ext cx="1734" cy="175060"/>
    <xdr:pic>
      <xdr:nvPicPr>
        <xdr:cNvPr id="26" name="Picture 25">
          <a:extLst>
            <a:ext uri="{FF2B5EF4-FFF2-40B4-BE49-F238E27FC236}">
              <a16:creationId xmlns:a16="http://schemas.microsoft.com/office/drawing/2014/main" id="{00000000-0008-0000-0500-00001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737300" y="5610225"/>
          <a:ext cx="1734" cy="175060"/>
        </a:xfrm>
        <a:prstGeom prst="rect">
          <a:avLst/>
        </a:prstGeom>
        <a:noFill/>
        <a:ln>
          <a:noFill/>
        </a:ln>
      </xdr:spPr>
    </xdr:pic>
    <xdr:clientData/>
  </xdr:oneCellAnchor>
  <xdr:oneCellAnchor>
    <xdr:from>
      <xdr:col>87</xdr:col>
      <xdr:colOff>0</xdr:colOff>
      <xdr:row>23</xdr:row>
      <xdr:rowOff>0</xdr:rowOff>
    </xdr:from>
    <xdr:ext cx="1734" cy="175060"/>
    <xdr:pic>
      <xdr:nvPicPr>
        <xdr:cNvPr id="27" name="Picture 26">
          <a:extLst>
            <a:ext uri="{FF2B5EF4-FFF2-40B4-BE49-F238E27FC236}">
              <a16:creationId xmlns:a16="http://schemas.microsoft.com/office/drawing/2014/main" id="{00000000-0008-0000-0500-00001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2070675" y="5610225"/>
          <a:ext cx="1734" cy="175060"/>
        </a:xfrm>
        <a:prstGeom prst="rect">
          <a:avLst/>
        </a:prstGeom>
        <a:noFill/>
        <a:ln>
          <a:noFill/>
        </a:ln>
      </xdr:spPr>
    </xdr:pic>
    <xdr:clientData/>
  </xdr:oneCellAnchor>
  <xdr:oneCellAnchor>
    <xdr:from>
      <xdr:col>87</xdr:col>
      <xdr:colOff>0</xdr:colOff>
      <xdr:row>23</xdr:row>
      <xdr:rowOff>0</xdr:rowOff>
    </xdr:from>
    <xdr:ext cx="1734" cy="175060"/>
    <xdr:pic>
      <xdr:nvPicPr>
        <xdr:cNvPr id="28" name="Picture 27">
          <a:extLst>
            <a:ext uri="{FF2B5EF4-FFF2-40B4-BE49-F238E27FC236}">
              <a16:creationId xmlns:a16="http://schemas.microsoft.com/office/drawing/2014/main" id="{00000000-0008-0000-0500-00001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2070675" y="5610225"/>
          <a:ext cx="1734" cy="175060"/>
        </a:xfrm>
        <a:prstGeom prst="rect">
          <a:avLst/>
        </a:prstGeom>
        <a:noFill/>
        <a:ln>
          <a:noFill/>
        </a:ln>
      </xdr:spPr>
    </xdr:pic>
    <xdr:clientData/>
  </xdr:oneCellAnchor>
  <xdr:oneCellAnchor>
    <xdr:from>
      <xdr:col>88</xdr:col>
      <xdr:colOff>0</xdr:colOff>
      <xdr:row>23</xdr:row>
      <xdr:rowOff>0</xdr:rowOff>
    </xdr:from>
    <xdr:ext cx="1734" cy="175060"/>
    <xdr:pic>
      <xdr:nvPicPr>
        <xdr:cNvPr id="29" name="Picture 28">
          <a:extLst>
            <a:ext uri="{FF2B5EF4-FFF2-40B4-BE49-F238E27FC236}">
              <a16:creationId xmlns:a16="http://schemas.microsoft.com/office/drawing/2014/main" id="{00000000-0008-0000-0500-00001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2404050" y="5610225"/>
          <a:ext cx="1734" cy="175060"/>
        </a:xfrm>
        <a:prstGeom prst="rect">
          <a:avLst/>
        </a:prstGeom>
        <a:noFill/>
        <a:ln>
          <a:noFill/>
        </a:ln>
      </xdr:spPr>
    </xdr:pic>
    <xdr:clientData/>
  </xdr:oneCellAnchor>
  <xdr:oneCellAnchor>
    <xdr:from>
      <xdr:col>88</xdr:col>
      <xdr:colOff>0</xdr:colOff>
      <xdr:row>23</xdr:row>
      <xdr:rowOff>0</xdr:rowOff>
    </xdr:from>
    <xdr:ext cx="1734" cy="175060"/>
    <xdr:pic>
      <xdr:nvPicPr>
        <xdr:cNvPr id="30" name="Picture 29">
          <a:extLst>
            <a:ext uri="{FF2B5EF4-FFF2-40B4-BE49-F238E27FC236}">
              <a16:creationId xmlns:a16="http://schemas.microsoft.com/office/drawing/2014/main" id="{00000000-0008-0000-0500-00001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2404050" y="5610225"/>
          <a:ext cx="1734" cy="175060"/>
        </a:xfrm>
        <a:prstGeom prst="rect">
          <a:avLst/>
        </a:prstGeom>
        <a:noFill/>
        <a:ln>
          <a:noFill/>
        </a:ln>
      </xdr:spPr>
    </xdr:pic>
    <xdr:clientData/>
  </xdr:oneCellAnchor>
  <xdr:oneCellAnchor>
    <xdr:from>
      <xdr:col>89</xdr:col>
      <xdr:colOff>0</xdr:colOff>
      <xdr:row>23</xdr:row>
      <xdr:rowOff>0</xdr:rowOff>
    </xdr:from>
    <xdr:ext cx="1734" cy="175060"/>
    <xdr:pic>
      <xdr:nvPicPr>
        <xdr:cNvPr id="31" name="Picture 30">
          <a:extLst>
            <a:ext uri="{FF2B5EF4-FFF2-40B4-BE49-F238E27FC236}">
              <a16:creationId xmlns:a16="http://schemas.microsoft.com/office/drawing/2014/main" id="{00000000-0008-0000-0500-00001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2737425" y="5610225"/>
          <a:ext cx="1734" cy="175060"/>
        </a:xfrm>
        <a:prstGeom prst="rect">
          <a:avLst/>
        </a:prstGeom>
        <a:noFill/>
        <a:ln>
          <a:noFill/>
        </a:ln>
      </xdr:spPr>
    </xdr:pic>
    <xdr:clientData/>
  </xdr:oneCellAnchor>
  <xdr:oneCellAnchor>
    <xdr:from>
      <xdr:col>89</xdr:col>
      <xdr:colOff>0</xdr:colOff>
      <xdr:row>23</xdr:row>
      <xdr:rowOff>0</xdr:rowOff>
    </xdr:from>
    <xdr:ext cx="1734" cy="175060"/>
    <xdr:pic>
      <xdr:nvPicPr>
        <xdr:cNvPr id="32" name="Picture 31">
          <a:extLst>
            <a:ext uri="{FF2B5EF4-FFF2-40B4-BE49-F238E27FC236}">
              <a16:creationId xmlns:a16="http://schemas.microsoft.com/office/drawing/2014/main" id="{00000000-0008-0000-0500-00002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2737425" y="5610225"/>
          <a:ext cx="1734" cy="175060"/>
        </a:xfrm>
        <a:prstGeom prst="rect">
          <a:avLst/>
        </a:prstGeom>
        <a:noFill/>
        <a:ln>
          <a:noFill/>
        </a:ln>
      </xdr:spPr>
    </xdr:pic>
    <xdr:clientData/>
  </xdr:oneCellAnchor>
  <xdr:oneCellAnchor>
    <xdr:from>
      <xdr:col>90</xdr:col>
      <xdr:colOff>0</xdr:colOff>
      <xdr:row>23</xdr:row>
      <xdr:rowOff>0</xdr:rowOff>
    </xdr:from>
    <xdr:ext cx="1734" cy="175060"/>
    <xdr:pic>
      <xdr:nvPicPr>
        <xdr:cNvPr id="33" name="Picture 32">
          <a:extLst>
            <a:ext uri="{FF2B5EF4-FFF2-40B4-BE49-F238E27FC236}">
              <a16:creationId xmlns:a16="http://schemas.microsoft.com/office/drawing/2014/main" id="{00000000-0008-0000-0500-00002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070800" y="5610225"/>
          <a:ext cx="1734" cy="175060"/>
        </a:xfrm>
        <a:prstGeom prst="rect">
          <a:avLst/>
        </a:prstGeom>
        <a:noFill/>
        <a:ln>
          <a:noFill/>
        </a:ln>
      </xdr:spPr>
    </xdr:pic>
    <xdr:clientData/>
  </xdr:oneCellAnchor>
  <xdr:oneCellAnchor>
    <xdr:from>
      <xdr:col>90</xdr:col>
      <xdr:colOff>0</xdr:colOff>
      <xdr:row>23</xdr:row>
      <xdr:rowOff>0</xdr:rowOff>
    </xdr:from>
    <xdr:ext cx="1734" cy="175060"/>
    <xdr:pic>
      <xdr:nvPicPr>
        <xdr:cNvPr id="34" name="Picture 33">
          <a:extLst>
            <a:ext uri="{FF2B5EF4-FFF2-40B4-BE49-F238E27FC236}">
              <a16:creationId xmlns:a16="http://schemas.microsoft.com/office/drawing/2014/main" id="{00000000-0008-0000-0500-00002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070800" y="5610225"/>
          <a:ext cx="1734" cy="175060"/>
        </a:xfrm>
        <a:prstGeom prst="rect">
          <a:avLst/>
        </a:prstGeom>
        <a:noFill/>
        <a:ln>
          <a:noFill/>
        </a:ln>
      </xdr:spPr>
    </xdr:pic>
    <xdr:clientData/>
  </xdr:oneCellAnchor>
  <xdr:oneCellAnchor>
    <xdr:from>
      <xdr:col>91</xdr:col>
      <xdr:colOff>0</xdr:colOff>
      <xdr:row>23</xdr:row>
      <xdr:rowOff>0</xdr:rowOff>
    </xdr:from>
    <xdr:ext cx="1734" cy="175060"/>
    <xdr:pic>
      <xdr:nvPicPr>
        <xdr:cNvPr id="35" name="Picture 34">
          <a:extLst>
            <a:ext uri="{FF2B5EF4-FFF2-40B4-BE49-F238E27FC236}">
              <a16:creationId xmlns:a16="http://schemas.microsoft.com/office/drawing/2014/main" id="{00000000-0008-0000-0500-00002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404175" y="5610225"/>
          <a:ext cx="1734" cy="175060"/>
        </a:xfrm>
        <a:prstGeom prst="rect">
          <a:avLst/>
        </a:prstGeom>
        <a:noFill/>
        <a:ln>
          <a:noFill/>
        </a:ln>
      </xdr:spPr>
    </xdr:pic>
    <xdr:clientData/>
  </xdr:oneCellAnchor>
  <xdr:oneCellAnchor>
    <xdr:from>
      <xdr:col>91</xdr:col>
      <xdr:colOff>0</xdr:colOff>
      <xdr:row>23</xdr:row>
      <xdr:rowOff>0</xdr:rowOff>
    </xdr:from>
    <xdr:ext cx="1734" cy="175060"/>
    <xdr:pic>
      <xdr:nvPicPr>
        <xdr:cNvPr id="36" name="Picture 35">
          <a:extLst>
            <a:ext uri="{FF2B5EF4-FFF2-40B4-BE49-F238E27FC236}">
              <a16:creationId xmlns:a16="http://schemas.microsoft.com/office/drawing/2014/main" id="{00000000-0008-0000-0500-00002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404175" y="5610225"/>
          <a:ext cx="1734" cy="175060"/>
        </a:xfrm>
        <a:prstGeom prst="rect">
          <a:avLst/>
        </a:prstGeom>
        <a:noFill/>
        <a:ln>
          <a:noFill/>
        </a:ln>
      </xdr:spPr>
    </xdr:pic>
    <xdr:clientData/>
  </xdr:oneCellAnchor>
  <xdr:oneCellAnchor>
    <xdr:from>
      <xdr:col>92</xdr:col>
      <xdr:colOff>0</xdr:colOff>
      <xdr:row>23</xdr:row>
      <xdr:rowOff>0</xdr:rowOff>
    </xdr:from>
    <xdr:ext cx="1734" cy="175060"/>
    <xdr:pic>
      <xdr:nvPicPr>
        <xdr:cNvPr id="37" name="Picture 36">
          <a:extLst>
            <a:ext uri="{FF2B5EF4-FFF2-40B4-BE49-F238E27FC236}">
              <a16:creationId xmlns:a16="http://schemas.microsoft.com/office/drawing/2014/main" id="{00000000-0008-0000-0500-00002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737550" y="5610225"/>
          <a:ext cx="1734" cy="175060"/>
        </a:xfrm>
        <a:prstGeom prst="rect">
          <a:avLst/>
        </a:prstGeom>
        <a:noFill/>
        <a:ln>
          <a:noFill/>
        </a:ln>
      </xdr:spPr>
    </xdr:pic>
    <xdr:clientData/>
  </xdr:oneCellAnchor>
  <xdr:oneCellAnchor>
    <xdr:from>
      <xdr:col>92</xdr:col>
      <xdr:colOff>0</xdr:colOff>
      <xdr:row>23</xdr:row>
      <xdr:rowOff>0</xdr:rowOff>
    </xdr:from>
    <xdr:ext cx="1734" cy="175060"/>
    <xdr:pic>
      <xdr:nvPicPr>
        <xdr:cNvPr id="38" name="Picture 37">
          <a:extLst>
            <a:ext uri="{FF2B5EF4-FFF2-40B4-BE49-F238E27FC236}">
              <a16:creationId xmlns:a16="http://schemas.microsoft.com/office/drawing/2014/main" id="{00000000-0008-0000-0500-00002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737550" y="5610225"/>
          <a:ext cx="1734" cy="175060"/>
        </a:xfrm>
        <a:prstGeom prst="rect">
          <a:avLst/>
        </a:prstGeom>
        <a:noFill/>
        <a:ln>
          <a:noFill/>
        </a:ln>
      </xdr:spPr>
    </xdr:pic>
    <xdr:clientData/>
  </xdr:oneCellAnchor>
  <xdr:oneCellAnchor>
    <xdr:from>
      <xdr:col>12</xdr:col>
      <xdr:colOff>0</xdr:colOff>
      <xdr:row>74</xdr:row>
      <xdr:rowOff>59531</xdr:rowOff>
    </xdr:from>
    <xdr:ext cx="299089" cy="300114"/>
    <xdr:pic>
      <xdr:nvPicPr>
        <xdr:cNvPr id="39" name="Picture 38">
          <a:extLst>
            <a:ext uri="{FF2B5EF4-FFF2-40B4-BE49-F238E27FC236}">
              <a16:creationId xmlns:a16="http://schemas.microsoft.com/office/drawing/2014/main" id="{00000000-0008-0000-0500-000027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6067425" y="15413831"/>
          <a:ext cx="299089" cy="300114"/>
        </a:xfrm>
        <a:prstGeom prst="rect">
          <a:avLst/>
        </a:prstGeom>
        <a:noFill/>
        <a:ln>
          <a:noFill/>
        </a:ln>
        <a:effectLst/>
      </xdr:spPr>
    </xdr:pic>
    <xdr:clientData/>
  </xdr:oneCellAnchor>
  <xdr:twoCellAnchor editAs="oneCell">
    <xdr:from>
      <xdr:col>53</xdr:col>
      <xdr:colOff>0</xdr:colOff>
      <xdr:row>25</xdr:row>
      <xdr:rowOff>0</xdr:rowOff>
    </xdr:from>
    <xdr:to>
      <xdr:col>53</xdr:col>
      <xdr:colOff>1734</xdr:colOff>
      <xdr:row>25</xdr:row>
      <xdr:rowOff>175060</xdr:rowOff>
    </xdr:to>
    <xdr:pic>
      <xdr:nvPicPr>
        <xdr:cNvPr id="40" name="Picture 39">
          <a:extLst>
            <a:ext uri="{FF2B5EF4-FFF2-40B4-BE49-F238E27FC236}">
              <a16:creationId xmlns:a16="http://schemas.microsoft.com/office/drawing/2014/main" id="{00000000-0008-0000-0500-00002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659725" y="6334125"/>
          <a:ext cx="1734" cy="175060"/>
        </a:xfrm>
        <a:prstGeom prst="rect">
          <a:avLst/>
        </a:prstGeom>
        <a:noFill/>
        <a:ln>
          <a:noFill/>
        </a:ln>
      </xdr:spPr>
    </xdr:pic>
    <xdr:clientData/>
  </xdr:twoCellAnchor>
  <xdr:twoCellAnchor editAs="oneCell">
    <xdr:from>
      <xdr:col>53</xdr:col>
      <xdr:colOff>0</xdr:colOff>
      <xdr:row>25</xdr:row>
      <xdr:rowOff>0</xdr:rowOff>
    </xdr:from>
    <xdr:to>
      <xdr:col>53</xdr:col>
      <xdr:colOff>1734</xdr:colOff>
      <xdr:row>25</xdr:row>
      <xdr:rowOff>175060</xdr:rowOff>
    </xdr:to>
    <xdr:pic>
      <xdr:nvPicPr>
        <xdr:cNvPr id="41" name="Picture 40">
          <a:extLst>
            <a:ext uri="{FF2B5EF4-FFF2-40B4-BE49-F238E27FC236}">
              <a16:creationId xmlns:a16="http://schemas.microsoft.com/office/drawing/2014/main" id="{00000000-0008-0000-0500-00002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659725" y="6334125"/>
          <a:ext cx="1734" cy="175060"/>
        </a:xfrm>
        <a:prstGeom prst="rect">
          <a:avLst/>
        </a:prstGeom>
        <a:noFill/>
        <a:ln>
          <a:noFill/>
        </a:ln>
      </xdr:spPr>
    </xdr:pic>
    <xdr:clientData/>
  </xdr:twoCellAnchor>
  <xdr:oneCellAnchor>
    <xdr:from>
      <xdr:col>35</xdr:col>
      <xdr:colOff>92608</xdr:colOff>
      <xdr:row>20</xdr:row>
      <xdr:rowOff>0</xdr:rowOff>
    </xdr:from>
    <xdr:ext cx="271899" cy="272831"/>
    <xdr:pic>
      <xdr:nvPicPr>
        <xdr:cNvPr id="42" name="Picture 41">
          <a:extLst>
            <a:ext uri="{FF2B5EF4-FFF2-40B4-BE49-F238E27FC236}">
              <a16:creationId xmlns:a16="http://schemas.microsoft.com/office/drawing/2014/main" id="{00000000-0008-0000-0500-00002A000000}"/>
            </a:ext>
          </a:extLst>
        </xdr:cNvPr>
        <xdr:cNvPicPr>
          <a:picLocks noChangeAspect="1" noChangeArrowheads="1"/>
        </xdr:cNvPicPr>
      </xdr:nvPicPr>
      <xdr:blipFill>
        <a:blip xmlns:r="http://schemas.openxmlformats.org/officeDocument/2006/relationships" r:embed="rId4" cstate="print">
          <a:duotone>
            <a:schemeClr val="accent4">
              <a:shade val="45000"/>
              <a:satMod val="135000"/>
            </a:schemeClr>
            <a:prstClr val="white"/>
          </a:duotone>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14037208" y="4710180"/>
          <a:ext cx="271899" cy="272831"/>
        </a:xfrm>
        <a:prstGeom prst="rect">
          <a:avLst/>
        </a:prstGeom>
        <a:noFill/>
        <a:ln>
          <a:noFill/>
        </a:ln>
        <a:effectLst/>
      </xdr:spPr>
    </xdr:pic>
    <xdr:clientData/>
  </xdr:oneCellAnchor>
  <xdr:twoCellAnchor editAs="oneCell">
    <xdr:from>
      <xdr:col>55</xdr:col>
      <xdr:colOff>190501</xdr:colOff>
      <xdr:row>22</xdr:row>
      <xdr:rowOff>0</xdr:rowOff>
    </xdr:from>
    <xdr:to>
      <xdr:col>55</xdr:col>
      <xdr:colOff>192235</xdr:colOff>
      <xdr:row>22</xdr:row>
      <xdr:rowOff>175060</xdr:rowOff>
    </xdr:to>
    <xdr:pic>
      <xdr:nvPicPr>
        <xdr:cNvPr id="43" name="Picture 42">
          <a:extLst>
            <a:ext uri="{FF2B5EF4-FFF2-40B4-BE49-F238E27FC236}">
              <a16:creationId xmlns:a16="http://schemas.microsoft.com/office/drawing/2014/main" id="{00000000-0008-0000-0500-00002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593176" y="5153025"/>
          <a:ext cx="1734" cy="175060"/>
        </a:xfrm>
        <a:prstGeom prst="rect">
          <a:avLst/>
        </a:prstGeom>
        <a:noFill/>
        <a:ln>
          <a:noFill/>
        </a:ln>
      </xdr:spPr>
    </xdr:pic>
    <xdr:clientData/>
  </xdr:twoCellAnchor>
  <xdr:oneCellAnchor>
    <xdr:from>
      <xdr:col>78</xdr:col>
      <xdr:colOff>0</xdr:colOff>
      <xdr:row>23</xdr:row>
      <xdr:rowOff>0</xdr:rowOff>
    </xdr:from>
    <xdr:ext cx="1734" cy="175060"/>
    <xdr:pic>
      <xdr:nvPicPr>
        <xdr:cNvPr id="44" name="Picture 43">
          <a:extLst>
            <a:ext uri="{FF2B5EF4-FFF2-40B4-BE49-F238E27FC236}">
              <a16:creationId xmlns:a16="http://schemas.microsoft.com/office/drawing/2014/main" id="{00000000-0008-0000-0500-00002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070300" y="5610225"/>
          <a:ext cx="1734" cy="175060"/>
        </a:xfrm>
        <a:prstGeom prst="rect">
          <a:avLst/>
        </a:prstGeom>
        <a:noFill/>
        <a:ln>
          <a:noFill/>
        </a:ln>
      </xdr:spPr>
    </xdr:pic>
    <xdr:clientData/>
  </xdr:oneCellAnchor>
  <xdr:oneCellAnchor>
    <xdr:from>
      <xdr:col>78</xdr:col>
      <xdr:colOff>0</xdr:colOff>
      <xdr:row>23</xdr:row>
      <xdr:rowOff>0</xdr:rowOff>
    </xdr:from>
    <xdr:ext cx="1734" cy="175060"/>
    <xdr:pic>
      <xdr:nvPicPr>
        <xdr:cNvPr id="45" name="Picture 44">
          <a:extLst>
            <a:ext uri="{FF2B5EF4-FFF2-40B4-BE49-F238E27FC236}">
              <a16:creationId xmlns:a16="http://schemas.microsoft.com/office/drawing/2014/main" id="{00000000-0008-0000-0500-00002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070300" y="5610225"/>
          <a:ext cx="1734" cy="175060"/>
        </a:xfrm>
        <a:prstGeom prst="rect">
          <a:avLst/>
        </a:prstGeom>
        <a:noFill/>
        <a:ln>
          <a:noFill/>
        </a:ln>
      </xdr:spPr>
    </xdr:pic>
    <xdr:clientData/>
  </xdr:oneCellAnchor>
  <xdr:oneCellAnchor>
    <xdr:from>
      <xdr:col>77</xdr:col>
      <xdr:colOff>0</xdr:colOff>
      <xdr:row>23</xdr:row>
      <xdr:rowOff>0</xdr:rowOff>
    </xdr:from>
    <xdr:ext cx="1734" cy="175060"/>
    <xdr:pic>
      <xdr:nvPicPr>
        <xdr:cNvPr id="46" name="Picture 45">
          <a:extLst>
            <a:ext uri="{FF2B5EF4-FFF2-40B4-BE49-F238E27FC236}">
              <a16:creationId xmlns:a16="http://schemas.microsoft.com/office/drawing/2014/main" id="{00000000-0008-0000-0500-00002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736925" y="5610225"/>
          <a:ext cx="1734" cy="175060"/>
        </a:xfrm>
        <a:prstGeom prst="rect">
          <a:avLst/>
        </a:prstGeom>
        <a:noFill/>
        <a:ln>
          <a:noFill/>
        </a:ln>
      </xdr:spPr>
    </xdr:pic>
    <xdr:clientData/>
  </xdr:oneCellAnchor>
  <xdr:oneCellAnchor>
    <xdr:from>
      <xdr:col>77</xdr:col>
      <xdr:colOff>0</xdr:colOff>
      <xdr:row>23</xdr:row>
      <xdr:rowOff>0</xdr:rowOff>
    </xdr:from>
    <xdr:ext cx="1734" cy="175060"/>
    <xdr:pic>
      <xdr:nvPicPr>
        <xdr:cNvPr id="47" name="Picture 46">
          <a:extLst>
            <a:ext uri="{FF2B5EF4-FFF2-40B4-BE49-F238E27FC236}">
              <a16:creationId xmlns:a16="http://schemas.microsoft.com/office/drawing/2014/main" id="{00000000-0008-0000-0500-00002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736925" y="5610225"/>
          <a:ext cx="1734" cy="175060"/>
        </a:xfrm>
        <a:prstGeom prst="rect">
          <a:avLst/>
        </a:prstGeom>
        <a:noFill/>
        <a:ln>
          <a:noFill/>
        </a:ln>
      </xdr:spPr>
    </xdr:pic>
    <xdr:clientData/>
  </xdr:oneCellAnchor>
  <xdr:oneCellAnchor>
    <xdr:from>
      <xdr:col>79</xdr:col>
      <xdr:colOff>0</xdr:colOff>
      <xdr:row>23</xdr:row>
      <xdr:rowOff>0</xdr:rowOff>
    </xdr:from>
    <xdr:ext cx="1734" cy="175060"/>
    <xdr:pic>
      <xdr:nvPicPr>
        <xdr:cNvPr id="48" name="Picture 47">
          <a:extLst>
            <a:ext uri="{FF2B5EF4-FFF2-40B4-BE49-F238E27FC236}">
              <a16:creationId xmlns:a16="http://schemas.microsoft.com/office/drawing/2014/main" id="{00000000-0008-0000-0500-00003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5610225"/>
          <a:ext cx="1734" cy="175060"/>
        </a:xfrm>
        <a:prstGeom prst="rect">
          <a:avLst/>
        </a:prstGeom>
        <a:noFill/>
        <a:ln>
          <a:noFill/>
        </a:ln>
      </xdr:spPr>
    </xdr:pic>
    <xdr:clientData/>
  </xdr:oneCellAnchor>
  <xdr:oneCellAnchor>
    <xdr:from>
      <xdr:col>79</xdr:col>
      <xdr:colOff>0</xdr:colOff>
      <xdr:row>23</xdr:row>
      <xdr:rowOff>0</xdr:rowOff>
    </xdr:from>
    <xdr:ext cx="1734" cy="175060"/>
    <xdr:pic>
      <xdr:nvPicPr>
        <xdr:cNvPr id="49" name="Picture 48">
          <a:extLst>
            <a:ext uri="{FF2B5EF4-FFF2-40B4-BE49-F238E27FC236}">
              <a16:creationId xmlns:a16="http://schemas.microsoft.com/office/drawing/2014/main" id="{00000000-0008-0000-0500-00003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5610225"/>
          <a:ext cx="1734" cy="175060"/>
        </a:xfrm>
        <a:prstGeom prst="rect">
          <a:avLst/>
        </a:prstGeom>
        <a:noFill/>
        <a:ln>
          <a:noFill/>
        </a:ln>
      </xdr:spPr>
    </xdr:pic>
    <xdr:clientData/>
  </xdr:oneCellAnchor>
  <xdr:oneCellAnchor>
    <xdr:from>
      <xdr:col>80</xdr:col>
      <xdr:colOff>0</xdr:colOff>
      <xdr:row>23</xdr:row>
      <xdr:rowOff>0</xdr:rowOff>
    </xdr:from>
    <xdr:ext cx="1734" cy="175060"/>
    <xdr:pic>
      <xdr:nvPicPr>
        <xdr:cNvPr id="50" name="Picture 49">
          <a:extLst>
            <a:ext uri="{FF2B5EF4-FFF2-40B4-BE49-F238E27FC236}">
              <a16:creationId xmlns:a16="http://schemas.microsoft.com/office/drawing/2014/main" id="{00000000-0008-0000-0500-00003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5610225"/>
          <a:ext cx="1734" cy="175060"/>
        </a:xfrm>
        <a:prstGeom prst="rect">
          <a:avLst/>
        </a:prstGeom>
        <a:noFill/>
        <a:ln>
          <a:noFill/>
        </a:ln>
      </xdr:spPr>
    </xdr:pic>
    <xdr:clientData/>
  </xdr:oneCellAnchor>
  <xdr:oneCellAnchor>
    <xdr:from>
      <xdr:col>80</xdr:col>
      <xdr:colOff>0</xdr:colOff>
      <xdr:row>23</xdr:row>
      <xdr:rowOff>0</xdr:rowOff>
    </xdr:from>
    <xdr:ext cx="1734" cy="175060"/>
    <xdr:pic>
      <xdr:nvPicPr>
        <xdr:cNvPr id="51" name="Picture 50">
          <a:extLst>
            <a:ext uri="{FF2B5EF4-FFF2-40B4-BE49-F238E27FC236}">
              <a16:creationId xmlns:a16="http://schemas.microsoft.com/office/drawing/2014/main" id="{00000000-0008-0000-0500-00003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5610225"/>
          <a:ext cx="1734" cy="175060"/>
        </a:xfrm>
        <a:prstGeom prst="rect">
          <a:avLst/>
        </a:prstGeom>
        <a:noFill/>
        <a:ln>
          <a:noFill/>
        </a:ln>
      </xdr:spPr>
    </xdr:pic>
    <xdr:clientData/>
  </xdr:oneCellAnchor>
  <xdr:oneCellAnchor>
    <xdr:from>
      <xdr:col>81</xdr:col>
      <xdr:colOff>0</xdr:colOff>
      <xdr:row>23</xdr:row>
      <xdr:rowOff>0</xdr:rowOff>
    </xdr:from>
    <xdr:ext cx="1734" cy="175060"/>
    <xdr:pic>
      <xdr:nvPicPr>
        <xdr:cNvPr id="52" name="Picture 51">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070425" y="5610225"/>
          <a:ext cx="1734" cy="175060"/>
        </a:xfrm>
        <a:prstGeom prst="rect">
          <a:avLst/>
        </a:prstGeom>
        <a:noFill/>
        <a:ln>
          <a:noFill/>
        </a:ln>
      </xdr:spPr>
    </xdr:pic>
    <xdr:clientData/>
  </xdr:oneCellAnchor>
  <xdr:oneCellAnchor>
    <xdr:from>
      <xdr:col>81</xdr:col>
      <xdr:colOff>0</xdr:colOff>
      <xdr:row>23</xdr:row>
      <xdr:rowOff>0</xdr:rowOff>
    </xdr:from>
    <xdr:ext cx="1734" cy="175060"/>
    <xdr:pic>
      <xdr:nvPicPr>
        <xdr:cNvPr id="53" name="Picture 52">
          <a:extLst>
            <a:ext uri="{FF2B5EF4-FFF2-40B4-BE49-F238E27FC236}">
              <a16:creationId xmlns:a16="http://schemas.microsoft.com/office/drawing/2014/main" id="{00000000-0008-0000-0500-00003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070425" y="5610225"/>
          <a:ext cx="1734" cy="175060"/>
        </a:xfrm>
        <a:prstGeom prst="rect">
          <a:avLst/>
        </a:prstGeom>
        <a:noFill/>
        <a:ln>
          <a:noFill/>
        </a:ln>
      </xdr:spPr>
    </xdr:pic>
    <xdr:clientData/>
  </xdr:oneCellAnchor>
  <xdr:oneCellAnchor>
    <xdr:from>
      <xdr:col>82</xdr:col>
      <xdr:colOff>0</xdr:colOff>
      <xdr:row>23</xdr:row>
      <xdr:rowOff>0</xdr:rowOff>
    </xdr:from>
    <xdr:ext cx="1734" cy="175060"/>
    <xdr:pic>
      <xdr:nvPicPr>
        <xdr:cNvPr id="54" name="Picture 53">
          <a:extLst>
            <a:ext uri="{FF2B5EF4-FFF2-40B4-BE49-F238E27FC236}">
              <a16:creationId xmlns:a16="http://schemas.microsoft.com/office/drawing/2014/main" id="{00000000-0008-0000-0500-00003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403800" y="5610225"/>
          <a:ext cx="1734" cy="175060"/>
        </a:xfrm>
        <a:prstGeom prst="rect">
          <a:avLst/>
        </a:prstGeom>
        <a:noFill/>
        <a:ln>
          <a:noFill/>
        </a:ln>
      </xdr:spPr>
    </xdr:pic>
    <xdr:clientData/>
  </xdr:oneCellAnchor>
  <xdr:oneCellAnchor>
    <xdr:from>
      <xdr:col>82</xdr:col>
      <xdr:colOff>0</xdr:colOff>
      <xdr:row>23</xdr:row>
      <xdr:rowOff>0</xdr:rowOff>
    </xdr:from>
    <xdr:ext cx="1734" cy="175060"/>
    <xdr:pic>
      <xdr:nvPicPr>
        <xdr:cNvPr id="55" name="Picture 54">
          <a:extLst>
            <a:ext uri="{FF2B5EF4-FFF2-40B4-BE49-F238E27FC236}">
              <a16:creationId xmlns:a16="http://schemas.microsoft.com/office/drawing/2014/main" id="{00000000-0008-0000-0500-00003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403800" y="5610225"/>
          <a:ext cx="1734" cy="175060"/>
        </a:xfrm>
        <a:prstGeom prst="rect">
          <a:avLst/>
        </a:prstGeom>
        <a:noFill/>
        <a:ln>
          <a:noFill/>
        </a:ln>
      </xdr:spPr>
    </xdr:pic>
    <xdr:clientData/>
  </xdr:oneCellAnchor>
  <xdr:oneCellAnchor>
    <xdr:from>
      <xdr:col>83</xdr:col>
      <xdr:colOff>0</xdr:colOff>
      <xdr:row>23</xdr:row>
      <xdr:rowOff>0</xdr:rowOff>
    </xdr:from>
    <xdr:ext cx="1734" cy="175060"/>
    <xdr:pic>
      <xdr:nvPicPr>
        <xdr:cNvPr id="56" name="Picture 55">
          <a:extLst>
            <a:ext uri="{FF2B5EF4-FFF2-40B4-BE49-F238E27FC236}">
              <a16:creationId xmlns:a16="http://schemas.microsoft.com/office/drawing/2014/main" id="{00000000-0008-0000-0500-00003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737175" y="5610225"/>
          <a:ext cx="1734" cy="175060"/>
        </a:xfrm>
        <a:prstGeom prst="rect">
          <a:avLst/>
        </a:prstGeom>
        <a:noFill/>
        <a:ln>
          <a:noFill/>
        </a:ln>
      </xdr:spPr>
    </xdr:pic>
    <xdr:clientData/>
  </xdr:oneCellAnchor>
  <xdr:oneCellAnchor>
    <xdr:from>
      <xdr:col>83</xdr:col>
      <xdr:colOff>0</xdr:colOff>
      <xdr:row>23</xdr:row>
      <xdr:rowOff>0</xdr:rowOff>
    </xdr:from>
    <xdr:ext cx="1734" cy="175060"/>
    <xdr:pic>
      <xdr:nvPicPr>
        <xdr:cNvPr id="57" name="Picture 56">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737175" y="5610225"/>
          <a:ext cx="1734" cy="175060"/>
        </a:xfrm>
        <a:prstGeom prst="rect">
          <a:avLst/>
        </a:prstGeom>
        <a:noFill/>
        <a:ln>
          <a:noFill/>
        </a:ln>
      </xdr:spPr>
    </xdr:pic>
    <xdr:clientData/>
  </xdr:oneCellAnchor>
  <xdr:oneCellAnchor>
    <xdr:from>
      <xdr:col>84</xdr:col>
      <xdr:colOff>0</xdr:colOff>
      <xdr:row>23</xdr:row>
      <xdr:rowOff>0</xdr:rowOff>
    </xdr:from>
    <xdr:ext cx="1734" cy="175060"/>
    <xdr:pic>
      <xdr:nvPicPr>
        <xdr:cNvPr id="58" name="Picture 57">
          <a:extLst>
            <a:ext uri="{FF2B5EF4-FFF2-40B4-BE49-F238E27FC236}">
              <a16:creationId xmlns:a16="http://schemas.microsoft.com/office/drawing/2014/main" id="{00000000-0008-0000-0500-00003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070550" y="5610225"/>
          <a:ext cx="1734" cy="175060"/>
        </a:xfrm>
        <a:prstGeom prst="rect">
          <a:avLst/>
        </a:prstGeom>
        <a:noFill/>
        <a:ln>
          <a:noFill/>
        </a:ln>
      </xdr:spPr>
    </xdr:pic>
    <xdr:clientData/>
  </xdr:oneCellAnchor>
  <xdr:oneCellAnchor>
    <xdr:from>
      <xdr:col>84</xdr:col>
      <xdr:colOff>0</xdr:colOff>
      <xdr:row>23</xdr:row>
      <xdr:rowOff>0</xdr:rowOff>
    </xdr:from>
    <xdr:ext cx="1734" cy="175060"/>
    <xdr:pic>
      <xdr:nvPicPr>
        <xdr:cNvPr id="59" name="Picture 58">
          <a:extLst>
            <a:ext uri="{FF2B5EF4-FFF2-40B4-BE49-F238E27FC236}">
              <a16:creationId xmlns:a16="http://schemas.microsoft.com/office/drawing/2014/main" id="{00000000-0008-0000-0500-00003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070550" y="5610225"/>
          <a:ext cx="1734" cy="175060"/>
        </a:xfrm>
        <a:prstGeom prst="rect">
          <a:avLst/>
        </a:prstGeom>
        <a:noFill/>
        <a:ln>
          <a:noFill/>
        </a:ln>
      </xdr:spPr>
    </xdr:pic>
    <xdr:clientData/>
  </xdr:oneCellAnchor>
  <xdr:oneCellAnchor>
    <xdr:from>
      <xdr:col>85</xdr:col>
      <xdr:colOff>0</xdr:colOff>
      <xdr:row>23</xdr:row>
      <xdr:rowOff>0</xdr:rowOff>
    </xdr:from>
    <xdr:ext cx="1734" cy="175060"/>
    <xdr:pic>
      <xdr:nvPicPr>
        <xdr:cNvPr id="60" name="Picture 59">
          <a:extLst>
            <a:ext uri="{FF2B5EF4-FFF2-40B4-BE49-F238E27FC236}">
              <a16:creationId xmlns:a16="http://schemas.microsoft.com/office/drawing/2014/main" id="{00000000-0008-0000-0500-00003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03925" y="5610225"/>
          <a:ext cx="1734" cy="175060"/>
        </a:xfrm>
        <a:prstGeom prst="rect">
          <a:avLst/>
        </a:prstGeom>
        <a:noFill/>
        <a:ln>
          <a:noFill/>
        </a:ln>
      </xdr:spPr>
    </xdr:pic>
    <xdr:clientData/>
  </xdr:oneCellAnchor>
  <xdr:oneCellAnchor>
    <xdr:from>
      <xdr:col>85</xdr:col>
      <xdr:colOff>0</xdr:colOff>
      <xdr:row>23</xdr:row>
      <xdr:rowOff>0</xdr:rowOff>
    </xdr:from>
    <xdr:ext cx="1734" cy="175060"/>
    <xdr:pic>
      <xdr:nvPicPr>
        <xdr:cNvPr id="61" name="Picture 60">
          <a:extLst>
            <a:ext uri="{FF2B5EF4-FFF2-40B4-BE49-F238E27FC236}">
              <a16:creationId xmlns:a16="http://schemas.microsoft.com/office/drawing/2014/main" id="{00000000-0008-0000-0500-00003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03925" y="5610225"/>
          <a:ext cx="1734" cy="175060"/>
        </a:xfrm>
        <a:prstGeom prst="rect">
          <a:avLst/>
        </a:prstGeom>
        <a:noFill/>
        <a:ln>
          <a:noFill/>
        </a:ln>
      </xdr:spPr>
    </xdr:pic>
    <xdr:clientData/>
  </xdr:oneCellAnchor>
  <xdr:oneCellAnchor>
    <xdr:from>
      <xdr:col>86</xdr:col>
      <xdr:colOff>0</xdr:colOff>
      <xdr:row>23</xdr:row>
      <xdr:rowOff>0</xdr:rowOff>
    </xdr:from>
    <xdr:ext cx="1734" cy="175060"/>
    <xdr:pic>
      <xdr:nvPicPr>
        <xdr:cNvPr id="62" name="Picture 61">
          <a:extLst>
            <a:ext uri="{FF2B5EF4-FFF2-40B4-BE49-F238E27FC236}">
              <a16:creationId xmlns:a16="http://schemas.microsoft.com/office/drawing/2014/main" id="{00000000-0008-0000-0500-00003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737300" y="5610225"/>
          <a:ext cx="1734" cy="175060"/>
        </a:xfrm>
        <a:prstGeom prst="rect">
          <a:avLst/>
        </a:prstGeom>
        <a:noFill/>
        <a:ln>
          <a:noFill/>
        </a:ln>
      </xdr:spPr>
    </xdr:pic>
    <xdr:clientData/>
  </xdr:oneCellAnchor>
  <xdr:oneCellAnchor>
    <xdr:from>
      <xdr:col>86</xdr:col>
      <xdr:colOff>0</xdr:colOff>
      <xdr:row>23</xdr:row>
      <xdr:rowOff>0</xdr:rowOff>
    </xdr:from>
    <xdr:ext cx="1734" cy="175060"/>
    <xdr:pic>
      <xdr:nvPicPr>
        <xdr:cNvPr id="63" name="Picture 62">
          <a:extLst>
            <a:ext uri="{FF2B5EF4-FFF2-40B4-BE49-F238E27FC236}">
              <a16:creationId xmlns:a16="http://schemas.microsoft.com/office/drawing/2014/main" id="{00000000-0008-0000-0500-00003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737300" y="5610225"/>
          <a:ext cx="1734" cy="175060"/>
        </a:xfrm>
        <a:prstGeom prst="rect">
          <a:avLst/>
        </a:prstGeom>
        <a:noFill/>
        <a:ln>
          <a:noFill/>
        </a:ln>
      </xdr:spPr>
    </xdr:pic>
    <xdr:clientData/>
  </xdr:oneCellAnchor>
  <xdr:oneCellAnchor>
    <xdr:from>
      <xdr:col>87</xdr:col>
      <xdr:colOff>0</xdr:colOff>
      <xdr:row>23</xdr:row>
      <xdr:rowOff>0</xdr:rowOff>
    </xdr:from>
    <xdr:ext cx="1734" cy="175060"/>
    <xdr:pic>
      <xdr:nvPicPr>
        <xdr:cNvPr id="64" name="Picture 63">
          <a:extLst>
            <a:ext uri="{FF2B5EF4-FFF2-40B4-BE49-F238E27FC236}">
              <a16:creationId xmlns:a16="http://schemas.microsoft.com/office/drawing/2014/main" id="{00000000-0008-0000-0500-00004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2070675" y="5610225"/>
          <a:ext cx="1734" cy="175060"/>
        </a:xfrm>
        <a:prstGeom prst="rect">
          <a:avLst/>
        </a:prstGeom>
        <a:noFill/>
        <a:ln>
          <a:noFill/>
        </a:ln>
      </xdr:spPr>
    </xdr:pic>
    <xdr:clientData/>
  </xdr:oneCellAnchor>
  <xdr:oneCellAnchor>
    <xdr:from>
      <xdr:col>87</xdr:col>
      <xdr:colOff>0</xdr:colOff>
      <xdr:row>23</xdr:row>
      <xdr:rowOff>0</xdr:rowOff>
    </xdr:from>
    <xdr:ext cx="1734" cy="175060"/>
    <xdr:pic>
      <xdr:nvPicPr>
        <xdr:cNvPr id="65" name="Picture 64">
          <a:extLst>
            <a:ext uri="{FF2B5EF4-FFF2-40B4-BE49-F238E27FC236}">
              <a16:creationId xmlns:a16="http://schemas.microsoft.com/office/drawing/2014/main" id="{00000000-0008-0000-0500-00004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2070675" y="5610225"/>
          <a:ext cx="1734" cy="175060"/>
        </a:xfrm>
        <a:prstGeom prst="rect">
          <a:avLst/>
        </a:prstGeom>
        <a:noFill/>
        <a:ln>
          <a:noFill/>
        </a:ln>
      </xdr:spPr>
    </xdr:pic>
    <xdr:clientData/>
  </xdr:oneCellAnchor>
  <xdr:oneCellAnchor>
    <xdr:from>
      <xdr:col>88</xdr:col>
      <xdr:colOff>0</xdr:colOff>
      <xdr:row>23</xdr:row>
      <xdr:rowOff>0</xdr:rowOff>
    </xdr:from>
    <xdr:ext cx="1734" cy="175060"/>
    <xdr:pic>
      <xdr:nvPicPr>
        <xdr:cNvPr id="66" name="Picture 65">
          <a:extLst>
            <a:ext uri="{FF2B5EF4-FFF2-40B4-BE49-F238E27FC236}">
              <a16:creationId xmlns:a16="http://schemas.microsoft.com/office/drawing/2014/main" id="{00000000-0008-0000-0500-00004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2404050" y="5610225"/>
          <a:ext cx="1734" cy="175060"/>
        </a:xfrm>
        <a:prstGeom prst="rect">
          <a:avLst/>
        </a:prstGeom>
        <a:noFill/>
        <a:ln>
          <a:noFill/>
        </a:ln>
      </xdr:spPr>
    </xdr:pic>
    <xdr:clientData/>
  </xdr:oneCellAnchor>
  <xdr:oneCellAnchor>
    <xdr:from>
      <xdr:col>88</xdr:col>
      <xdr:colOff>0</xdr:colOff>
      <xdr:row>23</xdr:row>
      <xdr:rowOff>0</xdr:rowOff>
    </xdr:from>
    <xdr:ext cx="1734" cy="175060"/>
    <xdr:pic>
      <xdr:nvPicPr>
        <xdr:cNvPr id="67" name="Picture 66">
          <a:extLst>
            <a:ext uri="{FF2B5EF4-FFF2-40B4-BE49-F238E27FC236}">
              <a16:creationId xmlns:a16="http://schemas.microsoft.com/office/drawing/2014/main" id="{00000000-0008-0000-0500-00004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2404050" y="5610225"/>
          <a:ext cx="1734" cy="175060"/>
        </a:xfrm>
        <a:prstGeom prst="rect">
          <a:avLst/>
        </a:prstGeom>
        <a:noFill/>
        <a:ln>
          <a:noFill/>
        </a:ln>
      </xdr:spPr>
    </xdr:pic>
    <xdr:clientData/>
  </xdr:oneCellAnchor>
  <xdr:oneCellAnchor>
    <xdr:from>
      <xdr:col>89</xdr:col>
      <xdr:colOff>0</xdr:colOff>
      <xdr:row>23</xdr:row>
      <xdr:rowOff>0</xdr:rowOff>
    </xdr:from>
    <xdr:ext cx="1734" cy="175060"/>
    <xdr:pic>
      <xdr:nvPicPr>
        <xdr:cNvPr id="68" name="Picture 67">
          <a:extLst>
            <a:ext uri="{FF2B5EF4-FFF2-40B4-BE49-F238E27FC236}">
              <a16:creationId xmlns:a16="http://schemas.microsoft.com/office/drawing/2014/main" id="{00000000-0008-0000-0500-00004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2737425" y="5610225"/>
          <a:ext cx="1734" cy="175060"/>
        </a:xfrm>
        <a:prstGeom prst="rect">
          <a:avLst/>
        </a:prstGeom>
        <a:noFill/>
        <a:ln>
          <a:noFill/>
        </a:ln>
      </xdr:spPr>
    </xdr:pic>
    <xdr:clientData/>
  </xdr:oneCellAnchor>
  <xdr:oneCellAnchor>
    <xdr:from>
      <xdr:col>89</xdr:col>
      <xdr:colOff>0</xdr:colOff>
      <xdr:row>23</xdr:row>
      <xdr:rowOff>0</xdr:rowOff>
    </xdr:from>
    <xdr:ext cx="1734" cy="175060"/>
    <xdr:pic>
      <xdr:nvPicPr>
        <xdr:cNvPr id="69" name="Picture 68">
          <a:extLst>
            <a:ext uri="{FF2B5EF4-FFF2-40B4-BE49-F238E27FC236}">
              <a16:creationId xmlns:a16="http://schemas.microsoft.com/office/drawing/2014/main" id="{00000000-0008-0000-0500-00004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2737425" y="5610225"/>
          <a:ext cx="1734" cy="175060"/>
        </a:xfrm>
        <a:prstGeom prst="rect">
          <a:avLst/>
        </a:prstGeom>
        <a:noFill/>
        <a:ln>
          <a:noFill/>
        </a:ln>
      </xdr:spPr>
    </xdr:pic>
    <xdr:clientData/>
  </xdr:oneCellAnchor>
  <xdr:oneCellAnchor>
    <xdr:from>
      <xdr:col>90</xdr:col>
      <xdr:colOff>0</xdr:colOff>
      <xdr:row>23</xdr:row>
      <xdr:rowOff>0</xdr:rowOff>
    </xdr:from>
    <xdr:ext cx="1734" cy="175060"/>
    <xdr:pic>
      <xdr:nvPicPr>
        <xdr:cNvPr id="70" name="Picture 69">
          <a:extLst>
            <a:ext uri="{FF2B5EF4-FFF2-40B4-BE49-F238E27FC236}">
              <a16:creationId xmlns:a16="http://schemas.microsoft.com/office/drawing/2014/main" id="{00000000-0008-0000-0500-00004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070800" y="5610225"/>
          <a:ext cx="1734" cy="175060"/>
        </a:xfrm>
        <a:prstGeom prst="rect">
          <a:avLst/>
        </a:prstGeom>
        <a:noFill/>
        <a:ln>
          <a:noFill/>
        </a:ln>
      </xdr:spPr>
    </xdr:pic>
    <xdr:clientData/>
  </xdr:oneCellAnchor>
  <xdr:oneCellAnchor>
    <xdr:from>
      <xdr:col>90</xdr:col>
      <xdr:colOff>0</xdr:colOff>
      <xdr:row>23</xdr:row>
      <xdr:rowOff>0</xdr:rowOff>
    </xdr:from>
    <xdr:ext cx="1734" cy="175060"/>
    <xdr:pic>
      <xdr:nvPicPr>
        <xdr:cNvPr id="71" name="Picture 70">
          <a:extLst>
            <a:ext uri="{FF2B5EF4-FFF2-40B4-BE49-F238E27FC236}">
              <a16:creationId xmlns:a16="http://schemas.microsoft.com/office/drawing/2014/main" id="{00000000-0008-0000-0500-00004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070800" y="5610225"/>
          <a:ext cx="1734" cy="175060"/>
        </a:xfrm>
        <a:prstGeom prst="rect">
          <a:avLst/>
        </a:prstGeom>
        <a:noFill/>
        <a:ln>
          <a:noFill/>
        </a:ln>
      </xdr:spPr>
    </xdr:pic>
    <xdr:clientData/>
  </xdr:oneCellAnchor>
  <xdr:oneCellAnchor>
    <xdr:from>
      <xdr:col>91</xdr:col>
      <xdr:colOff>0</xdr:colOff>
      <xdr:row>23</xdr:row>
      <xdr:rowOff>0</xdr:rowOff>
    </xdr:from>
    <xdr:ext cx="1734" cy="175060"/>
    <xdr:pic>
      <xdr:nvPicPr>
        <xdr:cNvPr id="72" name="Picture 71">
          <a:extLst>
            <a:ext uri="{FF2B5EF4-FFF2-40B4-BE49-F238E27FC236}">
              <a16:creationId xmlns:a16="http://schemas.microsoft.com/office/drawing/2014/main" id="{00000000-0008-0000-0500-00004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404175" y="5610225"/>
          <a:ext cx="1734" cy="175060"/>
        </a:xfrm>
        <a:prstGeom prst="rect">
          <a:avLst/>
        </a:prstGeom>
        <a:noFill/>
        <a:ln>
          <a:noFill/>
        </a:ln>
      </xdr:spPr>
    </xdr:pic>
    <xdr:clientData/>
  </xdr:oneCellAnchor>
  <xdr:oneCellAnchor>
    <xdr:from>
      <xdr:col>91</xdr:col>
      <xdr:colOff>0</xdr:colOff>
      <xdr:row>23</xdr:row>
      <xdr:rowOff>0</xdr:rowOff>
    </xdr:from>
    <xdr:ext cx="1734" cy="175060"/>
    <xdr:pic>
      <xdr:nvPicPr>
        <xdr:cNvPr id="73" name="Picture 72">
          <a:extLst>
            <a:ext uri="{FF2B5EF4-FFF2-40B4-BE49-F238E27FC236}">
              <a16:creationId xmlns:a16="http://schemas.microsoft.com/office/drawing/2014/main" id="{00000000-0008-0000-0500-00004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404175" y="5610225"/>
          <a:ext cx="1734" cy="175060"/>
        </a:xfrm>
        <a:prstGeom prst="rect">
          <a:avLst/>
        </a:prstGeom>
        <a:noFill/>
        <a:ln>
          <a:noFill/>
        </a:ln>
      </xdr:spPr>
    </xdr:pic>
    <xdr:clientData/>
  </xdr:oneCellAnchor>
  <xdr:oneCellAnchor>
    <xdr:from>
      <xdr:col>92</xdr:col>
      <xdr:colOff>0</xdr:colOff>
      <xdr:row>23</xdr:row>
      <xdr:rowOff>0</xdr:rowOff>
    </xdr:from>
    <xdr:ext cx="1734" cy="175060"/>
    <xdr:pic>
      <xdr:nvPicPr>
        <xdr:cNvPr id="74" name="Picture 73">
          <a:extLst>
            <a:ext uri="{FF2B5EF4-FFF2-40B4-BE49-F238E27FC236}">
              <a16:creationId xmlns:a16="http://schemas.microsoft.com/office/drawing/2014/main" id="{00000000-0008-0000-0500-00004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737550" y="5610225"/>
          <a:ext cx="1734" cy="175060"/>
        </a:xfrm>
        <a:prstGeom prst="rect">
          <a:avLst/>
        </a:prstGeom>
        <a:noFill/>
        <a:ln>
          <a:noFill/>
        </a:ln>
      </xdr:spPr>
    </xdr:pic>
    <xdr:clientData/>
  </xdr:oneCellAnchor>
  <xdr:oneCellAnchor>
    <xdr:from>
      <xdr:col>92</xdr:col>
      <xdr:colOff>0</xdr:colOff>
      <xdr:row>23</xdr:row>
      <xdr:rowOff>0</xdr:rowOff>
    </xdr:from>
    <xdr:ext cx="1734" cy="175060"/>
    <xdr:pic>
      <xdr:nvPicPr>
        <xdr:cNvPr id="75" name="Picture 74">
          <a:extLst>
            <a:ext uri="{FF2B5EF4-FFF2-40B4-BE49-F238E27FC236}">
              <a16:creationId xmlns:a16="http://schemas.microsoft.com/office/drawing/2014/main" id="{00000000-0008-0000-0500-00004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737550" y="5610225"/>
          <a:ext cx="1734" cy="175060"/>
        </a:xfrm>
        <a:prstGeom prst="rect">
          <a:avLst/>
        </a:prstGeom>
        <a:noFill/>
        <a:ln>
          <a:noFill/>
        </a:ln>
      </xdr:spPr>
    </xdr:pic>
    <xdr:clientData/>
  </xdr:oneCellAnchor>
  <xdr:oneCellAnchor>
    <xdr:from>
      <xdr:col>58</xdr:col>
      <xdr:colOff>0</xdr:colOff>
      <xdr:row>23</xdr:row>
      <xdr:rowOff>0</xdr:rowOff>
    </xdr:from>
    <xdr:ext cx="1734" cy="175060"/>
    <xdr:pic>
      <xdr:nvPicPr>
        <xdr:cNvPr id="76" name="Picture 75">
          <a:extLst>
            <a:ext uri="{FF2B5EF4-FFF2-40B4-BE49-F238E27FC236}">
              <a16:creationId xmlns:a16="http://schemas.microsoft.com/office/drawing/2014/main" id="{00000000-0008-0000-0500-00004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5610225"/>
          <a:ext cx="1734" cy="175060"/>
        </a:xfrm>
        <a:prstGeom prst="rect">
          <a:avLst/>
        </a:prstGeom>
        <a:noFill/>
        <a:ln>
          <a:noFill/>
        </a:ln>
      </xdr:spPr>
    </xdr:pic>
    <xdr:clientData/>
  </xdr:oneCellAnchor>
  <xdr:oneCellAnchor>
    <xdr:from>
      <xdr:col>58</xdr:col>
      <xdr:colOff>0</xdr:colOff>
      <xdr:row>23</xdr:row>
      <xdr:rowOff>0</xdr:rowOff>
    </xdr:from>
    <xdr:ext cx="1734" cy="175060"/>
    <xdr:pic>
      <xdr:nvPicPr>
        <xdr:cNvPr id="77" name="Picture 76">
          <a:extLst>
            <a:ext uri="{FF2B5EF4-FFF2-40B4-BE49-F238E27FC236}">
              <a16:creationId xmlns:a16="http://schemas.microsoft.com/office/drawing/2014/main" id="{00000000-0008-0000-0500-00004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5610225"/>
          <a:ext cx="1734" cy="175060"/>
        </a:xfrm>
        <a:prstGeom prst="rect">
          <a:avLst/>
        </a:prstGeom>
        <a:noFill/>
        <a:ln>
          <a:noFill/>
        </a:ln>
      </xdr:spPr>
    </xdr:pic>
    <xdr:clientData/>
  </xdr:oneCellAnchor>
  <xdr:oneCellAnchor>
    <xdr:from>
      <xdr:col>78</xdr:col>
      <xdr:colOff>0</xdr:colOff>
      <xdr:row>19</xdr:row>
      <xdr:rowOff>0</xdr:rowOff>
    </xdr:from>
    <xdr:ext cx="1734" cy="175060"/>
    <xdr:pic>
      <xdr:nvPicPr>
        <xdr:cNvPr id="78" name="Picture 77">
          <a:extLst>
            <a:ext uri="{FF2B5EF4-FFF2-40B4-BE49-F238E27FC236}">
              <a16:creationId xmlns:a16="http://schemas.microsoft.com/office/drawing/2014/main" id="{00000000-0008-0000-0500-00004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070300" y="4057650"/>
          <a:ext cx="1734" cy="175060"/>
        </a:xfrm>
        <a:prstGeom prst="rect">
          <a:avLst/>
        </a:prstGeom>
        <a:noFill/>
        <a:ln>
          <a:noFill/>
        </a:ln>
      </xdr:spPr>
    </xdr:pic>
    <xdr:clientData/>
  </xdr:oneCellAnchor>
  <xdr:oneCellAnchor>
    <xdr:from>
      <xdr:col>78</xdr:col>
      <xdr:colOff>0</xdr:colOff>
      <xdr:row>19</xdr:row>
      <xdr:rowOff>0</xdr:rowOff>
    </xdr:from>
    <xdr:ext cx="1734" cy="175060"/>
    <xdr:pic>
      <xdr:nvPicPr>
        <xdr:cNvPr id="79" name="Picture 78">
          <a:extLst>
            <a:ext uri="{FF2B5EF4-FFF2-40B4-BE49-F238E27FC236}">
              <a16:creationId xmlns:a16="http://schemas.microsoft.com/office/drawing/2014/main" id="{00000000-0008-0000-0500-00004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070300" y="4057650"/>
          <a:ext cx="1734" cy="175060"/>
        </a:xfrm>
        <a:prstGeom prst="rect">
          <a:avLst/>
        </a:prstGeom>
        <a:noFill/>
        <a:ln>
          <a:noFill/>
        </a:ln>
      </xdr:spPr>
    </xdr:pic>
    <xdr:clientData/>
  </xdr:oneCellAnchor>
  <xdr:oneCellAnchor>
    <xdr:from>
      <xdr:col>77</xdr:col>
      <xdr:colOff>0</xdr:colOff>
      <xdr:row>19</xdr:row>
      <xdr:rowOff>0</xdr:rowOff>
    </xdr:from>
    <xdr:ext cx="1734" cy="175060"/>
    <xdr:pic>
      <xdr:nvPicPr>
        <xdr:cNvPr id="80" name="Picture 79">
          <a:extLst>
            <a:ext uri="{FF2B5EF4-FFF2-40B4-BE49-F238E27FC236}">
              <a16:creationId xmlns:a16="http://schemas.microsoft.com/office/drawing/2014/main" id="{00000000-0008-0000-0500-00005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736925" y="4057650"/>
          <a:ext cx="1734" cy="175060"/>
        </a:xfrm>
        <a:prstGeom prst="rect">
          <a:avLst/>
        </a:prstGeom>
        <a:noFill/>
        <a:ln>
          <a:noFill/>
        </a:ln>
      </xdr:spPr>
    </xdr:pic>
    <xdr:clientData/>
  </xdr:oneCellAnchor>
  <xdr:oneCellAnchor>
    <xdr:from>
      <xdr:col>77</xdr:col>
      <xdr:colOff>0</xdr:colOff>
      <xdr:row>19</xdr:row>
      <xdr:rowOff>0</xdr:rowOff>
    </xdr:from>
    <xdr:ext cx="1734" cy="175060"/>
    <xdr:pic>
      <xdr:nvPicPr>
        <xdr:cNvPr id="81" name="Picture 80">
          <a:extLst>
            <a:ext uri="{FF2B5EF4-FFF2-40B4-BE49-F238E27FC236}">
              <a16:creationId xmlns:a16="http://schemas.microsoft.com/office/drawing/2014/main" id="{00000000-0008-0000-0500-00005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736925" y="4057650"/>
          <a:ext cx="1734" cy="175060"/>
        </a:xfrm>
        <a:prstGeom prst="rect">
          <a:avLst/>
        </a:prstGeom>
        <a:noFill/>
        <a:ln>
          <a:noFill/>
        </a:ln>
      </xdr:spPr>
    </xdr:pic>
    <xdr:clientData/>
  </xdr:oneCellAnchor>
  <xdr:oneCellAnchor>
    <xdr:from>
      <xdr:col>79</xdr:col>
      <xdr:colOff>0</xdr:colOff>
      <xdr:row>19</xdr:row>
      <xdr:rowOff>0</xdr:rowOff>
    </xdr:from>
    <xdr:ext cx="1734" cy="175060"/>
    <xdr:pic>
      <xdr:nvPicPr>
        <xdr:cNvPr id="82" name="Picture 81">
          <a:extLst>
            <a:ext uri="{FF2B5EF4-FFF2-40B4-BE49-F238E27FC236}">
              <a16:creationId xmlns:a16="http://schemas.microsoft.com/office/drawing/2014/main" id="{00000000-0008-0000-0500-00005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4057650"/>
          <a:ext cx="1734" cy="175060"/>
        </a:xfrm>
        <a:prstGeom prst="rect">
          <a:avLst/>
        </a:prstGeom>
        <a:noFill/>
        <a:ln>
          <a:noFill/>
        </a:ln>
      </xdr:spPr>
    </xdr:pic>
    <xdr:clientData/>
  </xdr:oneCellAnchor>
  <xdr:oneCellAnchor>
    <xdr:from>
      <xdr:col>79</xdr:col>
      <xdr:colOff>0</xdr:colOff>
      <xdr:row>19</xdr:row>
      <xdr:rowOff>0</xdr:rowOff>
    </xdr:from>
    <xdr:ext cx="1734" cy="175060"/>
    <xdr:pic>
      <xdr:nvPicPr>
        <xdr:cNvPr id="83" name="Picture 82">
          <a:extLst>
            <a:ext uri="{FF2B5EF4-FFF2-40B4-BE49-F238E27FC236}">
              <a16:creationId xmlns:a16="http://schemas.microsoft.com/office/drawing/2014/main" id="{00000000-0008-0000-0500-00005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4057650"/>
          <a:ext cx="1734" cy="175060"/>
        </a:xfrm>
        <a:prstGeom prst="rect">
          <a:avLst/>
        </a:prstGeom>
        <a:noFill/>
        <a:ln>
          <a:noFill/>
        </a:ln>
      </xdr:spPr>
    </xdr:pic>
    <xdr:clientData/>
  </xdr:oneCellAnchor>
  <xdr:oneCellAnchor>
    <xdr:from>
      <xdr:col>80</xdr:col>
      <xdr:colOff>0</xdr:colOff>
      <xdr:row>19</xdr:row>
      <xdr:rowOff>0</xdr:rowOff>
    </xdr:from>
    <xdr:ext cx="1734" cy="175060"/>
    <xdr:pic>
      <xdr:nvPicPr>
        <xdr:cNvPr id="84" name="Picture 83">
          <a:extLst>
            <a:ext uri="{FF2B5EF4-FFF2-40B4-BE49-F238E27FC236}">
              <a16:creationId xmlns:a16="http://schemas.microsoft.com/office/drawing/2014/main" id="{00000000-0008-0000-0500-00005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4057650"/>
          <a:ext cx="1734" cy="175060"/>
        </a:xfrm>
        <a:prstGeom prst="rect">
          <a:avLst/>
        </a:prstGeom>
        <a:noFill/>
        <a:ln>
          <a:noFill/>
        </a:ln>
      </xdr:spPr>
    </xdr:pic>
    <xdr:clientData/>
  </xdr:oneCellAnchor>
  <xdr:oneCellAnchor>
    <xdr:from>
      <xdr:col>80</xdr:col>
      <xdr:colOff>0</xdr:colOff>
      <xdr:row>19</xdr:row>
      <xdr:rowOff>0</xdr:rowOff>
    </xdr:from>
    <xdr:ext cx="1734" cy="175060"/>
    <xdr:pic>
      <xdr:nvPicPr>
        <xdr:cNvPr id="85" name="Picture 84">
          <a:extLst>
            <a:ext uri="{FF2B5EF4-FFF2-40B4-BE49-F238E27FC236}">
              <a16:creationId xmlns:a16="http://schemas.microsoft.com/office/drawing/2014/main" id="{00000000-0008-0000-0500-00005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4057650"/>
          <a:ext cx="1734" cy="175060"/>
        </a:xfrm>
        <a:prstGeom prst="rect">
          <a:avLst/>
        </a:prstGeom>
        <a:noFill/>
        <a:ln>
          <a:noFill/>
        </a:ln>
      </xdr:spPr>
    </xdr:pic>
    <xdr:clientData/>
  </xdr:oneCellAnchor>
  <xdr:oneCellAnchor>
    <xdr:from>
      <xdr:col>81</xdr:col>
      <xdr:colOff>0</xdr:colOff>
      <xdr:row>19</xdr:row>
      <xdr:rowOff>0</xdr:rowOff>
    </xdr:from>
    <xdr:ext cx="1734" cy="175060"/>
    <xdr:pic>
      <xdr:nvPicPr>
        <xdr:cNvPr id="86" name="Picture 85">
          <a:extLst>
            <a:ext uri="{FF2B5EF4-FFF2-40B4-BE49-F238E27FC236}">
              <a16:creationId xmlns:a16="http://schemas.microsoft.com/office/drawing/2014/main" id="{00000000-0008-0000-0500-00005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070425" y="4057650"/>
          <a:ext cx="1734" cy="175060"/>
        </a:xfrm>
        <a:prstGeom prst="rect">
          <a:avLst/>
        </a:prstGeom>
        <a:noFill/>
        <a:ln>
          <a:noFill/>
        </a:ln>
      </xdr:spPr>
    </xdr:pic>
    <xdr:clientData/>
  </xdr:oneCellAnchor>
  <xdr:oneCellAnchor>
    <xdr:from>
      <xdr:col>81</xdr:col>
      <xdr:colOff>0</xdr:colOff>
      <xdr:row>19</xdr:row>
      <xdr:rowOff>0</xdr:rowOff>
    </xdr:from>
    <xdr:ext cx="1734" cy="175060"/>
    <xdr:pic>
      <xdr:nvPicPr>
        <xdr:cNvPr id="87" name="Picture 86">
          <a:extLst>
            <a:ext uri="{FF2B5EF4-FFF2-40B4-BE49-F238E27FC236}">
              <a16:creationId xmlns:a16="http://schemas.microsoft.com/office/drawing/2014/main" id="{00000000-0008-0000-0500-00005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070425" y="4057650"/>
          <a:ext cx="1734" cy="175060"/>
        </a:xfrm>
        <a:prstGeom prst="rect">
          <a:avLst/>
        </a:prstGeom>
        <a:noFill/>
        <a:ln>
          <a:noFill/>
        </a:ln>
      </xdr:spPr>
    </xdr:pic>
    <xdr:clientData/>
  </xdr:oneCellAnchor>
  <xdr:oneCellAnchor>
    <xdr:from>
      <xdr:col>82</xdr:col>
      <xdr:colOff>0</xdr:colOff>
      <xdr:row>19</xdr:row>
      <xdr:rowOff>0</xdr:rowOff>
    </xdr:from>
    <xdr:ext cx="1734" cy="175060"/>
    <xdr:pic>
      <xdr:nvPicPr>
        <xdr:cNvPr id="88" name="Picture 87">
          <a:extLst>
            <a:ext uri="{FF2B5EF4-FFF2-40B4-BE49-F238E27FC236}">
              <a16:creationId xmlns:a16="http://schemas.microsoft.com/office/drawing/2014/main" id="{00000000-0008-0000-0500-00005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403800" y="4057650"/>
          <a:ext cx="1734" cy="175060"/>
        </a:xfrm>
        <a:prstGeom prst="rect">
          <a:avLst/>
        </a:prstGeom>
        <a:noFill/>
        <a:ln>
          <a:noFill/>
        </a:ln>
      </xdr:spPr>
    </xdr:pic>
    <xdr:clientData/>
  </xdr:oneCellAnchor>
  <xdr:oneCellAnchor>
    <xdr:from>
      <xdr:col>82</xdr:col>
      <xdr:colOff>0</xdr:colOff>
      <xdr:row>19</xdr:row>
      <xdr:rowOff>0</xdr:rowOff>
    </xdr:from>
    <xdr:ext cx="1734" cy="175060"/>
    <xdr:pic>
      <xdr:nvPicPr>
        <xdr:cNvPr id="89" name="Picture 88">
          <a:extLst>
            <a:ext uri="{FF2B5EF4-FFF2-40B4-BE49-F238E27FC236}">
              <a16:creationId xmlns:a16="http://schemas.microsoft.com/office/drawing/2014/main" id="{00000000-0008-0000-0500-00005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403800" y="4057650"/>
          <a:ext cx="1734" cy="175060"/>
        </a:xfrm>
        <a:prstGeom prst="rect">
          <a:avLst/>
        </a:prstGeom>
        <a:noFill/>
        <a:ln>
          <a:noFill/>
        </a:ln>
      </xdr:spPr>
    </xdr:pic>
    <xdr:clientData/>
  </xdr:oneCellAnchor>
  <xdr:oneCellAnchor>
    <xdr:from>
      <xdr:col>83</xdr:col>
      <xdr:colOff>0</xdr:colOff>
      <xdr:row>19</xdr:row>
      <xdr:rowOff>0</xdr:rowOff>
    </xdr:from>
    <xdr:ext cx="1734" cy="175060"/>
    <xdr:pic>
      <xdr:nvPicPr>
        <xdr:cNvPr id="90" name="Picture 89">
          <a:extLst>
            <a:ext uri="{FF2B5EF4-FFF2-40B4-BE49-F238E27FC236}">
              <a16:creationId xmlns:a16="http://schemas.microsoft.com/office/drawing/2014/main" id="{00000000-0008-0000-0500-00005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737175" y="4057650"/>
          <a:ext cx="1734" cy="175060"/>
        </a:xfrm>
        <a:prstGeom prst="rect">
          <a:avLst/>
        </a:prstGeom>
        <a:noFill/>
        <a:ln>
          <a:noFill/>
        </a:ln>
      </xdr:spPr>
    </xdr:pic>
    <xdr:clientData/>
  </xdr:oneCellAnchor>
  <xdr:oneCellAnchor>
    <xdr:from>
      <xdr:col>83</xdr:col>
      <xdr:colOff>0</xdr:colOff>
      <xdr:row>19</xdr:row>
      <xdr:rowOff>0</xdr:rowOff>
    </xdr:from>
    <xdr:ext cx="1734" cy="175060"/>
    <xdr:pic>
      <xdr:nvPicPr>
        <xdr:cNvPr id="91" name="Picture 90">
          <a:extLst>
            <a:ext uri="{FF2B5EF4-FFF2-40B4-BE49-F238E27FC236}">
              <a16:creationId xmlns:a16="http://schemas.microsoft.com/office/drawing/2014/main" id="{00000000-0008-0000-0500-00005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737175" y="4057650"/>
          <a:ext cx="1734" cy="175060"/>
        </a:xfrm>
        <a:prstGeom prst="rect">
          <a:avLst/>
        </a:prstGeom>
        <a:noFill/>
        <a:ln>
          <a:noFill/>
        </a:ln>
      </xdr:spPr>
    </xdr:pic>
    <xdr:clientData/>
  </xdr:oneCellAnchor>
  <xdr:oneCellAnchor>
    <xdr:from>
      <xdr:col>84</xdr:col>
      <xdr:colOff>0</xdr:colOff>
      <xdr:row>19</xdr:row>
      <xdr:rowOff>0</xdr:rowOff>
    </xdr:from>
    <xdr:ext cx="1734" cy="175060"/>
    <xdr:pic>
      <xdr:nvPicPr>
        <xdr:cNvPr id="92" name="Picture 91">
          <a:extLst>
            <a:ext uri="{FF2B5EF4-FFF2-40B4-BE49-F238E27FC236}">
              <a16:creationId xmlns:a16="http://schemas.microsoft.com/office/drawing/2014/main" id="{00000000-0008-0000-0500-00005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070550" y="4057650"/>
          <a:ext cx="1734" cy="175060"/>
        </a:xfrm>
        <a:prstGeom prst="rect">
          <a:avLst/>
        </a:prstGeom>
        <a:noFill/>
        <a:ln>
          <a:noFill/>
        </a:ln>
      </xdr:spPr>
    </xdr:pic>
    <xdr:clientData/>
  </xdr:oneCellAnchor>
  <xdr:oneCellAnchor>
    <xdr:from>
      <xdr:col>84</xdr:col>
      <xdr:colOff>0</xdr:colOff>
      <xdr:row>19</xdr:row>
      <xdr:rowOff>0</xdr:rowOff>
    </xdr:from>
    <xdr:ext cx="1734" cy="175060"/>
    <xdr:pic>
      <xdr:nvPicPr>
        <xdr:cNvPr id="93" name="Picture 92">
          <a:extLst>
            <a:ext uri="{FF2B5EF4-FFF2-40B4-BE49-F238E27FC236}">
              <a16:creationId xmlns:a16="http://schemas.microsoft.com/office/drawing/2014/main" id="{00000000-0008-0000-0500-00005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070550" y="4057650"/>
          <a:ext cx="1734" cy="175060"/>
        </a:xfrm>
        <a:prstGeom prst="rect">
          <a:avLst/>
        </a:prstGeom>
        <a:noFill/>
        <a:ln>
          <a:noFill/>
        </a:ln>
      </xdr:spPr>
    </xdr:pic>
    <xdr:clientData/>
  </xdr:oneCellAnchor>
  <xdr:oneCellAnchor>
    <xdr:from>
      <xdr:col>85</xdr:col>
      <xdr:colOff>0</xdr:colOff>
      <xdr:row>19</xdr:row>
      <xdr:rowOff>0</xdr:rowOff>
    </xdr:from>
    <xdr:ext cx="1734" cy="175060"/>
    <xdr:pic>
      <xdr:nvPicPr>
        <xdr:cNvPr id="94" name="Picture 93">
          <a:extLst>
            <a:ext uri="{FF2B5EF4-FFF2-40B4-BE49-F238E27FC236}">
              <a16:creationId xmlns:a16="http://schemas.microsoft.com/office/drawing/2014/main" id="{00000000-0008-0000-0500-00005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03925" y="4057650"/>
          <a:ext cx="1734" cy="175060"/>
        </a:xfrm>
        <a:prstGeom prst="rect">
          <a:avLst/>
        </a:prstGeom>
        <a:noFill/>
        <a:ln>
          <a:noFill/>
        </a:ln>
      </xdr:spPr>
    </xdr:pic>
    <xdr:clientData/>
  </xdr:oneCellAnchor>
  <xdr:oneCellAnchor>
    <xdr:from>
      <xdr:col>85</xdr:col>
      <xdr:colOff>0</xdr:colOff>
      <xdr:row>19</xdr:row>
      <xdr:rowOff>0</xdr:rowOff>
    </xdr:from>
    <xdr:ext cx="1734" cy="175060"/>
    <xdr:pic>
      <xdr:nvPicPr>
        <xdr:cNvPr id="95" name="Picture 94">
          <a:extLst>
            <a:ext uri="{FF2B5EF4-FFF2-40B4-BE49-F238E27FC236}">
              <a16:creationId xmlns:a16="http://schemas.microsoft.com/office/drawing/2014/main" id="{00000000-0008-0000-0500-00005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03925" y="4057650"/>
          <a:ext cx="1734" cy="175060"/>
        </a:xfrm>
        <a:prstGeom prst="rect">
          <a:avLst/>
        </a:prstGeom>
        <a:noFill/>
        <a:ln>
          <a:noFill/>
        </a:ln>
      </xdr:spPr>
    </xdr:pic>
    <xdr:clientData/>
  </xdr:oneCellAnchor>
  <xdr:oneCellAnchor>
    <xdr:from>
      <xdr:col>86</xdr:col>
      <xdr:colOff>0</xdr:colOff>
      <xdr:row>19</xdr:row>
      <xdr:rowOff>0</xdr:rowOff>
    </xdr:from>
    <xdr:ext cx="1734" cy="175060"/>
    <xdr:pic>
      <xdr:nvPicPr>
        <xdr:cNvPr id="96" name="Picture 95">
          <a:extLst>
            <a:ext uri="{FF2B5EF4-FFF2-40B4-BE49-F238E27FC236}">
              <a16:creationId xmlns:a16="http://schemas.microsoft.com/office/drawing/2014/main" id="{00000000-0008-0000-0500-00006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737300" y="4057650"/>
          <a:ext cx="1734" cy="175060"/>
        </a:xfrm>
        <a:prstGeom prst="rect">
          <a:avLst/>
        </a:prstGeom>
        <a:noFill/>
        <a:ln>
          <a:noFill/>
        </a:ln>
      </xdr:spPr>
    </xdr:pic>
    <xdr:clientData/>
  </xdr:oneCellAnchor>
  <xdr:oneCellAnchor>
    <xdr:from>
      <xdr:col>86</xdr:col>
      <xdr:colOff>0</xdr:colOff>
      <xdr:row>19</xdr:row>
      <xdr:rowOff>0</xdr:rowOff>
    </xdr:from>
    <xdr:ext cx="1734" cy="175060"/>
    <xdr:pic>
      <xdr:nvPicPr>
        <xdr:cNvPr id="97" name="Picture 96">
          <a:extLst>
            <a:ext uri="{FF2B5EF4-FFF2-40B4-BE49-F238E27FC236}">
              <a16:creationId xmlns:a16="http://schemas.microsoft.com/office/drawing/2014/main" id="{00000000-0008-0000-0500-00006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737300" y="4057650"/>
          <a:ext cx="1734" cy="175060"/>
        </a:xfrm>
        <a:prstGeom prst="rect">
          <a:avLst/>
        </a:prstGeom>
        <a:noFill/>
        <a:ln>
          <a:noFill/>
        </a:ln>
      </xdr:spPr>
    </xdr:pic>
    <xdr:clientData/>
  </xdr:oneCellAnchor>
  <xdr:oneCellAnchor>
    <xdr:from>
      <xdr:col>78</xdr:col>
      <xdr:colOff>0</xdr:colOff>
      <xdr:row>19</xdr:row>
      <xdr:rowOff>0</xdr:rowOff>
    </xdr:from>
    <xdr:ext cx="1734" cy="175060"/>
    <xdr:pic>
      <xdr:nvPicPr>
        <xdr:cNvPr id="98" name="Picture 97">
          <a:extLst>
            <a:ext uri="{FF2B5EF4-FFF2-40B4-BE49-F238E27FC236}">
              <a16:creationId xmlns:a16="http://schemas.microsoft.com/office/drawing/2014/main" id="{00000000-0008-0000-0500-00006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070300" y="4057650"/>
          <a:ext cx="1734" cy="175060"/>
        </a:xfrm>
        <a:prstGeom prst="rect">
          <a:avLst/>
        </a:prstGeom>
        <a:noFill/>
        <a:ln>
          <a:noFill/>
        </a:ln>
      </xdr:spPr>
    </xdr:pic>
    <xdr:clientData/>
  </xdr:oneCellAnchor>
  <xdr:oneCellAnchor>
    <xdr:from>
      <xdr:col>78</xdr:col>
      <xdr:colOff>0</xdr:colOff>
      <xdr:row>19</xdr:row>
      <xdr:rowOff>0</xdr:rowOff>
    </xdr:from>
    <xdr:ext cx="1734" cy="175060"/>
    <xdr:pic>
      <xdr:nvPicPr>
        <xdr:cNvPr id="99" name="Picture 98">
          <a:extLst>
            <a:ext uri="{FF2B5EF4-FFF2-40B4-BE49-F238E27FC236}">
              <a16:creationId xmlns:a16="http://schemas.microsoft.com/office/drawing/2014/main" id="{00000000-0008-0000-0500-00006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070300" y="4057650"/>
          <a:ext cx="1734" cy="175060"/>
        </a:xfrm>
        <a:prstGeom prst="rect">
          <a:avLst/>
        </a:prstGeom>
        <a:noFill/>
        <a:ln>
          <a:noFill/>
        </a:ln>
      </xdr:spPr>
    </xdr:pic>
    <xdr:clientData/>
  </xdr:oneCellAnchor>
  <xdr:oneCellAnchor>
    <xdr:from>
      <xdr:col>77</xdr:col>
      <xdr:colOff>0</xdr:colOff>
      <xdr:row>19</xdr:row>
      <xdr:rowOff>0</xdr:rowOff>
    </xdr:from>
    <xdr:ext cx="1734" cy="175060"/>
    <xdr:pic>
      <xdr:nvPicPr>
        <xdr:cNvPr id="100" name="Picture 99">
          <a:extLst>
            <a:ext uri="{FF2B5EF4-FFF2-40B4-BE49-F238E27FC236}">
              <a16:creationId xmlns:a16="http://schemas.microsoft.com/office/drawing/2014/main" id="{00000000-0008-0000-0500-00006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736925" y="4057650"/>
          <a:ext cx="1734" cy="175060"/>
        </a:xfrm>
        <a:prstGeom prst="rect">
          <a:avLst/>
        </a:prstGeom>
        <a:noFill/>
        <a:ln>
          <a:noFill/>
        </a:ln>
      </xdr:spPr>
    </xdr:pic>
    <xdr:clientData/>
  </xdr:oneCellAnchor>
  <xdr:oneCellAnchor>
    <xdr:from>
      <xdr:col>77</xdr:col>
      <xdr:colOff>0</xdr:colOff>
      <xdr:row>19</xdr:row>
      <xdr:rowOff>0</xdr:rowOff>
    </xdr:from>
    <xdr:ext cx="1734" cy="175060"/>
    <xdr:pic>
      <xdr:nvPicPr>
        <xdr:cNvPr id="101" name="Picture 100">
          <a:extLst>
            <a:ext uri="{FF2B5EF4-FFF2-40B4-BE49-F238E27FC236}">
              <a16:creationId xmlns:a16="http://schemas.microsoft.com/office/drawing/2014/main" id="{00000000-0008-0000-0500-00006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736925" y="4057650"/>
          <a:ext cx="1734" cy="175060"/>
        </a:xfrm>
        <a:prstGeom prst="rect">
          <a:avLst/>
        </a:prstGeom>
        <a:noFill/>
        <a:ln>
          <a:noFill/>
        </a:ln>
      </xdr:spPr>
    </xdr:pic>
    <xdr:clientData/>
  </xdr:oneCellAnchor>
  <xdr:oneCellAnchor>
    <xdr:from>
      <xdr:col>79</xdr:col>
      <xdr:colOff>0</xdr:colOff>
      <xdr:row>19</xdr:row>
      <xdr:rowOff>0</xdr:rowOff>
    </xdr:from>
    <xdr:ext cx="1734" cy="175060"/>
    <xdr:pic>
      <xdr:nvPicPr>
        <xdr:cNvPr id="102" name="Picture 101">
          <a:extLst>
            <a:ext uri="{FF2B5EF4-FFF2-40B4-BE49-F238E27FC236}">
              <a16:creationId xmlns:a16="http://schemas.microsoft.com/office/drawing/2014/main" id="{00000000-0008-0000-0500-00006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4057650"/>
          <a:ext cx="1734" cy="175060"/>
        </a:xfrm>
        <a:prstGeom prst="rect">
          <a:avLst/>
        </a:prstGeom>
        <a:noFill/>
        <a:ln>
          <a:noFill/>
        </a:ln>
      </xdr:spPr>
    </xdr:pic>
    <xdr:clientData/>
  </xdr:oneCellAnchor>
  <xdr:oneCellAnchor>
    <xdr:from>
      <xdr:col>79</xdr:col>
      <xdr:colOff>0</xdr:colOff>
      <xdr:row>19</xdr:row>
      <xdr:rowOff>0</xdr:rowOff>
    </xdr:from>
    <xdr:ext cx="1734" cy="175060"/>
    <xdr:pic>
      <xdr:nvPicPr>
        <xdr:cNvPr id="103" name="Picture 102">
          <a:extLst>
            <a:ext uri="{FF2B5EF4-FFF2-40B4-BE49-F238E27FC236}">
              <a16:creationId xmlns:a16="http://schemas.microsoft.com/office/drawing/2014/main" id="{00000000-0008-0000-0500-00006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4057650"/>
          <a:ext cx="1734" cy="175060"/>
        </a:xfrm>
        <a:prstGeom prst="rect">
          <a:avLst/>
        </a:prstGeom>
        <a:noFill/>
        <a:ln>
          <a:noFill/>
        </a:ln>
      </xdr:spPr>
    </xdr:pic>
    <xdr:clientData/>
  </xdr:oneCellAnchor>
  <xdr:oneCellAnchor>
    <xdr:from>
      <xdr:col>80</xdr:col>
      <xdr:colOff>0</xdr:colOff>
      <xdr:row>19</xdr:row>
      <xdr:rowOff>0</xdr:rowOff>
    </xdr:from>
    <xdr:ext cx="1734" cy="175060"/>
    <xdr:pic>
      <xdr:nvPicPr>
        <xdr:cNvPr id="104" name="Picture 103">
          <a:extLst>
            <a:ext uri="{FF2B5EF4-FFF2-40B4-BE49-F238E27FC236}">
              <a16:creationId xmlns:a16="http://schemas.microsoft.com/office/drawing/2014/main" id="{00000000-0008-0000-0500-00006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4057650"/>
          <a:ext cx="1734" cy="175060"/>
        </a:xfrm>
        <a:prstGeom prst="rect">
          <a:avLst/>
        </a:prstGeom>
        <a:noFill/>
        <a:ln>
          <a:noFill/>
        </a:ln>
      </xdr:spPr>
    </xdr:pic>
    <xdr:clientData/>
  </xdr:oneCellAnchor>
  <xdr:oneCellAnchor>
    <xdr:from>
      <xdr:col>80</xdr:col>
      <xdr:colOff>0</xdr:colOff>
      <xdr:row>19</xdr:row>
      <xdr:rowOff>0</xdr:rowOff>
    </xdr:from>
    <xdr:ext cx="1734" cy="175060"/>
    <xdr:pic>
      <xdr:nvPicPr>
        <xdr:cNvPr id="105" name="Picture 104">
          <a:extLst>
            <a:ext uri="{FF2B5EF4-FFF2-40B4-BE49-F238E27FC236}">
              <a16:creationId xmlns:a16="http://schemas.microsoft.com/office/drawing/2014/main" id="{00000000-0008-0000-0500-00006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4057650"/>
          <a:ext cx="1734" cy="175060"/>
        </a:xfrm>
        <a:prstGeom prst="rect">
          <a:avLst/>
        </a:prstGeom>
        <a:noFill/>
        <a:ln>
          <a:noFill/>
        </a:ln>
      </xdr:spPr>
    </xdr:pic>
    <xdr:clientData/>
  </xdr:oneCellAnchor>
  <xdr:oneCellAnchor>
    <xdr:from>
      <xdr:col>81</xdr:col>
      <xdr:colOff>0</xdr:colOff>
      <xdr:row>19</xdr:row>
      <xdr:rowOff>0</xdr:rowOff>
    </xdr:from>
    <xdr:ext cx="1734" cy="175060"/>
    <xdr:pic>
      <xdr:nvPicPr>
        <xdr:cNvPr id="106" name="Picture 105">
          <a:extLst>
            <a:ext uri="{FF2B5EF4-FFF2-40B4-BE49-F238E27FC236}">
              <a16:creationId xmlns:a16="http://schemas.microsoft.com/office/drawing/2014/main" id="{00000000-0008-0000-0500-00006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070425" y="4057650"/>
          <a:ext cx="1734" cy="175060"/>
        </a:xfrm>
        <a:prstGeom prst="rect">
          <a:avLst/>
        </a:prstGeom>
        <a:noFill/>
        <a:ln>
          <a:noFill/>
        </a:ln>
      </xdr:spPr>
    </xdr:pic>
    <xdr:clientData/>
  </xdr:oneCellAnchor>
  <xdr:oneCellAnchor>
    <xdr:from>
      <xdr:col>81</xdr:col>
      <xdr:colOff>0</xdr:colOff>
      <xdr:row>19</xdr:row>
      <xdr:rowOff>0</xdr:rowOff>
    </xdr:from>
    <xdr:ext cx="1734" cy="175060"/>
    <xdr:pic>
      <xdr:nvPicPr>
        <xdr:cNvPr id="107" name="Picture 106">
          <a:extLst>
            <a:ext uri="{FF2B5EF4-FFF2-40B4-BE49-F238E27FC236}">
              <a16:creationId xmlns:a16="http://schemas.microsoft.com/office/drawing/2014/main" id="{00000000-0008-0000-0500-00006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070425" y="4057650"/>
          <a:ext cx="1734" cy="175060"/>
        </a:xfrm>
        <a:prstGeom prst="rect">
          <a:avLst/>
        </a:prstGeom>
        <a:noFill/>
        <a:ln>
          <a:noFill/>
        </a:ln>
      </xdr:spPr>
    </xdr:pic>
    <xdr:clientData/>
  </xdr:oneCellAnchor>
  <xdr:oneCellAnchor>
    <xdr:from>
      <xdr:col>82</xdr:col>
      <xdr:colOff>0</xdr:colOff>
      <xdr:row>19</xdr:row>
      <xdr:rowOff>0</xdr:rowOff>
    </xdr:from>
    <xdr:ext cx="1734" cy="175060"/>
    <xdr:pic>
      <xdr:nvPicPr>
        <xdr:cNvPr id="108" name="Picture 107">
          <a:extLst>
            <a:ext uri="{FF2B5EF4-FFF2-40B4-BE49-F238E27FC236}">
              <a16:creationId xmlns:a16="http://schemas.microsoft.com/office/drawing/2014/main" id="{00000000-0008-0000-0500-00006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403800" y="4057650"/>
          <a:ext cx="1734" cy="175060"/>
        </a:xfrm>
        <a:prstGeom prst="rect">
          <a:avLst/>
        </a:prstGeom>
        <a:noFill/>
        <a:ln>
          <a:noFill/>
        </a:ln>
      </xdr:spPr>
    </xdr:pic>
    <xdr:clientData/>
  </xdr:oneCellAnchor>
  <xdr:oneCellAnchor>
    <xdr:from>
      <xdr:col>82</xdr:col>
      <xdr:colOff>0</xdr:colOff>
      <xdr:row>19</xdr:row>
      <xdr:rowOff>0</xdr:rowOff>
    </xdr:from>
    <xdr:ext cx="1734" cy="175060"/>
    <xdr:pic>
      <xdr:nvPicPr>
        <xdr:cNvPr id="109" name="Picture 108">
          <a:extLst>
            <a:ext uri="{FF2B5EF4-FFF2-40B4-BE49-F238E27FC236}">
              <a16:creationId xmlns:a16="http://schemas.microsoft.com/office/drawing/2014/main" id="{00000000-0008-0000-0500-00006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403800" y="4057650"/>
          <a:ext cx="1734" cy="175060"/>
        </a:xfrm>
        <a:prstGeom prst="rect">
          <a:avLst/>
        </a:prstGeom>
        <a:noFill/>
        <a:ln>
          <a:noFill/>
        </a:ln>
      </xdr:spPr>
    </xdr:pic>
    <xdr:clientData/>
  </xdr:oneCellAnchor>
  <xdr:oneCellAnchor>
    <xdr:from>
      <xdr:col>83</xdr:col>
      <xdr:colOff>0</xdr:colOff>
      <xdr:row>19</xdr:row>
      <xdr:rowOff>0</xdr:rowOff>
    </xdr:from>
    <xdr:ext cx="1734" cy="175060"/>
    <xdr:pic>
      <xdr:nvPicPr>
        <xdr:cNvPr id="110" name="Picture 109">
          <a:extLst>
            <a:ext uri="{FF2B5EF4-FFF2-40B4-BE49-F238E27FC236}">
              <a16:creationId xmlns:a16="http://schemas.microsoft.com/office/drawing/2014/main" id="{00000000-0008-0000-0500-00006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737175" y="4057650"/>
          <a:ext cx="1734" cy="175060"/>
        </a:xfrm>
        <a:prstGeom prst="rect">
          <a:avLst/>
        </a:prstGeom>
        <a:noFill/>
        <a:ln>
          <a:noFill/>
        </a:ln>
      </xdr:spPr>
    </xdr:pic>
    <xdr:clientData/>
  </xdr:oneCellAnchor>
  <xdr:oneCellAnchor>
    <xdr:from>
      <xdr:col>83</xdr:col>
      <xdr:colOff>0</xdr:colOff>
      <xdr:row>19</xdr:row>
      <xdr:rowOff>0</xdr:rowOff>
    </xdr:from>
    <xdr:ext cx="1734" cy="175060"/>
    <xdr:pic>
      <xdr:nvPicPr>
        <xdr:cNvPr id="111" name="Picture 110">
          <a:extLst>
            <a:ext uri="{FF2B5EF4-FFF2-40B4-BE49-F238E27FC236}">
              <a16:creationId xmlns:a16="http://schemas.microsoft.com/office/drawing/2014/main" id="{00000000-0008-0000-0500-00006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737175" y="4057650"/>
          <a:ext cx="1734" cy="175060"/>
        </a:xfrm>
        <a:prstGeom prst="rect">
          <a:avLst/>
        </a:prstGeom>
        <a:noFill/>
        <a:ln>
          <a:noFill/>
        </a:ln>
      </xdr:spPr>
    </xdr:pic>
    <xdr:clientData/>
  </xdr:oneCellAnchor>
  <xdr:oneCellAnchor>
    <xdr:from>
      <xdr:col>84</xdr:col>
      <xdr:colOff>0</xdr:colOff>
      <xdr:row>19</xdr:row>
      <xdr:rowOff>0</xdr:rowOff>
    </xdr:from>
    <xdr:ext cx="1734" cy="175060"/>
    <xdr:pic>
      <xdr:nvPicPr>
        <xdr:cNvPr id="112" name="Picture 111">
          <a:extLst>
            <a:ext uri="{FF2B5EF4-FFF2-40B4-BE49-F238E27FC236}">
              <a16:creationId xmlns:a16="http://schemas.microsoft.com/office/drawing/2014/main" id="{00000000-0008-0000-0500-00007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070550" y="4057650"/>
          <a:ext cx="1734" cy="175060"/>
        </a:xfrm>
        <a:prstGeom prst="rect">
          <a:avLst/>
        </a:prstGeom>
        <a:noFill/>
        <a:ln>
          <a:noFill/>
        </a:ln>
      </xdr:spPr>
    </xdr:pic>
    <xdr:clientData/>
  </xdr:oneCellAnchor>
  <xdr:oneCellAnchor>
    <xdr:from>
      <xdr:col>84</xdr:col>
      <xdr:colOff>0</xdr:colOff>
      <xdr:row>19</xdr:row>
      <xdr:rowOff>0</xdr:rowOff>
    </xdr:from>
    <xdr:ext cx="1734" cy="175060"/>
    <xdr:pic>
      <xdr:nvPicPr>
        <xdr:cNvPr id="113" name="Picture 112">
          <a:extLst>
            <a:ext uri="{FF2B5EF4-FFF2-40B4-BE49-F238E27FC236}">
              <a16:creationId xmlns:a16="http://schemas.microsoft.com/office/drawing/2014/main" id="{00000000-0008-0000-0500-00007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070550" y="4057650"/>
          <a:ext cx="1734" cy="175060"/>
        </a:xfrm>
        <a:prstGeom prst="rect">
          <a:avLst/>
        </a:prstGeom>
        <a:noFill/>
        <a:ln>
          <a:noFill/>
        </a:ln>
      </xdr:spPr>
    </xdr:pic>
    <xdr:clientData/>
  </xdr:oneCellAnchor>
  <xdr:oneCellAnchor>
    <xdr:from>
      <xdr:col>85</xdr:col>
      <xdr:colOff>0</xdr:colOff>
      <xdr:row>19</xdr:row>
      <xdr:rowOff>0</xdr:rowOff>
    </xdr:from>
    <xdr:ext cx="1734" cy="175060"/>
    <xdr:pic>
      <xdr:nvPicPr>
        <xdr:cNvPr id="114" name="Picture 113">
          <a:extLst>
            <a:ext uri="{FF2B5EF4-FFF2-40B4-BE49-F238E27FC236}">
              <a16:creationId xmlns:a16="http://schemas.microsoft.com/office/drawing/2014/main" id="{00000000-0008-0000-0500-00007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03925" y="4057650"/>
          <a:ext cx="1734" cy="175060"/>
        </a:xfrm>
        <a:prstGeom prst="rect">
          <a:avLst/>
        </a:prstGeom>
        <a:noFill/>
        <a:ln>
          <a:noFill/>
        </a:ln>
      </xdr:spPr>
    </xdr:pic>
    <xdr:clientData/>
  </xdr:oneCellAnchor>
  <xdr:oneCellAnchor>
    <xdr:from>
      <xdr:col>85</xdr:col>
      <xdr:colOff>0</xdr:colOff>
      <xdr:row>19</xdr:row>
      <xdr:rowOff>0</xdr:rowOff>
    </xdr:from>
    <xdr:ext cx="1734" cy="175060"/>
    <xdr:pic>
      <xdr:nvPicPr>
        <xdr:cNvPr id="115" name="Picture 114">
          <a:extLst>
            <a:ext uri="{FF2B5EF4-FFF2-40B4-BE49-F238E27FC236}">
              <a16:creationId xmlns:a16="http://schemas.microsoft.com/office/drawing/2014/main" id="{00000000-0008-0000-0500-00007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03925" y="4057650"/>
          <a:ext cx="1734" cy="175060"/>
        </a:xfrm>
        <a:prstGeom prst="rect">
          <a:avLst/>
        </a:prstGeom>
        <a:noFill/>
        <a:ln>
          <a:noFill/>
        </a:ln>
      </xdr:spPr>
    </xdr:pic>
    <xdr:clientData/>
  </xdr:oneCellAnchor>
  <xdr:oneCellAnchor>
    <xdr:from>
      <xdr:col>86</xdr:col>
      <xdr:colOff>0</xdr:colOff>
      <xdr:row>19</xdr:row>
      <xdr:rowOff>0</xdr:rowOff>
    </xdr:from>
    <xdr:ext cx="1734" cy="175060"/>
    <xdr:pic>
      <xdr:nvPicPr>
        <xdr:cNvPr id="116" name="Picture 115">
          <a:extLst>
            <a:ext uri="{FF2B5EF4-FFF2-40B4-BE49-F238E27FC236}">
              <a16:creationId xmlns:a16="http://schemas.microsoft.com/office/drawing/2014/main" id="{00000000-0008-0000-0500-00007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737300" y="4057650"/>
          <a:ext cx="1734" cy="175060"/>
        </a:xfrm>
        <a:prstGeom prst="rect">
          <a:avLst/>
        </a:prstGeom>
        <a:noFill/>
        <a:ln>
          <a:noFill/>
        </a:ln>
      </xdr:spPr>
    </xdr:pic>
    <xdr:clientData/>
  </xdr:oneCellAnchor>
  <xdr:oneCellAnchor>
    <xdr:from>
      <xdr:col>86</xdr:col>
      <xdr:colOff>0</xdr:colOff>
      <xdr:row>19</xdr:row>
      <xdr:rowOff>0</xdr:rowOff>
    </xdr:from>
    <xdr:ext cx="1734" cy="175060"/>
    <xdr:pic>
      <xdr:nvPicPr>
        <xdr:cNvPr id="117" name="Picture 116">
          <a:extLst>
            <a:ext uri="{FF2B5EF4-FFF2-40B4-BE49-F238E27FC236}">
              <a16:creationId xmlns:a16="http://schemas.microsoft.com/office/drawing/2014/main" id="{00000000-0008-0000-0500-00007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737300" y="4057650"/>
          <a:ext cx="1734" cy="175060"/>
        </a:xfrm>
        <a:prstGeom prst="rect">
          <a:avLst/>
        </a:prstGeom>
        <a:noFill/>
        <a:ln>
          <a:noFill/>
        </a:ln>
      </xdr:spPr>
    </xdr:pic>
    <xdr:clientData/>
  </xdr:oneCellAnchor>
  <xdr:twoCellAnchor editAs="oneCell">
    <xdr:from>
      <xdr:col>46</xdr:col>
      <xdr:colOff>84668</xdr:colOff>
      <xdr:row>20</xdr:row>
      <xdr:rowOff>33070</xdr:rowOff>
    </xdr:from>
    <xdr:to>
      <xdr:col>46</xdr:col>
      <xdr:colOff>238987</xdr:colOff>
      <xdr:row>21</xdr:row>
      <xdr:rowOff>32487</xdr:rowOff>
    </xdr:to>
    <xdr:pic>
      <xdr:nvPicPr>
        <xdr:cNvPr id="119" name="Picture 118">
          <a:extLst>
            <a:ext uri="{FF2B5EF4-FFF2-40B4-BE49-F238E27FC236}">
              <a16:creationId xmlns:a16="http://schemas.microsoft.com/office/drawing/2014/main" id="{00000000-0008-0000-0500-00007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8353618" y="4795570"/>
          <a:ext cx="154319" cy="199441"/>
        </a:xfrm>
        <a:prstGeom prst="rect">
          <a:avLst/>
        </a:prstGeom>
        <a:noFill/>
        <a:ln>
          <a:noFill/>
        </a:ln>
      </xdr:spPr>
    </xdr:pic>
    <xdr:clientData/>
  </xdr:twoCellAnchor>
  <xdr:oneCellAnchor>
    <xdr:from>
      <xdr:col>0</xdr:col>
      <xdr:colOff>462644</xdr:colOff>
      <xdr:row>32</xdr:row>
      <xdr:rowOff>146841</xdr:rowOff>
    </xdr:from>
    <xdr:ext cx="271899" cy="272831"/>
    <xdr:pic>
      <xdr:nvPicPr>
        <xdr:cNvPr id="120" name="Picture 119">
          <a:extLst>
            <a:ext uri="{FF2B5EF4-FFF2-40B4-BE49-F238E27FC236}">
              <a16:creationId xmlns:a16="http://schemas.microsoft.com/office/drawing/2014/main" id="{00000000-0008-0000-0500-000078000000}"/>
            </a:ext>
          </a:extLst>
        </xdr:cNvPr>
        <xdr:cNvPicPr>
          <a:picLocks noChangeAspect="1" noChangeArrowheads="1"/>
        </xdr:cNvPicPr>
      </xdr:nvPicPr>
      <xdr:blipFill>
        <a:blip xmlns:r="http://schemas.openxmlformats.org/officeDocument/2006/relationships" r:embed="rId4" cstate="print">
          <a:duotone>
            <a:schemeClr val="accent4">
              <a:shade val="45000"/>
              <a:satMod val="135000"/>
            </a:schemeClr>
            <a:prstClr val="white"/>
          </a:duotone>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462644" y="7833516"/>
          <a:ext cx="271899" cy="272831"/>
        </a:xfrm>
        <a:prstGeom prst="rect">
          <a:avLst/>
        </a:prstGeom>
        <a:noFill/>
        <a:ln>
          <a:noFill/>
        </a:ln>
        <a:effectLst/>
      </xdr:spPr>
    </xdr:pic>
    <xdr:clientData/>
  </xdr:oneCellAnchor>
  <xdr:twoCellAnchor editAs="oneCell">
    <xdr:from>
      <xdr:col>1</xdr:col>
      <xdr:colOff>177270</xdr:colOff>
      <xdr:row>34</xdr:row>
      <xdr:rowOff>19843</xdr:rowOff>
    </xdr:from>
    <xdr:to>
      <xdr:col>2</xdr:col>
      <xdr:colOff>151674</xdr:colOff>
      <xdr:row>35</xdr:row>
      <xdr:rowOff>1516</xdr:rowOff>
    </xdr:to>
    <xdr:pic>
      <xdr:nvPicPr>
        <xdr:cNvPr id="121" name="Picture 120">
          <a:extLst>
            <a:ext uri="{FF2B5EF4-FFF2-40B4-BE49-F238E27FC236}">
              <a16:creationId xmlns:a16="http://schemas.microsoft.com/office/drawing/2014/main" id="{00000000-0008-0000-0500-00007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33400" y="8097043"/>
          <a:ext cx="151674" cy="172173"/>
        </a:xfrm>
        <a:prstGeom prst="rect">
          <a:avLst/>
        </a:prstGeom>
        <a:noFill/>
        <a:ln>
          <a:noFill/>
        </a:ln>
      </xdr:spPr>
    </xdr:pic>
    <xdr:clientData/>
  </xdr:twoCellAnchor>
  <xdr:oneCellAnchor>
    <xdr:from>
      <xdr:col>1</xdr:col>
      <xdr:colOff>21166</xdr:colOff>
      <xdr:row>47</xdr:row>
      <xdr:rowOff>17193</xdr:rowOff>
    </xdr:from>
    <xdr:ext cx="271899" cy="272831"/>
    <xdr:pic>
      <xdr:nvPicPr>
        <xdr:cNvPr id="122" name="Picture 121">
          <a:extLst>
            <a:ext uri="{FF2B5EF4-FFF2-40B4-BE49-F238E27FC236}">
              <a16:creationId xmlns:a16="http://schemas.microsoft.com/office/drawing/2014/main" id="{00000000-0008-0000-0500-00007A000000}"/>
            </a:ext>
          </a:extLst>
        </xdr:cNvPr>
        <xdr:cNvPicPr>
          <a:picLocks noChangeAspect="1" noChangeArrowheads="1"/>
        </xdr:cNvPicPr>
      </xdr:nvPicPr>
      <xdr:blipFill>
        <a:blip xmlns:r="http://schemas.openxmlformats.org/officeDocument/2006/relationships" r:embed="rId4" cstate="print">
          <a:duotone>
            <a:schemeClr val="accent4">
              <a:shade val="45000"/>
              <a:satMod val="135000"/>
            </a:schemeClr>
            <a:prstClr val="white"/>
          </a:duotone>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533400" y="10485168"/>
          <a:ext cx="271899" cy="272831"/>
        </a:xfrm>
        <a:prstGeom prst="rect">
          <a:avLst/>
        </a:prstGeom>
        <a:noFill/>
        <a:ln>
          <a:noFill/>
        </a:ln>
        <a:effectLst/>
      </xdr:spPr>
    </xdr:pic>
    <xdr:clientData/>
  </xdr:oneCellAnchor>
  <xdr:twoCellAnchor editAs="oneCell">
    <xdr:from>
      <xdr:col>1</xdr:col>
      <xdr:colOff>808301</xdr:colOff>
      <xdr:row>50</xdr:row>
      <xdr:rowOff>137582</xdr:rowOff>
    </xdr:from>
    <xdr:to>
      <xdr:col>2</xdr:col>
      <xdr:colOff>151674</xdr:colOff>
      <xdr:row>51</xdr:row>
      <xdr:rowOff>132862</xdr:rowOff>
    </xdr:to>
    <xdr:pic>
      <xdr:nvPicPr>
        <xdr:cNvPr id="123" name="Picture 122">
          <a:extLst>
            <a:ext uri="{FF2B5EF4-FFF2-40B4-BE49-F238E27FC236}">
              <a16:creationId xmlns:a16="http://schemas.microsoft.com/office/drawing/2014/main" id="{00000000-0008-0000-0500-00007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33400" y="11148482"/>
          <a:ext cx="151674" cy="176255"/>
        </a:xfrm>
        <a:prstGeom prst="rect">
          <a:avLst/>
        </a:prstGeom>
        <a:noFill/>
        <a:ln>
          <a:noFill/>
        </a:ln>
      </xdr:spPr>
    </xdr:pic>
    <xdr:clientData/>
  </xdr:twoCellAnchor>
  <xdr:twoCellAnchor>
    <xdr:from>
      <xdr:col>35</xdr:col>
      <xdr:colOff>304274</xdr:colOff>
      <xdr:row>20</xdr:row>
      <xdr:rowOff>75403</xdr:rowOff>
    </xdr:from>
    <xdr:to>
      <xdr:col>46</xdr:col>
      <xdr:colOff>83347</xdr:colOff>
      <xdr:row>20</xdr:row>
      <xdr:rowOff>138903</xdr:rowOff>
    </xdr:to>
    <xdr:sp macro="" textlink="">
      <xdr:nvSpPr>
        <xdr:cNvPr id="124" name="Left-Right Arrow 123">
          <a:extLst>
            <a:ext uri="{FF2B5EF4-FFF2-40B4-BE49-F238E27FC236}">
              <a16:creationId xmlns:a16="http://schemas.microsoft.com/office/drawing/2014/main" id="{00000000-0008-0000-0500-00007C000000}"/>
            </a:ext>
          </a:extLst>
        </xdr:cNvPr>
        <xdr:cNvSpPr/>
      </xdr:nvSpPr>
      <xdr:spPr>
        <a:xfrm>
          <a:off x="14248874" y="4837903"/>
          <a:ext cx="4103423" cy="63500"/>
        </a:xfrm>
        <a:prstGeom prst="lef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58</xdr:col>
      <xdr:colOff>0</xdr:colOff>
      <xdr:row>23</xdr:row>
      <xdr:rowOff>0</xdr:rowOff>
    </xdr:from>
    <xdr:ext cx="1734" cy="175060"/>
    <xdr:pic>
      <xdr:nvPicPr>
        <xdr:cNvPr id="125" name="Picture 124">
          <a:extLst>
            <a:ext uri="{FF2B5EF4-FFF2-40B4-BE49-F238E27FC236}">
              <a16:creationId xmlns:a16="http://schemas.microsoft.com/office/drawing/2014/main" id="{00000000-0008-0000-0500-00007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5610225"/>
          <a:ext cx="1734" cy="175060"/>
        </a:xfrm>
        <a:prstGeom prst="rect">
          <a:avLst/>
        </a:prstGeom>
        <a:noFill/>
        <a:ln>
          <a:noFill/>
        </a:ln>
      </xdr:spPr>
    </xdr:pic>
    <xdr:clientData/>
  </xdr:oneCellAnchor>
  <xdr:oneCellAnchor>
    <xdr:from>
      <xdr:col>58</xdr:col>
      <xdr:colOff>0</xdr:colOff>
      <xdr:row>23</xdr:row>
      <xdr:rowOff>0</xdr:rowOff>
    </xdr:from>
    <xdr:ext cx="1734" cy="175060"/>
    <xdr:pic>
      <xdr:nvPicPr>
        <xdr:cNvPr id="126" name="Picture 125">
          <a:extLst>
            <a:ext uri="{FF2B5EF4-FFF2-40B4-BE49-F238E27FC236}">
              <a16:creationId xmlns:a16="http://schemas.microsoft.com/office/drawing/2014/main" id="{00000000-0008-0000-0500-00007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5610225"/>
          <a:ext cx="1734" cy="175060"/>
        </a:xfrm>
        <a:prstGeom prst="rect">
          <a:avLst/>
        </a:prstGeom>
        <a:noFill/>
        <a:ln>
          <a:noFill/>
        </a:ln>
      </xdr:spPr>
    </xdr:pic>
    <xdr:clientData/>
  </xdr:oneCellAnchor>
  <xdr:oneCellAnchor>
    <xdr:from>
      <xdr:col>58</xdr:col>
      <xdr:colOff>0</xdr:colOff>
      <xdr:row>23</xdr:row>
      <xdr:rowOff>0</xdr:rowOff>
    </xdr:from>
    <xdr:ext cx="1734" cy="175060"/>
    <xdr:pic>
      <xdr:nvPicPr>
        <xdr:cNvPr id="127" name="Picture 126">
          <a:extLst>
            <a:ext uri="{FF2B5EF4-FFF2-40B4-BE49-F238E27FC236}">
              <a16:creationId xmlns:a16="http://schemas.microsoft.com/office/drawing/2014/main" id="{00000000-0008-0000-0500-00007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5610225"/>
          <a:ext cx="1734" cy="175060"/>
        </a:xfrm>
        <a:prstGeom prst="rect">
          <a:avLst/>
        </a:prstGeom>
        <a:noFill/>
        <a:ln>
          <a:noFill/>
        </a:ln>
      </xdr:spPr>
    </xdr:pic>
    <xdr:clientData/>
  </xdr:oneCellAnchor>
  <xdr:oneCellAnchor>
    <xdr:from>
      <xdr:col>88</xdr:col>
      <xdr:colOff>84664</xdr:colOff>
      <xdr:row>18</xdr:row>
      <xdr:rowOff>179913</xdr:rowOff>
    </xdr:from>
    <xdr:ext cx="271899" cy="272831"/>
    <xdr:pic>
      <xdr:nvPicPr>
        <xdr:cNvPr id="128" name="Picture 127">
          <a:extLst>
            <a:ext uri="{FF2B5EF4-FFF2-40B4-BE49-F238E27FC236}">
              <a16:creationId xmlns:a16="http://schemas.microsoft.com/office/drawing/2014/main" id="{00000000-0008-0000-0500-000081000000}"/>
            </a:ext>
          </a:extLst>
        </xdr:cNvPr>
        <xdr:cNvPicPr>
          <a:picLocks noChangeAspect="1" noChangeArrowheads="1"/>
        </xdr:cNvPicPr>
      </xdr:nvPicPr>
      <xdr:blipFill>
        <a:blip xmlns:r="http://schemas.openxmlformats.org/officeDocument/2006/relationships" r:embed="rId4" cstate="print">
          <a:duotone>
            <a:schemeClr val="accent4">
              <a:shade val="45000"/>
              <a:satMod val="135000"/>
            </a:schemeClr>
            <a:prstClr val="white"/>
          </a:duotone>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32488714" y="4047063"/>
          <a:ext cx="271899" cy="272831"/>
        </a:xfrm>
        <a:prstGeom prst="rect">
          <a:avLst/>
        </a:prstGeom>
        <a:noFill/>
        <a:ln>
          <a:noFill/>
        </a:ln>
        <a:effectLst/>
      </xdr:spPr>
    </xdr:pic>
    <xdr:clientData/>
  </xdr:oneCellAnchor>
  <xdr:twoCellAnchor editAs="oneCell">
    <xdr:from>
      <xdr:col>100</xdr:col>
      <xdr:colOff>120383</xdr:colOff>
      <xdr:row>19</xdr:row>
      <xdr:rowOff>35720</xdr:rowOff>
    </xdr:from>
    <xdr:to>
      <xdr:col>100</xdr:col>
      <xdr:colOff>272057</xdr:colOff>
      <xdr:row>20</xdr:row>
      <xdr:rowOff>27839</xdr:rowOff>
    </xdr:to>
    <xdr:pic>
      <xdr:nvPicPr>
        <xdr:cNvPr id="129" name="Picture 128">
          <a:extLst>
            <a:ext uri="{FF2B5EF4-FFF2-40B4-BE49-F238E27FC236}">
              <a16:creationId xmlns:a16="http://schemas.microsoft.com/office/drawing/2014/main" id="{00000000-0008-0000-05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6524933" y="4093370"/>
          <a:ext cx="151674" cy="563619"/>
        </a:xfrm>
        <a:prstGeom prst="rect">
          <a:avLst/>
        </a:prstGeom>
        <a:noFill/>
        <a:ln>
          <a:noFill/>
        </a:ln>
      </xdr:spPr>
    </xdr:pic>
    <xdr:clientData/>
  </xdr:twoCellAnchor>
  <xdr:twoCellAnchor>
    <xdr:from>
      <xdr:col>89</xdr:col>
      <xdr:colOff>69875</xdr:colOff>
      <xdr:row>19</xdr:row>
      <xdr:rowOff>78052</xdr:rowOff>
    </xdr:from>
    <xdr:to>
      <xdr:col>99</xdr:col>
      <xdr:colOff>329648</xdr:colOff>
      <xdr:row>19</xdr:row>
      <xdr:rowOff>141552</xdr:rowOff>
    </xdr:to>
    <xdr:sp macro="" textlink="">
      <xdr:nvSpPr>
        <xdr:cNvPr id="130" name="Left-Right Arrow 129">
          <a:extLst>
            <a:ext uri="{FF2B5EF4-FFF2-40B4-BE49-F238E27FC236}">
              <a16:creationId xmlns:a16="http://schemas.microsoft.com/office/drawing/2014/main" id="{00000000-0008-0000-0500-000083000000}"/>
            </a:ext>
          </a:extLst>
        </xdr:cNvPr>
        <xdr:cNvSpPr/>
      </xdr:nvSpPr>
      <xdr:spPr>
        <a:xfrm>
          <a:off x="32807300" y="4135702"/>
          <a:ext cx="3593523" cy="63500"/>
        </a:xfrm>
        <a:prstGeom prst="lef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88</xdr:col>
      <xdr:colOff>25132</xdr:colOff>
      <xdr:row>22</xdr:row>
      <xdr:rowOff>156101</xdr:rowOff>
    </xdr:from>
    <xdr:ext cx="271899" cy="272831"/>
    <xdr:pic>
      <xdr:nvPicPr>
        <xdr:cNvPr id="131" name="Picture 130">
          <a:extLst>
            <a:ext uri="{FF2B5EF4-FFF2-40B4-BE49-F238E27FC236}">
              <a16:creationId xmlns:a16="http://schemas.microsoft.com/office/drawing/2014/main" id="{00000000-0008-0000-0500-000084000000}"/>
            </a:ext>
          </a:extLst>
        </xdr:cNvPr>
        <xdr:cNvPicPr>
          <a:picLocks noChangeAspect="1" noChangeArrowheads="1"/>
        </xdr:cNvPicPr>
      </xdr:nvPicPr>
      <xdr:blipFill>
        <a:blip xmlns:r="http://schemas.openxmlformats.org/officeDocument/2006/relationships" r:embed="rId4" cstate="print">
          <a:duotone>
            <a:schemeClr val="accent4">
              <a:shade val="45000"/>
              <a:satMod val="135000"/>
            </a:schemeClr>
            <a:prstClr val="white"/>
          </a:duotone>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32429182" y="5309126"/>
          <a:ext cx="271899" cy="272831"/>
        </a:xfrm>
        <a:prstGeom prst="rect">
          <a:avLst/>
        </a:prstGeom>
        <a:noFill/>
        <a:ln>
          <a:noFill/>
        </a:ln>
        <a:effectLst/>
      </xdr:spPr>
    </xdr:pic>
    <xdr:clientData/>
  </xdr:oneCellAnchor>
  <xdr:twoCellAnchor editAs="oneCell">
    <xdr:from>
      <xdr:col>100</xdr:col>
      <xdr:colOff>60851</xdr:colOff>
      <xdr:row>23</xdr:row>
      <xdr:rowOff>2</xdr:rowOff>
    </xdr:from>
    <xdr:to>
      <xdr:col>100</xdr:col>
      <xdr:colOff>212525</xdr:colOff>
      <xdr:row>23</xdr:row>
      <xdr:rowOff>175199</xdr:rowOff>
    </xdr:to>
    <xdr:pic>
      <xdr:nvPicPr>
        <xdr:cNvPr id="132" name="Picture 131">
          <a:extLst>
            <a:ext uri="{FF2B5EF4-FFF2-40B4-BE49-F238E27FC236}">
              <a16:creationId xmlns:a16="http://schemas.microsoft.com/office/drawing/2014/main" id="{00000000-0008-0000-0500-00008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6465401" y="5610227"/>
          <a:ext cx="151674" cy="175197"/>
        </a:xfrm>
        <a:prstGeom prst="rect">
          <a:avLst/>
        </a:prstGeom>
        <a:noFill/>
        <a:ln>
          <a:noFill/>
        </a:ln>
      </xdr:spPr>
    </xdr:pic>
    <xdr:clientData/>
  </xdr:twoCellAnchor>
  <xdr:twoCellAnchor>
    <xdr:from>
      <xdr:col>89</xdr:col>
      <xdr:colOff>10343</xdr:colOff>
      <xdr:row>23</xdr:row>
      <xdr:rowOff>42334</xdr:rowOff>
    </xdr:from>
    <xdr:to>
      <xdr:col>99</xdr:col>
      <xdr:colOff>270116</xdr:colOff>
      <xdr:row>23</xdr:row>
      <xdr:rowOff>105834</xdr:rowOff>
    </xdr:to>
    <xdr:sp macro="" textlink="">
      <xdr:nvSpPr>
        <xdr:cNvPr id="133" name="Left-Right Arrow 132">
          <a:extLst>
            <a:ext uri="{FF2B5EF4-FFF2-40B4-BE49-F238E27FC236}">
              <a16:creationId xmlns:a16="http://schemas.microsoft.com/office/drawing/2014/main" id="{00000000-0008-0000-0500-000086000000}"/>
            </a:ext>
          </a:extLst>
        </xdr:cNvPr>
        <xdr:cNvSpPr/>
      </xdr:nvSpPr>
      <xdr:spPr>
        <a:xfrm>
          <a:off x="32747768" y="5652559"/>
          <a:ext cx="3593523" cy="63500"/>
        </a:xfrm>
        <a:prstGeom prst="lef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78</xdr:col>
      <xdr:colOff>0</xdr:colOff>
      <xdr:row>25</xdr:row>
      <xdr:rowOff>0</xdr:rowOff>
    </xdr:from>
    <xdr:ext cx="1734" cy="175060"/>
    <xdr:pic>
      <xdr:nvPicPr>
        <xdr:cNvPr id="134" name="Picture 133">
          <a:extLst>
            <a:ext uri="{FF2B5EF4-FFF2-40B4-BE49-F238E27FC236}">
              <a16:creationId xmlns:a16="http://schemas.microsoft.com/office/drawing/2014/main" id="{00000000-0008-0000-0500-00008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070300" y="6334125"/>
          <a:ext cx="1734" cy="175060"/>
        </a:xfrm>
        <a:prstGeom prst="rect">
          <a:avLst/>
        </a:prstGeom>
        <a:noFill/>
        <a:ln>
          <a:noFill/>
        </a:ln>
      </xdr:spPr>
    </xdr:pic>
    <xdr:clientData/>
  </xdr:oneCellAnchor>
  <xdr:oneCellAnchor>
    <xdr:from>
      <xdr:col>78</xdr:col>
      <xdr:colOff>0</xdr:colOff>
      <xdr:row>25</xdr:row>
      <xdr:rowOff>0</xdr:rowOff>
    </xdr:from>
    <xdr:ext cx="1734" cy="175060"/>
    <xdr:pic>
      <xdr:nvPicPr>
        <xdr:cNvPr id="135" name="Picture 134">
          <a:extLst>
            <a:ext uri="{FF2B5EF4-FFF2-40B4-BE49-F238E27FC236}">
              <a16:creationId xmlns:a16="http://schemas.microsoft.com/office/drawing/2014/main" id="{00000000-0008-0000-0500-00008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070300" y="6334125"/>
          <a:ext cx="1734" cy="175060"/>
        </a:xfrm>
        <a:prstGeom prst="rect">
          <a:avLst/>
        </a:prstGeom>
        <a:noFill/>
        <a:ln>
          <a:noFill/>
        </a:ln>
      </xdr:spPr>
    </xdr:pic>
    <xdr:clientData/>
  </xdr:oneCellAnchor>
  <xdr:oneCellAnchor>
    <xdr:from>
      <xdr:col>77</xdr:col>
      <xdr:colOff>0</xdr:colOff>
      <xdr:row>25</xdr:row>
      <xdr:rowOff>0</xdr:rowOff>
    </xdr:from>
    <xdr:ext cx="1734" cy="175060"/>
    <xdr:pic>
      <xdr:nvPicPr>
        <xdr:cNvPr id="136" name="Picture 135">
          <a:extLst>
            <a:ext uri="{FF2B5EF4-FFF2-40B4-BE49-F238E27FC236}">
              <a16:creationId xmlns:a16="http://schemas.microsoft.com/office/drawing/2014/main" id="{00000000-0008-0000-0500-00008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736925" y="6334125"/>
          <a:ext cx="1734" cy="175060"/>
        </a:xfrm>
        <a:prstGeom prst="rect">
          <a:avLst/>
        </a:prstGeom>
        <a:noFill/>
        <a:ln>
          <a:noFill/>
        </a:ln>
      </xdr:spPr>
    </xdr:pic>
    <xdr:clientData/>
  </xdr:oneCellAnchor>
  <xdr:oneCellAnchor>
    <xdr:from>
      <xdr:col>77</xdr:col>
      <xdr:colOff>0</xdr:colOff>
      <xdr:row>25</xdr:row>
      <xdr:rowOff>0</xdr:rowOff>
    </xdr:from>
    <xdr:ext cx="1734" cy="175060"/>
    <xdr:pic>
      <xdr:nvPicPr>
        <xdr:cNvPr id="137" name="Picture 136">
          <a:extLst>
            <a:ext uri="{FF2B5EF4-FFF2-40B4-BE49-F238E27FC236}">
              <a16:creationId xmlns:a16="http://schemas.microsoft.com/office/drawing/2014/main" id="{00000000-0008-0000-0500-00008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736925" y="6334125"/>
          <a:ext cx="1734" cy="175060"/>
        </a:xfrm>
        <a:prstGeom prst="rect">
          <a:avLst/>
        </a:prstGeom>
        <a:noFill/>
        <a:ln>
          <a:noFill/>
        </a:ln>
      </xdr:spPr>
    </xdr:pic>
    <xdr:clientData/>
  </xdr:oneCellAnchor>
  <xdr:oneCellAnchor>
    <xdr:from>
      <xdr:col>79</xdr:col>
      <xdr:colOff>0</xdr:colOff>
      <xdr:row>25</xdr:row>
      <xdr:rowOff>0</xdr:rowOff>
    </xdr:from>
    <xdr:ext cx="1734" cy="175060"/>
    <xdr:pic>
      <xdr:nvPicPr>
        <xdr:cNvPr id="138" name="Picture 137">
          <a:extLst>
            <a:ext uri="{FF2B5EF4-FFF2-40B4-BE49-F238E27FC236}">
              <a16:creationId xmlns:a16="http://schemas.microsoft.com/office/drawing/2014/main" id="{00000000-0008-0000-0500-00008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6334125"/>
          <a:ext cx="1734" cy="175060"/>
        </a:xfrm>
        <a:prstGeom prst="rect">
          <a:avLst/>
        </a:prstGeom>
        <a:noFill/>
        <a:ln>
          <a:noFill/>
        </a:ln>
      </xdr:spPr>
    </xdr:pic>
    <xdr:clientData/>
  </xdr:oneCellAnchor>
  <xdr:oneCellAnchor>
    <xdr:from>
      <xdr:col>79</xdr:col>
      <xdr:colOff>0</xdr:colOff>
      <xdr:row>25</xdr:row>
      <xdr:rowOff>0</xdr:rowOff>
    </xdr:from>
    <xdr:ext cx="1734" cy="175060"/>
    <xdr:pic>
      <xdr:nvPicPr>
        <xdr:cNvPr id="139" name="Picture 138">
          <a:extLst>
            <a:ext uri="{FF2B5EF4-FFF2-40B4-BE49-F238E27FC236}">
              <a16:creationId xmlns:a16="http://schemas.microsoft.com/office/drawing/2014/main" id="{00000000-0008-0000-0500-00008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6334125"/>
          <a:ext cx="1734" cy="175060"/>
        </a:xfrm>
        <a:prstGeom prst="rect">
          <a:avLst/>
        </a:prstGeom>
        <a:noFill/>
        <a:ln>
          <a:noFill/>
        </a:ln>
      </xdr:spPr>
    </xdr:pic>
    <xdr:clientData/>
  </xdr:oneCellAnchor>
  <xdr:oneCellAnchor>
    <xdr:from>
      <xdr:col>80</xdr:col>
      <xdr:colOff>0</xdr:colOff>
      <xdr:row>25</xdr:row>
      <xdr:rowOff>0</xdr:rowOff>
    </xdr:from>
    <xdr:ext cx="1734" cy="175060"/>
    <xdr:pic>
      <xdr:nvPicPr>
        <xdr:cNvPr id="140" name="Picture 139">
          <a:extLst>
            <a:ext uri="{FF2B5EF4-FFF2-40B4-BE49-F238E27FC236}">
              <a16:creationId xmlns:a16="http://schemas.microsoft.com/office/drawing/2014/main" id="{00000000-0008-0000-0500-00008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6334125"/>
          <a:ext cx="1734" cy="175060"/>
        </a:xfrm>
        <a:prstGeom prst="rect">
          <a:avLst/>
        </a:prstGeom>
        <a:noFill/>
        <a:ln>
          <a:noFill/>
        </a:ln>
      </xdr:spPr>
    </xdr:pic>
    <xdr:clientData/>
  </xdr:oneCellAnchor>
  <xdr:oneCellAnchor>
    <xdr:from>
      <xdr:col>80</xdr:col>
      <xdr:colOff>0</xdr:colOff>
      <xdr:row>25</xdr:row>
      <xdr:rowOff>0</xdr:rowOff>
    </xdr:from>
    <xdr:ext cx="1734" cy="175060"/>
    <xdr:pic>
      <xdr:nvPicPr>
        <xdr:cNvPr id="141" name="Picture 140">
          <a:extLst>
            <a:ext uri="{FF2B5EF4-FFF2-40B4-BE49-F238E27FC236}">
              <a16:creationId xmlns:a16="http://schemas.microsoft.com/office/drawing/2014/main" id="{00000000-0008-0000-0500-00008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6334125"/>
          <a:ext cx="1734" cy="175060"/>
        </a:xfrm>
        <a:prstGeom prst="rect">
          <a:avLst/>
        </a:prstGeom>
        <a:noFill/>
        <a:ln>
          <a:noFill/>
        </a:ln>
      </xdr:spPr>
    </xdr:pic>
    <xdr:clientData/>
  </xdr:oneCellAnchor>
  <xdr:oneCellAnchor>
    <xdr:from>
      <xdr:col>78</xdr:col>
      <xdr:colOff>0</xdr:colOff>
      <xdr:row>25</xdr:row>
      <xdr:rowOff>0</xdr:rowOff>
    </xdr:from>
    <xdr:ext cx="1734" cy="175060"/>
    <xdr:pic>
      <xdr:nvPicPr>
        <xdr:cNvPr id="142" name="Picture 141">
          <a:extLst>
            <a:ext uri="{FF2B5EF4-FFF2-40B4-BE49-F238E27FC236}">
              <a16:creationId xmlns:a16="http://schemas.microsoft.com/office/drawing/2014/main" id="{00000000-0008-0000-0500-00008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070300" y="6334125"/>
          <a:ext cx="1734" cy="175060"/>
        </a:xfrm>
        <a:prstGeom prst="rect">
          <a:avLst/>
        </a:prstGeom>
        <a:noFill/>
        <a:ln>
          <a:noFill/>
        </a:ln>
      </xdr:spPr>
    </xdr:pic>
    <xdr:clientData/>
  </xdr:oneCellAnchor>
  <xdr:oneCellAnchor>
    <xdr:from>
      <xdr:col>77</xdr:col>
      <xdr:colOff>0</xdr:colOff>
      <xdr:row>25</xdr:row>
      <xdr:rowOff>0</xdr:rowOff>
    </xdr:from>
    <xdr:ext cx="1734" cy="175060"/>
    <xdr:pic>
      <xdr:nvPicPr>
        <xdr:cNvPr id="143" name="Picture 142">
          <a:extLst>
            <a:ext uri="{FF2B5EF4-FFF2-40B4-BE49-F238E27FC236}">
              <a16:creationId xmlns:a16="http://schemas.microsoft.com/office/drawing/2014/main" id="{00000000-0008-0000-0500-00009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736925" y="6334125"/>
          <a:ext cx="1734" cy="175060"/>
        </a:xfrm>
        <a:prstGeom prst="rect">
          <a:avLst/>
        </a:prstGeom>
        <a:noFill/>
        <a:ln>
          <a:noFill/>
        </a:ln>
      </xdr:spPr>
    </xdr:pic>
    <xdr:clientData/>
  </xdr:oneCellAnchor>
  <xdr:oneCellAnchor>
    <xdr:from>
      <xdr:col>77</xdr:col>
      <xdr:colOff>0</xdr:colOff>
      <xdr:row>25</xdr:row>
      <xdr:rowOff>0</xdr:rowOff>
    </xdr:from>
    <xdr:ext cx="1734" cy="175060"/>
    <xdr:pic>
      <xdr:nvPicPr>
        <xdr:cNvPr id="144" name="Picture 143">
          <a:extLst>
            <a:ext uri="{FF2B5EF4-FFF2-40B4-BE49-F238E27FC236}">
              <a16:creationId xmlns:a16="http://schemas.microsoft.com/office/drawing/2014/main" id="{00000000-0008-0000-0500-00009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736925" y="6334125"/>
          <a:ext cx="1734" cy="175060"/>
        </a:xfrm>
        <a:prstGeom prst="rect">
          <a:avLst/>
        </a:prstGeom>
        <a:noFill/>
        <a:ln>
          <a:noFill/>
        </a:ln>
      </xdr:spPr>
    </xdr:pic>
    <xdr:clientData/>
  </xdr:oneCellAnchor>
  <xdr:oneCellAnchor>
    <xdr:from>
      <xdr:col>79</xdr:col>
      <xdr:colOff>0</xdr:colOff>
      <xdr:row>25</xdr:row>
      <xdr:rowOff>0</xdr:rowOff>
    </xdr:from>
    <xdr:ext cx="1734" cy="175060"/>
    <xdr:pic>
      <xdr:nvPicPr>
        <xdr:cNvPr id="145" name="Picture 144">
          <a:extLst>
            <a:ext uri="{FF2B5EF4-FFF2-40B4-BE49-F238E27FC236}">
              <a16:creationId xmlns:a16="http://schemas.microsoft.com/office/drawing/2014/main" id="{00000000-0008-0000-0500-00009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6334125"/>
          <a:ext cx="1734" cy="175060"/>
        </a:xfrm>
        <a:prstGeom prst="rect">
          <a:avLst/>
        </a:prstGeom>
        <a:noFill/>
        <a:ln>
          <a:noFill/>
        </a:ln>
      </xdr:spPr>
    </xdr:pic>
    <xdr:clientData/>
  </xdr:oneCellAnchor>
  <xdr:oneCellAnchor>
    <xdr:from>
      <xdr:col>79</xdr:col>
      <xdr:colOff>0</xdr:colOff>
      <xdr:row>25</xdr:row>
      <xdr:rowOff>0</xdr:rowOff>
    </xdr:from>
    <xdr:ext cx="1734" cy="175060"/>
    <xdr:pic>
      <xdr:nvPicPr>
        <xdr:cNvPr id="146" name="Picture 145">
          <a:extLst>
            <a:ext uri="{FF2B5EF4-FFF2-40B4-BE49-F238E27FC236}">
              <a16:creationId xmlns:a16="http://schemas.microsoft.com/office/drawing/2014/main" id="{00000000-0008-0000-0500-00009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6334125"/>
          <a:ext cx="1734" cy="175060"/>
        </a:xfrm>
        <a:prstGeom prst="rect">
          <a:avLst/>
        </a:prstGeom>
        <a:noFill/>
        <a:ln>
          <a:noFill/>
        </a:ln>
      </xdr:spPr>
    </xdr:pic>
    <xdr:clientData/>
  </xdr:oneCellAnchor>
  <xdr:oneCellAnchor>
    <xdr:from>
      <xdr:col>80</xdr:col>
      <xdr:colOff>0</xdr:colOff>
      <xdr:row>25</xdr:row>
      <xdr:rowOff>0</xdr:rowOff>
    </xdr:from>
    <xdr:ext cx="1734" cy="175060"/>
    <xdr:pic>
      <xdr:nvPicPr>
        <xdr:cNvPr id="147" name="Picture 146">
          <a:extLst>
            <a:ext uri="{FF2B5EF4-FFF2-40B4-BE49-F238E27FC236}">
              <a16:creationId xmlns:a16="http://schemas.microsoft.com/office/drawing/2014/main" id="{00000000-0008-0000-0500-00009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6334125"/>
          <a:ext cx="1734" cy="175060"/>
        </a:xfrm>
        <a:prstGeom prst="rect">
          <a:avLst/>
        </a:prstGeom>
        <a:noFill/>
        <a:ln>
          <a:noFill/>
        </a:ln>
      </xdr:spPr>
    </xdr:pic>
    <xdr:clientData/>
  </xdr:oneCellAnchor>
  <xdr:oneCellAnchor>
    <xdr:from>
      <xdr:col>80</xdr:col>
      <xdr:colOff>0</xdr:colOff>
      <xdr:row>25</xdr:row>
      <xdr:rowOff>0</xdr:rowOff>
    </xdr:from>
    <xdr:ext cx="1734" cy="175060"/>
    <xdr:pic>
      <xdr:nvPicPr>
        <xdr:cNvPr id="148" name="Picture 147">
          <a:extLst>
            <a:ext uri="{FF2B5EF4-FFF2-40B4-BE49-F238E27FC236}">
              <a16:creationId xmlns:a16="http://schemas.microsoft.com/office/drawing/2014/main" id="{00000000-0008-0000-0500-00009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6334125"/>
          <a:ext cx="1734" cy="175060"/>
        </a:xfrm>
        <a:prstGeom prst="rect">
          <a:avLst/>
        </a:prstGeom>
        <a:noFill/>
        <a:ln>
          <a:noFill/>
        </a:ln>
      </xdr:spPr>
    </xdr:pic>
    <xdr:clientData/>
  </xdr:oneCellAnchor>
  <xdr:oneCellAnchor>
    <xdr:from>
      <xdr:col>78</xdr:col>
      <xdr:colOff>0</xdr:colOff>
      <xdr:row>25</xdr:row>
      <xdr:rowOff>0</xdr:rowOff>
    </xdr:from>
    <xdr:ext cx="1734" cy="175060"/>
    <xdr:pic>
      <xdr:nvPicPr>
        <xdr:cNvPr id="149" name="Picture 148">
          <a:extLst>
            <a:ext uri="{FF2B5EF4-FFF2-40B4-BE49-F238E27FC236}">
              <a16:creationId xmlns:a16="http://schemas.microsoft.com/office/drawing/2014/main" id="{00000000-0008-0000-0500-00009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070300" y="6334125"/>
          <a:ext cx="1734" cy="175060"/>
        </a:xfrm>
        <a:prstGeom prst="rect">
          <a:avLst/>
        </a:prstGeom>
        <a:noFill/>
        <a:ln>
          <a:noFill/>
        </a:ln>
      </xdr:spPr>
    </xdr:pic>
    <xdr:clientData/>
  </xdr:oneCellAnchor>
  <xdr:oneCellAnchor>
    <xdr:from>
      <xdr:col>78</xdr:col>
      <xdr:colOff>0</xdr:colOff>
      <xdr:row>25</xdr:row>
      <xdr:rowOff>0</xdr:rowOff>
    </xdr:from>
    <xdr:ext cx="1734" cy="175060"/>
    <xdr:pic>
      <xdr:nvPicPr>
        <xdr:cNvPr id="150" name="Picture 149">
          <a:extLst>
            <a:ext uri="{FF2B5EF4-FFF2-40B4-BE49-F238E27FC236}">
              <a16:creationId xmlns:a16="http://schemas.microsoft.com/office/drawing/2014/main" id="{00000000-0008-0000-0500-00009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070300" y="6334125"/>
          <a:ext cx="1734" cy="175060"/>
        </a:xfrm>
        <a:prstGeom prst="rect">
          <a:avLst/>
        </a:prstGeom>
        <a:noFill/>
        <a:ln>
          <a:noFill/>
        </a:ln>
      </xdr:spPr>
    </xdr:pic>
    <xdr:clientData/>
  </xdr:oneCellAnchor>
  <xdr:oneCellAnchor>
    <xdr:from>
      <xdr:col>78</xdr:col>
      <xdr:colOff>0</xdr:colOff>
      <xdr:row>25</xdr:row>
      <xdr:rowOff>0</xdr:rowOff>
    </xdr:from>
    <xdr:ext cx="1734" cy="175060"/>
    <xdr:pic>
      <xdr:nvPicPr>
        <xdr:cNvPr id="151" name="Picture 150">
          <a:extLst>
            <a:ext uri="{FF2B5EF4-FFF2-40B4-BE49-F238E27FC236}">
              <a16:creationId xmlns:a16="http://schemas.microsoft.com/office/drawing/2014/main" id="{00000000-0008-0000-0500-00009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070300" y="6334125"/>
          <a:ext cx="1734" cy="175060"/>
        </a:xfrm>
        <a:prstGeom prst="rect">
          <a:avLst/>
        </a:prstGeom>
        <a:noFill/>
        <a:ln>
          <a:noFill/>
        </a:ln>
      </xdr:spPr>
    </xdr:pic>
    <xdr:clientData/>
  </xdr:oneCellAnchor>
  <xdr:oneCellAnchor>
    <xdr:from>
      <xdr:col>79</xdr:col>
      <xdr:colOff>0</xdr:colOff>
      <xdr:row>25</xdr:row>
      <xdr:rowOff>0</xdr:rowOff>
    </xdr:from>
    <xdr:ext cx="1734" cy="175060"/>
    <xdr:pic>
      <xdr:nvPicPr>
        <xdr:cNvPr id="152" name="Picture 151">
          <a:extLst>
            <a:ext uri="{FF2B5EF4-FFF2-40B4-BE49-F238E27FC236}">
              <a16:creationId xmlns:a16="http://schemas.microsoft.com/office/drawing/2014/main" id="{00000000-0008-0000-0500-00009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6334125"/>
          <a:ext cx="1734" cy="175060"/>
        </a:xfrm>
        <a:prstGeom prst="rect">
          <a:avLst/>
        </a:prstGeom>
        <a:noFill/>
        <a:ln>
          <a:noFill/>
        </a:ln>
      </xdr:spPr>
    </xdr:pic>
    <xdr:clientData/>
  </xdr:oneCellAnchor>
  <xdr:oneCellAnchor>
    <xdr:from>
      <xdr:col>79</xdr:col>
      <xdr:colOff>0</xdr:colOff>
      <xdr:row>25</xdr:row>
      <xdr:rowOff>0</xdr:rowOff>
    </xdr:from>
    <xdr:ext cx="1734" cy="175060"/>
    <xdr:pic>
      <xdr:nvPicPr>
        <xdr:cNvPr id="153" name="Picture 152">
          <a:extLst>
            <a:ext uri="{FF2B5EF4-FFF2-40B4-BE49-F238E27FC236}">
              <a16:creationId xmlns:a16="http://schemas.microsoft.com/office/drawing/2014/main" id="{00000000-0008-0000-0500-00009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6334125"/>
          <a:ext cx="1734" cy="175060"/>
        </a:xfrm>
        <a:prstGeom prst="rect">
          <a:avLst/>
        </a:prstGeom>
        <a:noFill/>
        <a:ln>
          <a:noFill/>
        </a:ln>
      </xdr:spPr>
    </xdr:pic>
    <xdr:clientData/>
  </xdr:oneCellAnchor>
  <xdr:oneCellAnchor>
    <xdr:from>
      <xdr:col>79</xdr:col>
      <xdr:colOff>0</xdr:colOff>
      <xdr:row>25</xdr:row>
      <xdr:rowOff>0</xdr:rowOff>
    </xdr:from>
    <xdr:ext cx="1734" cy="175060"/>
    <xdr:pic>
      <xdr:nvPicPr>
        <xdr:cNvPr id="154" name="Picture 153">
          <a:extLst>
            <a:ext uri="{FF2B5EF4-FFF2-40B4-BE49-F238E27FC236}">
              <a16:creationId xmlns:a16="http://schemas.microsoft.com/office/drawing/2014/main" id="{00000000-0008-0000-0500-00009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6334125"/>
          <a:ext cx="1734" cy="175060"/>
        </a:xfrm>
        <a:prstGeom prst="rect">
          <a:avLst/>
        </a:prstGeom>
        <a:noFill/>
        <a:ln>
          <a:noFill/>
        </a:ln>
      </xdr:spPr>
    </xdr:pic>
    <xdr:clientData/>
  </xdr:oneCellAnchor>
  <xdr:oneCellAnchor>
    <xdr:from>
      <xdr:col>79</xdr:col>
      <xdr:colOff>0</xdr:colOff>
      <xdr:row>25</xdr:row>
      <xdr:rowOff>0</xdr:rowOff>
    </xdr:from>
    <xdr:ext cx="1734" cy="175060"/>
    <xdr:pic>
      <xdr:nvPicPr>
        <xdr:cNvPr id="155" name="Picture 154">
          <a:extLst>
            <a:ext uri="{FF2B5EF4-FFF2-40B4-BE49-F238E27FC236}">
              <a16:creationId xmlns:a16="http://schemas.microsoft.com/office/drawing/2014/main" id="{00000000-0008-0000-0500-00009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6334125"/>
          <a:ext cx="1734" cy="175060"/>
        </a:xfrm>
        <a:prstGeom prst="rect">
          <a:avLst/>
        </a:prstGeom>
        <a:noFill/>
        <a:ln>
          <a:noFill/>
        </a:ln>
      </xdr:spPr>
    </xdr:pic>
    <xdr:clientData/>
  </xdr:oneCellAnchor>
  <xdr:oneCellAnchor>
    <xdr:from>
      <xdr:col>79</xdr:col>
      <xdr:colOff>0</xdr:colOff>
      <xdr:row>25</xdr:row>
      <xdr:rowOff>0</xdr:rowOff>
    </xdr:from>
    <xdr:ext cx="1734" cy="175060"/>
    <xdr:pic>
      <xdr:nvPicPr>
        <xdr:cNvPr id="156" name="Picture 155">
          <a:extLst>
            <a:ext uri="{FF2B5EF4-FFF2-40B4-BE49-F238E27FC236}">
              <a16:creationId xmlns:a16="http://schemas.microsoft.com/office/drawing/2014/main" id="{00000000-0008-0000-0500-00009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6334125"/>
          <a:ext cx="1734" cy="175060"/>
        </a:xfrm>
        <a:prstGeom prst="rect">
          <a:avLst/>
        </a:prstGeom>
        <a:noFill/>
        <a:ln>
          <a:noFill/>
        </a:ln>
      </xdr:spPr>
    </xdr:pic>
    <xdr:clientData/>
  </xdr:oneCellAnchor>
  <xdr:oneCellAnchor>
    <xdr:from>
      <xdr:col>79</xdr:col>
      <xdr:colOff>0</xdr:colOff>
      <xdr:row>25</xdr:row>
      <xdr:rowOff>0</xdr:rowOff>
    </xdr:from>
    <xdr:ext cx="1734" cy="175060"/>
    <xdr:pic>
      <xdr:nvPicPr>
        <xdr:cNvPr id="157" name="Picture 156">
          <a:extLst>
            <a:ext uri="{FF2B5EF4-FFF2-40B4-BE49-F238E27FC236}">
              <a16:creationId xmlns:a16="http://schemas.microsoft.com/office/drawing/2014/main" id="{00000000-0008-0000-0500-00009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403675" y="6334125"/>
          <a:ext cx="1734" cy="175060"/>
        </a:xfrm>
        <a:prstGeom prst="rect">
          <a:avLst/>
        </a:prstGeom>
        <a:noFill/>
        <a:ln>
          <a:noFill/>
        </a:ln>
      </xdr:spPr>
    </xdr:pic>
    <xdr:clientData/>
  </xdr:oneCellAnchor>
  <xdr:oneCellAnchor>
    <xdr:from>
      <xdr:col>80</xdr:col>
      <xdr:colOff>0</xdr:colOff>
      <xdr:row>25</xdr:row>
      <xdr:rowOff>0</xdr:rowOff>
    </xdr:from>
    <xdr:ext cx="1734" cy="175060"/>
    <xdr:pic>
      <xdr:nvPicPr>
        <xdr:cNvPr id="158" name="Picture 157">
          <a:extLst>
            <a:ext uri="{FF2B5EF4-FFF2-40B4-BE49-F238E27FC236}">
              <a16:creationId xmlns:a16="http://schemas.microsoft.com/office/drawing/2014/main" id="{00000000-0008-0000-0500-00009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6334125"/>
          <a:ext cx="1734" cy="175060"/>
        </a:xfrm>
        <a:prstGeom prst="rect">
          <a:avLst/>
        </a:prstGeom>
        <a:noFill/>
        <a:ln>
          <a:noFill/>
        </a:ln>
      </xdr:spPr>
    </xdr:pic>
    <xdr:clientData/>
  </xdr:oneCellAnchor>
  <xdr:oneCellAnchor>
    <xdr:from>
      <xdr:col>80</xdr:col>
      <xdr:colOff>0</xdr:colOff>
      <xdr:row>25</xdr:row>
      <xdr:rowOff>0</xdr:rowOff>
    </xdr:from>
    <xdr:ext cx="1734" cy="175060"/>
    <xdr:pic>
      <xdr:nvPicPr>
        <xdr:cNvPr id="159" name="Picture 158">
          <a:extLst>
            <a:ext uri="{FF2B5EF4-FFF2-40B4-BE49-F238E27FC236}">
              <a16:creationId xmlns:a16="http://schemas.microsoft.com/office/drawing/2014/main" id="{00000000-0008-0000-0500-0000A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6334125"/>
          <a:ext cx="1734" cy="175060"/>
        </a:xfrm>
        <a:prstGeom prst="rect">
          <a:avLst/>
        </a:prstGeom>
        <a:noFill/>
        <a:ln>
          <a:noFill/>
        </a:ln>
      </xdr:spPr>
    </xdr:pic>
    <xdr:clientData/>
  </xdr:oneCellAnchor>
  <xdr:oneCellAnchor>
    <xdr:from>
      <xdr:col>80</xdr:col>
      <xdr:colOff>0</xdr:colOff>
      <xdr:row>25</xdr:row>
      <xdr:rowOff>0</xdr:rowOff>
    </xdr:from>
    <xdr:ext cx="1734" cy="175060"/>
    <xdr:pic>
      <xdr:nvPicPr>
        <xdr:cNvPr id="160" name="Picture 159">
          <a:extLst>
            <a:ext uri="{FF2B5EF4-FFF2-40B4-BE49-F238E27FC236}">
              <a16:creationId xmlns:a16="http://schemas.microsoft.com/office/drawing/2014/main" id="{00000000-0008-0000-0500-0000A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6334125"/>
          <a:ext cx="1734" cy="175060"/>
        </a:xfrm>
        <a:prstGeom prst="rect">
          <a:avLst/>
        </a:prstGeom>
        <a:noFill/>
        <a:ln>
          <a:noFill/>
        </a:ln>
      </xdr:spPr>
    </xdr:pic>
    <xdr:clientData/>
  </xdr:oneCellAnchor>
  <xdr:oneCellAnchor>
    <xdr:from>
      <xdr:col>80</xdr:col>
      <xdr:colOff>0</xdr:colOff>
      <xdr:row>25</xdr:row>
      <xdr:rowOff>0</xdr:rowOff>
    </xdr:from>
    <xdr:ext cx="1734" cy="175060"/>
    <xdr:pic>
      <xdr:nvPicPr>
        <xdr:cNvPr id="161" name="Picture 160">
          <a:extLst>
            <a:ext uri="{FF2B5EF4-FFF2-40B4-BE49-F238E27FC236}">
              <a16:creationId xmlns:a16="http://schemas.microsoft.com/office/drawing/2014/main" id="{00000000-0008-0000-0500-0000A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6334125"/>
          <a:ext cx="1734" cy="175060"/>
        </a:xfrm>
        <a:prstGeom prst="rect">
          <a:avLst/>
        </a:prstGeom>
        <a:noFill/>
        <a:ln>
          <a:noFill/>
        </a:ln>
      </xdr:spPr>
    </xdr:pic>
    <xdr:clientData/>
  </xdr:oneCellAnchor>
  <xdr:oneCellAnchor>
    <xdr:from>
      <xdr:col>80</xdr:col>
      <xdr:colOff>0</xdr:colOff>
      <xdr:row>25</xdr:row>
      <xdr:rowOff>0</xdr:rowOff>
    </xdr:from>
    <xdr:ext cx="1734" cy="175060"/>
    <xdr:pic>
      <xdr:nvPicPr>
        <xdr:cNvPr id="162" name="Picture 161">
          <a:extLst>
            <a:ext uri="{FF2B5EF4-FFF2-40B4-BE49-F238E27FC236}">
              <a16:creationId xmlns:a16="http://schemas.microsoft.com/office/drawing/2014/main" id="{00000000-0008-0000-0500-0000A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6334125"/>
          <a:ext cx="1734" cy="175060"/>
        </a:xfrm>
        <a:prstGeom prst="rect">
          <a:avLst/>
        </a:prstGeom>
        <a:noFill/>
        <a:ln>
          <a:noFill/>
        </a:ln>
      </xdr:spPr>
    </xdr:pic>
    <xdr:clientData/>
  </xdr:oneCellAnchor>
  <xdr:oneCellAnchor>
    <xdr:from>
      <xdr:col>80</xdr:col>
      <xdr:colOff>0</xdr:colOff>
      <xdr:row>25</xdr:row>
      <xdr:rowOff>0</xdr:rowOff>
    </xdr:from>
    <xdr:ext cx="1734" cy="175060"/>
    <xdr:pic>
      <xdr:nvPicPr>
        <xdr:cNvPr id="163" name="Picture 162">
          <a:extLst>
            <a:ext uri="{FF2B5EF4-FFF2-40B4-BE49-F238E27FC236}">
              <a16:creationId xmlns:a16="http://schemas.microsoft.com/office/drawing/2014/main" id="{00000000-0008-0000-0500-0000A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737050" y="6334125"/>
          <a:ext cx="1734" cy="175060"/>
        </a:xfrm>
        <a:prstGeom prst="rect">
          <a:avLst/>
        </a:prstGeom>
        <a:noFill/>
        <a:ln>
          <a:noFill/>
        </a:ln>
      </xdr:spPr>
    </xdr:pic>
    <xdr:clientData/>
  </xdr:oneCellAnchor>
  <xdr:oneCellAnchor>
    <xdr:from>
      <xdr:col>81</xdr:col>
      <xdr:colOff>0</xdr:colOff>
      <xdr:row>25</xdr:row>
      <xdr:rowOff>0</xdr:rowOff>
    </xdr:from>
    <xdr:ext cx="1734" cy="175060"/>
    <xdr:pic>
      <xdr:nvPicPr>
        <xdr:cNvPr id="164" name="Picture 163">
          <a:extLst>
            <a:ext uri="{FF2B5EF4-FFF2-40B4-BE49-F238E27FC236}">
              <a16:creationId xmlns:a16="http://schemas.microsoft.com/office/drawing/2014/main" id="{00000000-0008-0000-0500-0000A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070425" y="6334125"/>
          <a:ext cx="1734" cy="175060"/>
        </a:xfrm>
        <a:prstGeom prst="rect">
          <a:avLst/>
        </a:prstGeom>
        <a:noFill/>
        <a:ln>
          <a:noFill/>
        </a:ln>
      </xdr:spPr>
    </xdr:pic>
    <xdr:clientData/>
  </xdr:oneCellAnchor>
  <xdr:oneCellAnchor>
    <xdr:from>
      <xdr:col>81</xdr:col>
      <xdr:colOff>0</xdr:colOff>
      <xdr:row>25</xdr:row>
      <xdr:rowOff>0</xdr:rowOff>
    </xdr:from>
    <xdr:ext cx="1734" cy="175060"/>
    <xdr:pic>
      <xdr:nvPicPr>
        <xdr:cNvPr id="165" name="Picture 164">
          <a:extLst>
            <a:ext uri="{FF2B5EF4-FFF2-40B4-BE49-F238E27FC236}">
              <a16:creationId xmlns:a16="http://schemas.microsoft.com/office/drawing/2014/main" id="{00000000-0008-0000-0500-0000A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070425" y="6334125"/>
          <a:ext cx="1734" cy="175060"/>
        </a:xfrm>
        <a:prstGeom prst="rect">
          <a:avLst/>
        </a:prstGeom>
        <a:noFill/>
        <a:ln>
          <a:noFill/>
        </a:ln>
      </xdr:spPr>
    </xdr:pic>
    <xdr:clientData/>
  </xdr:oneCellAnchor>
  <xdr:oneCellAnchor>
    <xdr:from>
      <xdr:col>81</xdr:col>
      <xdr:colOff>0</xdr:colOff>
      <xdr:row>25</xdr:row>
      <xdr:rowOff>0</xdr:rowOff>
    </xdr:from>
    <xdr:ext cx="1734" cy="175060"/>
    <xdr:pic>
      <xdr:nvPicPr>
        <xdr:cNvPr id="166" name="Picture 165">
          <a:extLst>
            <a:ext uri="{FF2B5EF4-FFF2-40B4-BE49-F238E27FC236}">
              <a16:creationId xmlns:a16="http://schemas.microsoft.com/office/drawing/2014/main" id="{00000000-0008-0000-0500-0000A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070425" y="6334125"/>
          <a:ext cx="1734" cy="175060"/>
        </a:xfrm>
        <a:prstGeom prst="rect">
          <a:avLst/>
        </a:prstGeom>
        <a:noFill/>
        <a:ln>
          <a:noFill/>
        </a:ln>
      </xdr:spPr>
    </xdr:pic>
    <xdr:clientData/>
  </xdr:oneCellAnchor>
  <xdr:oneCellAnchor>
    <xdr:from>
      <xdr:col>81</xdr:col>
      <xdr:colOff>0</xdr:colOff>
      <xdr:row>25</xdr:row>
      <xdr:rowOff>0</xdr:rowOff>
    </xdr:from>
    <xdr:ext cx="1734" cy="175060"/>
    <xdr:pic>
      <xdr:nvPicPr>
        <xdr:cNvPr id="167" name="Picture 166">
          <a:extLst>
            <a:ext uri="{FF2B5EF4-FFF2-40B4-BE49-F238E27FC236}">
              <a16:creationId xmlns:a16="http://schemas.microsoft.com/office/drawing/2014/main" id="{00000000-0008-0000-0500-0000A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070425" y="6334125"/>
          <a:ext cx="1734" cy="175060"/>
        </a:xfrm>
        <a:prstGeom prst="rect">
          <a:avLst/>
        </a:prstGeom>
        <a:noFill/>
        <a:ln>
          <a:noFill/>
        </a:ln>
      </xdr:spPr>
    </xdr:pic>
    <xdr:clientData/>
  </xdr:oneCellAnchor>
  <xdr:oneCellAnchor>
    <xdr:from>
      <xdr:col>81</xdr:col>
      <xdr:colOff>0</xdr:colOff>
      <xdr:row>25</xdr:row>
      <xdr:rowOff>0</xdr:rowOff>
    </xdr:from>
    <xdr:ext cx="1734" cy="175060"/>
    <xdr:pic>
      <xdr:nvPicPr>
        <xdr:cNvPr id="168" name="Picture 167">
          <a:extLst>
            <a:ext uri="{FF2B5EF4-FFF2-40B4-BE49-F238E27FC236}">
              <a16:creationId xmlns:a16="http://schemas.microsoft.com/office/drawing/2014/main" id="{00000000-0008-0000-0500-0000A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070425" y="6334125"/>
          <a:ext cx="1734" cy="175060"/>
        </a:xfrm>
        <a:prstGeom prst="rect">
          <a:avLst/>
        </a:prstGeom>
        <a:noFill/>
        <a:ln>
          <a:noFill/>
        </a:ln>
      </xdr:spPr>
    </xdr:pic>
    <xdr:clientData/>
  </xdr:oneCellAnchor>
  <xdr:oneCellAnchor>
    <xdr:from>
      <xdr:col>81</xdr:col>
      <xdr:colOff>0</xdr:colOff>
      <xdr:row>25</xdr:row>
      <xdr:rowOff>0</xdr:rowOff>
    </xdr:from>
    <xdr:ext cx="1734" cy="175060"/>
    <xdr:pic>
      <xdr:nvPicPr>
        <xdr:cNvPr id="169" name="Picture 168">
          <a:extLst>
            <a:ext uri="{FF2B5EF4-FFF2-40B4-BE49-F238E27FC236}">
              <a16:creationId xmlns:a16="http://schemas.microsoft.com/office/drawing/2014/main" id="{00000000-0008-0000-0500-0000A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070425" y="6334125"/>
          <a:ext cx="1734" cy="175060"/>
        </a:xfrm>
        <a:prstGeom prst="rect">
          <a:avLst/>
        </a:prstGeom>
        <a:noFill/>
        <a:ln>
          <a:noFill/>
        </a:ln>
      </xdr:spPr>
    </xdr:pic>
    <xdr:clientData/>
  </xdr:oneCellAnchor>
  <xdr:oneCellAnchor>
    <xdr:from>
      <xdr:col>82</xdr:col>
      <xdr:colOff>0</xdr:colOff>
      <xdr:row>25</xdr:row>
      <xdr:rowOff>0</xdr:rowOff>
    </xdr:from>
    <xdr:ext cx="1734" cy="175060"/>
    <xdr:pic>
      <xdr:nvPicPr>
        <xdr:cNvPr id="170" name="Picture 169">
          <a:extLst>
            <a:ext uri="{FF2B5EF4-FFF2-40B4-BE49-F238E27FC236}">
              <a16:creationId xmlns:a16="http://schemas.microsoft.com/office/drawing/2014/main" id="{00000000-0008-0000-0500-0000A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403800" y="6334125"/>
          <a:ext cx="1734" cy="175060"/>
        </a:xfrm>
        <a:prstGeom prst="rect">
          <a:avLst/>
        </a:prstGeom>
        <a:noFill/>
        <a:ln>
          <a:noFill/>
        </a:ln>
      </xdr:spPr>
    </xdr:pic>
    <xdr:clientData/>
  </xdr:oneCellAnchor>
  <xdr:oneCellAnchor>
    <xdr:from>
      <xdr:col>82</xdr:col>
      <xdr:colOff>0</xdr:colOff>
      <xdr:row>25</xdr:row>
      <xdr:rowOff>0</xdr:rowOff>
    </xdr:from>
    <xdr:ext cx="1734" cy="175060"/>
    <xdr:pic>
      <xdr:nvPicPr>
        <xdr:cNvPr id="171" name="Picture 170">
          <a:extLst>
            <a:ext uri="{FF2B5EF4-FFF2-40B4-BE49-F238E27FC236}">
              <a16:creationId xmlns:a16="http://schemas.microsoft.com/office/drawing/2014/main" id="{00000000-0008-0000-0500-0000A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403800" y="6334125"/>
          <a:ext cx="1734" cy="175060"/>
        </a:xfrm>
        <a:prstGeom prst="rect">
          <a:avLst/>
        </a:prstGeom>
        <a:noFill/>
        <a:ln>
          <a:noFill/>
        </a:ln>
      </xdr:spPr>
    </xdr:pic>
    <xdr:clientData/>
  </xdr:oneCellAnchor>
  <xdr:oneCellAnchor>
    <xdr:from>
      <xdr:col>82</xdr:col>
      <xdr:colOff>0</xdr:colOff>
      <xdr:row>25</xdr:row>
      <xdr:rowOff>0</xdr:rowOff>
    </xdr:from>
    <xdr:ext cx="1734" cy="175060"/>
    <xdr:pic>
      <xdr:nvPicPr>
        <xdr:cNvPr id="172" name="Picture 171">
          <a:extLst>
            <a:ext uri="{FF2B5EF4-FFF2-40B4-BE49-F238E27FC236}">
              <a16:creationId xmlns:a16="http://schemas.microsoft.com/office/drawing/2014/main" id="{00000000-0008-0000-0500-0000A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403800" y="6334125"/>
          <a:ext cx="1734" cy="175060"/>
        </a:xfrm>
        <a:prstGeom prst="rect">
          <a:avLst/>
        </a:prstGeom>
        <a:noFill/>
        <a:ln>
          <a:noFill/>
        </a:ln>
      </xdr:spPr>
    </xdr:pic>
    <xdr:clientData/>
  </xdr:oneCellAnchor>
  <xdr:oneCellAnchor>
    <xdr:from>
      <xdr:col>82</xdr:col>
      <xdr:colOff>0</xdr:colOff>
      <xdr:row>25</xdr:row>
      <xdr:rowOff>0</xdr:rowOff>
    </xdr:from>
    <xdr:ext cx="1734" cy="175060"/>
    <xdr:pic>
      <xdr:nvPicPr>
        <xdr:cNvPr id="173" name="Picture 172">
          <a:extLst>
            <a:ext uri="{FF2B5EF4-FFF2-40B4-BE49-F238E27FC236}">
              <a16:creationId xmlns:a16="http://schemas.microsoft.com/office/drawing/2014/main" id="{00000000-0008-0000-0500-0000A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403800" y="6334125"/>
          <a:ext cx="1734" cy="175060"/>
        </a:xfrm>
        <a:prstGeom prst="rect">
          <a:avLst/>
        </a:prstGeom>
        <a:noFill/>
        <a:ln>
          <a:noFill/>
        </a:ln>
      </xdr:spPr>
    </xdr:pic>
    <xdr:clientData/>
  </xdr:oneCellAnchor>
  <xdr:oneCellAnchor>
    <xdr:from>
      <xdr:col>82</xdr:col>
      <xdr:colOff>0</xdr:colOff>
      <xdr:row>25</xdr:row>
      <xdr:rowOff>0</xdr:rowOff>
    </xdr:from>
    <xdr:ext cx="1734" cy="175060"/>
    <xdr:pic>
      <xdr:nvPicPr>
        <xdr:cNvPr id="174" name="Picture 173">
          <a:extLst>
            <a:ext uri="{FF2B5EF4-FFF2-40B4-BE49-F238E27FC236}">
              <a16:creationId xmlns:a16="http://schemas.microsoft.com/office/drawing/2014/main" id="{00000000-0008-0000-0500-0000A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403800" y="6334125"/>
          <a:ext cx="1734" cy="175060"/>
        </a:xfrm>
        <a:prstGeom prst="rect">
          <a:avLst/>
        </a:prstGeom>
        <a:noFill/>
        <a:ln>
          <a:noFill/>
        </a:ln>
      </xdr:spPr>
    </xdr:pic>
    <xdr:clientData/>
  </xdr:oneCellAnchor>
  <xdr:oneCellAnchor>
    <xdr:from>
      <xdr:col>82</xdr:col>
      <xdr:colOff>0</xdr:colOff>
      <xdr:row>25</xdr:row>
      <xdr:rowOff>0</xdr:rowOff>
    </xdr:from>
    <xdr:ext cx="1734" cy="175060"/>
    <xdr:pic>
      <xdr:nvPicPr>
        <xdr:cNvPr id="175" name="Picture 174">
          <a:extLst>
            <a:ext uri="{FF2B5EF4-FFF2-40B4-BE49-F238E27FC236}">
              <a16:creationId xmlns:a16="http://schemas.microsoft.com/office/drawing/2014/main" id="{00000000-0008-0000-0500-0000B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403800" y="6334125"/>
          <a:ext cx="1734" cy="175060"/>
        </a:xfrm>
        <a:prstGeom prst="rect">
          <a:avLst/>
        </a:prstGeom>
        <a:noFill/>
        <a:ln>
          <a:noFill/>
        </a:ln>
      </xdr:spPr>
    </xdr:pic>
    <xdr:clientData/>
  </xdr:oneCellAnchor>
  <xdr:oneCellAnchor>
    <xdr:from>
      <xdr:col>83</xdr:col>
      <xdr:colOff>0</xdr:colOff>
      <xdr:row>25</xdr:row>
      <xdr:rowOff>0</xdr:rowOff>
    </xdr:from>
    <xdr:ext cx="1734" cy="175060"/>
    <xdr:pic>
      <xdr:nvPicPr>
        <xdr:cNvPr id="176" name="Picture 175">
          <a:extLst>
            <a:ext uri="{FF2B5EF4-FFF2-40B4-BE49-F238E27FC236}">
              <a16:creationId xmlns:a16="http://schemas.microsoft.com/office/drawing/2014/main" id="{00000000-0008-0000-0500-0000B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737175" y="6334125"/>
          <a:ext cx="1734" cy="175060"/>
        </a:xfrm>
        <a:prstGeom prst="rect">
          <a:avLst/>
        </a:prstGeom>
        <a:noFill/>
        <a:ln>
          <a:noFill/>
        </a:ln>
      </xdr:spPr>
    </xdr:pic>
    <xdr:clientData/>
  </xdr:oneCellAnchor>
  <xdr:oneCellAnchor>
    <xdr:from>
      <xdr:col>83</xdr:col>
      <xdr:colOff>0</xdr:colOff>
      <xdr:row>25</xdr:row>
      <xdr:rowOff>0</xdr:rowOff>
    </xdr:from>
    <xdr:ext cx="1734" cy="175060"/>
    <xdr:pic>
      <xdr:nvPicPr>
        <xdr:cNvPr id="177" name="Picture 176">
          <a:extLst>
            <a:ext uri="{FF2B5EF4-FFF2-40B4-BE49-F238E27FC236}">
              <a16:creationId xmlns:a16="http://schemas.microsoft.com/office/drawing/2014/main" id="{00000000-0008-0000-0500-0000B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737175" y="6334125"/>
          <a:ext cx="1734" cy="175060"/>
        </a:xfrm>
        <a:prstGeom prst="rect">
          <a:avLst/>
        </a:prstGeom>
        <a:noFill/>
        <a:ln>
          <a:noFill/>
        </a:ln>
      </xdr:spPr>
    </xdr:pic>
    <xdr:clientData/>
  </xdr:oneCellAnchor>
  <xdr:oneCellAnchor>
    <xdr:from>
      <xdr:col>83</xdr:col>
      <xdr:colOff>0</xdr:colOff>
      <xdr:row>25</xdr:row>
      <xdr:rowOff>0</xdr:rowOff>
    </xdr:from>
    <xdr:ext cx="1734" cy="175060"/>
    <xdr:pic>
      <xdr:nvPicPr>
        <xdr:cNvPr id="178" name="Picture 177">
          <a:extLst>
            <a:ext uri="{FF2B5EF4-FFF2-40B4-BE49-F238E27FC236}">
              <a16:creationId xmlns:a16="http://schemas.microsoft.com/office/drawing/2014/main" id="{00000000-0008-0000-0500-0000B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737175" y="6334125"/>
          <a:ext cx="1734" cy="175060"/>
        </a:xfrm>
        <a:prstGeom prst="rect">
          <a:avLst/>
        </a:prstGeom>
        <a:noFill/>
        <a:ln>
          <a:noFill/>
        </a:ln>
      </xdr:spPr>
    </xdr:pic>
    <xdr:clientData/>
  </xdr:oneCellAnchor>
  <xdr:oneCellAnchor>
    <xdr:from>
      <xdr:col>83</xdr:col>
      <xdr:colOff>0</xdr:colOff>
      <xdr:row>25</xdr:row>
      <xdr:rowOff>0</xdr:rowOff>
    </xdr:from>
    <xdr:ext cx="1734" cy="175060"/>
    <xdr:pic>
      <xdr:nvPicPr>
        <xdr:cNvPr id="179" name="Picture 178">
          <a:extLst>
            <a:ext uri="{FF2B5EF4-FFF2-40B4-BE49-F238E27FC236}">
              <a16:creationId xmlns:a16="http://schemas.microsoft.com/office/drawing/2014/main" id="{00000000-0008-0000-0500-0000B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737175" y="6334125"/>
          <a:ext cx="1734" cy="175060"/>
        </a:xfrm>
        <a:prstGeom prst="rect">
          <a:avLst/>
        </a:prstGeom>
        <a:noFill/>
        <a:ln>
          <a:noFill/>
        </a:ln>
      </xdr:spPr>
    </xdr:pic>
    <xdr:clientData/>
  </xdr:oneCellAnchor>
  <xdr:oneCellAnchor>
    <xdr:from>
      <xdr:col>83</xdr:col>
      <xdr:colOff>0</xdr:colOff>
      <xdr:row>25</xdr:row>
      <xdr:rowOff>0</xdr:rowOff>
    </xdr:from>
    <xdr:ext cx="1734" cy="175060"/>
    <xdr:pic>
      <xdr:nvPicPr>
        <xdr:cNvPr id="180" name="Picture 179">
          <a:extLst>
            <a:ext uri="{FF2B5EF4-FFF2-40B4-BE49-F238E27FC236}">
              <a16:creationId xmlns:a16="http://schemas.microsoft.com/office/drawing/2014/main" id="{00000000-0008-0000-0500-0000B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737175" y="6334125"/>
          <a:ext cx="1734" cy="175060"/>
        </a:xfrm>
        <a:prstGeom prst="rect">
          <a:avLst/>
        </a:prstGeom>
        <a:noFill/>
        <a:ln>
          <a:noFill/>
        </a:ln>
      </xdr:spPr>
    </xdr:pic>
    <xdr:clientData/>
  </xdr:oneCellAnchor>
  <xdr:oneCellAnchor>
    <xdr:from>
      <xdr:col>83</xdr:col>
      <xdr:colOff>0</xdr:colOff>
      <xdr:row>25</xdr:row>
      <xdr:rowOff>0</xdr:rowOff>
    </xdr:from>
    <xdr:ext cx="1734" cy="175060"/>
    <xdr:pic>
      <xdr:nvPicPr>
        <xdr:cNvPr id="181" name="Picture 180">
          <a:extLst>
            <a:ext uri="{FF2B5EF4-FFF2-40B4-BE49-F238E27FC236}">
              <a16:creationId xmlns:a16="http://schemas.microsoft.com/office/drawing/2014/main" id="{00000000-0008-0000-0500-0000B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737175" y="6334125"/>
          <a:ext cx="1734" cy="175060"/>
        </a:xfrm>
        <a:prstGeom prst="rect">
          <a:avLst/>
        </a:prstGeom>
        <a:noFill/>
        <a:ln>
          <a:noFill/>
        </a:ln>
      </xdr:spPr>
    </xdr:pic>
    <xdr:clientData/>
  </xdr:oneCellAnchor>
  <xdr:oneCellAnchor>
    <xdr:from>
      <xdr:col>84</xdr:col>
      <xdr:colOff>0</xdr:colOff>
      <xdr:row>25</xdr:row>
      <xdr:rowOff>0</xdr:rowOff>
    </xdr:from>
    <xdr:ext cx="1734" cy="175060"/>
    <xdr:pic>
      <xdr:nvPicPr>
        <xdr:cNvPr id="182" name="Picture 181">
          <a:extLst>
            <a:ext uri="{FF2B5EF4-FFF2-40B4-BE49-F238E27FC236}">
              <a16:creationId xmlns:a16="http://schemas.microsoft.com/office/drawing/2014/main" id="{00000000-0008-0000-0500-0000B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070550" y="6334125"/>
          <a:ext cx="1734" cy="175060"/>
        </a:xfrm>
        <a:prstGeom prst="rect">
          <a:avLst/>
        </a:prstGeom>
        <a:noFill/>
        <a:ln>
          <a:noFill/>
        </a:ln>
      </xdr:spPr>
    </xdr:pic>
    <xdr:clientData/>
  </xdr:oneCellAnchor>
  <xdr:oneCellAnchor>
    <xdr:from>
      <xdr:col>84</xdr:col>
      <xdr:colOff>0</xdr:colOff>
      <xdr:row>25</xdr:row>
      <xdr:rowOff>0</xdr:rowOff>
    </xdr:from>
    <xdr:ext cx="1734" cy="175060"/>
    <xdr:pic>
      <xdr:nvPicPr>
        <xdr:cNvPr id="183" name="Picture 182">
          <a:extLst>
            <a:ext uri="{FF2B5EF4-FFF2-40B4-BE49-F238E27FC236}">
              <a16:creationId xmlns:a16="http://schemas.microsoft.com/office/drawing/2014/main" id="{00000000-0008-0000-0500-0000B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070550" y="6334125"/>
          <a:ext cx="1734" cy="175060"/>
        </a:xfrm>
        <a:prstGeom prst="rect">
          <a:avLst/>
        </a:prstGeom>
        <a:noFill/>
        <a:ln>
          <a:noFill/>
        </a:ln>
      </xdr:spPr>
    </xdr:pic>
    <xdr:clientData/>
  </xdr:oneCellAnchor>
  <xdr:oneCellAnchor>
    <xdr:from>
      <xdr:col>84</xdr:col>
      <xdr:colOff>0</xdr:colOff>
      <xdr:row>25</xdr:row>
      <xdr:rowOff>0</xdr:rowOff>
    </xdr:from>
    <xdr:ext cx="1734" cy="175060"/>
    <xdr:pic>
      <xdr:nvPicPr>
        <xdr:cNvPr id="184" name="Picture 183">
          <a:extLst>
            <a:ext uri="{FF2B5EF4-FFF2-40B4-BE49-F238E27FC236}">
              <a16:creationId xmlns:a16="http://schemas.microsoft.com/office/drawing/2014/main" id="{00000000-0008-0000-0500-0000B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070550" y="6334125"/>
          <a:ext cx="1734" cy="175060"/>
        </a:xfrm>
        <a:prstGeom prst="rect">
          <a:avLst/>
        </a:prstGeom>
        <a:noFill/>
        <a:ln>
          <a:noFill/>
        </a:ln>
      </xdr:spPr>
    </xdr:pic>
    <xdr:clientData/>
  </xdr:oneCellAnchor>
  <xdr:oneCellAnchor>
    <xdr:from>
      <xdr:col>84</xdr:col>
      <xdr:colOff>0</xdr:colOff>
      <xdr:row>25</xdr:row>
      <xdr:rowOff>0</xdr:rowOff>
    </xdr:from>
    <xdr:ext cx="1734" cy="175060"/>
    <xdr:pic>
      <xdr:nvPicPr>
        <xdr:cNvPr id="185" name="Picture 184">
          <a:extLst>
            <a:ext uri="{FF2B5EF4-FFF2-40B4-BE49-F238E27FC236}">
              <a16:creationId xmlns:a16="http://schemas.microsoft.com/office/drawing/2014/main" id="{00000000-0008-0000-0500-0000B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070550" y="6334125"/>
          <a:ext cx="1734" cy="175060"/>
        </a:xfrm>
        <a:prstGeom prst="rect">
          <a:avLst/>
        </a:prstGeom>
        <a:noFill/>
        <a:ln>
          <a:noFill/>
        </a:ln>
      </xdr:spPr>
    </xdr:pic>
    <xdr:clientData/>
  </xdr:oneCellAnchor>
  <xdr:oneCellAnchor>
    <xdr:from>
      <xdr:col>84</xdr:col>
      <xdr:colOff>0</xdr:colOff>
      <xdr:row>25</xdr:row>
      <xdr:rowOff>0</xdr:rowOff>
    </xdr:from>
    <xdr:ext cx="1734" cy="175060"/>
    <xdr:pic>
      <xdr:nvPicPr>
        <xdr:cNvPr id="186" name="Picture 185">
          <a:extLst>
            <a:ext uri="{FF2B5EF4-FFF2-40B4-BE49-F238E27FC236}">
              <a16:creationId xmlns:a16="http://schemas.microsoft.com/office/drawing/2014/main" id="{00000000-0008-0000-0500-0000B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070550" y="6334125"/>
          <a:ext cx="1734" cy="175060"/>
        </a:xfrm>
        <a:prstGeom prst="rect">
          <a:avLst/>
        </a:prstGeom>
        <a:noFill/>
        <a:ln>
          <a:noFill/>
        </a:ln>
      </xdr:spPr>
    </xdr:pic>
    <xdr:clientData/>
  </xdr:oneCellAnchor>
  <xdr:oneCellAnchor>
    <xdr:from>
      <xdr:col>84</xdr:col>
      <xdr:colOff>0</xdr:colOff>
      <xdr:row>25</xdr:row>
      <xdr:rowOff>0</xdr:rowOff>
    </xdr:from>
    <xdr:ext cx="1734" cy="175060"/>
    <xdr:pic>
      <xdr:nvPicPr>
        <xdr:cNvPr id="187" name="Picture 186">
          <a:extLst>
            <a:ext uri="{FF2B5EF4-FFF2-40B4-BE49-F238E27FC236}">
              <a16:creationId xmlns:a16="http://schemas.microsoft.com/office/drawing/2014/main" id="{00000000-0008-0000-0500-0000B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070550" y="6334125"/>
          <a:ext cx="1734" cy="175060"/>
        </a:xfrm>
        <a:prstGeom prst="rect">
          <a:avLst/>
        </a:prstGeom>
        <a:noFill/>
        <a:ln>
          <a:noFill/>
        </a:ln>
      </xdr:spPr>
    </xdr:pic>
    <xdr:clientData/>
  </xdr:oneCellAnchor>
  <xdr:oneCellAnchor>
    <xdr:from>
      <xdr:col>85</xdr:col>
      <xdr:colOff>0</xdr:colOff>
      <xdr:row>25</xdr:row>
      <xdr:rowOff>0</xdr:rowOff>
    </xdr:from>
    <xdr:ext cx="1734" cy="175060"/>
    <xdr:pic>
      <xdr:nvPicPr>
        <xdr:cNvPr id="188" name="Picture 187">
          <a:extLst>
            <a:ext uri="{FF2B5EF4-FFF2-40B4-BE49-F238E27FC236}">
              <a16:creationId xmlns:a16="http://schemas.microsoft.com/office/drawing/2014/main" id="{00000000-0008-0000-0500-0000B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03925" y="6334125"/>
          <a:ext cx="1734" cy="175060"/>
        </a:xfrm>
        <a:prstGeom prst="rect">
          <a:avLst/>
        </a:prstGeom>
        <a:noFill/>
        <a:ln>
          <a:noFill/>
        </a:ln>
      </xdr:spPr>
    </xdr:pic>
    <xdr:clientData/>
  </xdr:oneCellAnchor>
  <xdr:oneCellAnchor>
    <xdr:from>
      <xdr:col>85</xdr:col>
      <xdr:colOff>0</xdr:colOff>
      <xdr:row>25</xdr:row>
      <xdr:rowOff>0</xdr:rowOff>
    </xdr:from>
    <xdr:ext cx="1734" cy="175060"/>
    <xdr:pic>
      <xdr:nvPicPr>
        <xdr:cNvPr id="189" name="Picture 188">
          <a:extLst>
            <a:ext uri="{FF2B5EF4-FFF2-40B4-BE49-F238E27FC236}">
              <a16:creationId xmlns:a16="http://schemas.microsoft.com/office/drawing/2014/main" id="{00000000-0008-0000-0500-0000B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03925" y="6334125"/>
          <a:ext cx="1734" cy="175060"/>
        </a:xfrm>
        <a:prstGeom prst="rect">
          <a:avLst/>
        </a:prstGeom>
        <a:noFill/>
        <a:ln>
          <a:noFill/>
        </a:ln>
      </xdr:spPr>
    </xdr:pic>
    <xdr:clientData/>
  </xdr:oneCellAnchor>
  <xdr:oneCellAnchor>
    <xdr:from>
      <xdr:col>85</xdr:col>
      <xdr:colOff>0</xdr:colOff>
      <xdr:row>25</xdr:row>
      <xdr:rowOff>0</xdr:rowOff>
    </xdr:from>
    <xdr:ext cx="1734" cy="175060"/>
    <xdr:pic>
      <xdr:nvPicPr>
        <xdr:cNvPr id="190" name="Picture 189">
          <a:extLst>
            <a:ext uri="{FF2B5EF4-FFF2-40B4-BE49-F238E27FC236}">
              <a16:creationId xmlns:a16="http://schemas.microsoft.com/office/drawing/2014/main" id="{00000000-0008-0000-0500-0000B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03925" y="6334125"/>
          <a:ext cx="1734" cy="175060"/>
        </a:xfrm>
        <a:prstGeom prst="rect">
          <a:avLst/>
        </a:prstGeom>
        <a:noFill/>
        <a:ln>
          <a:noFill/>
        </a:ln>
      </xdr:spPr>
    </xdr:pic>
    <xdr:clientData/>
  </xdr:oneCellAnchor>
  <xdr:oneCellAnchor>
    <xdr:from>
      <xdr:col>85</xdr:col>
      <xdr:colOff>0</xdr:colOff>
      <xdr:row>25</xdr:row>
      <xdr:rowOff>0</xdr:rowOff>
    </xdr:from>
    <xdr:ext cx="1734" cy="175060"/>
    <xdr:pic>
      <xdr:nvPicPr>
        <xdr:cNvPr id="191" name="Picture 190">
          <a:extLst>
            <a:ext uri="{FF2B5EF4-FFF2-40B4-BE49-F238E27FC236}">
              <a16:creationId xmlns:a16="http://schemas.microsoft.com/office/drawing/2014/main" id="{00000000-0008-0000-0500-0000C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03925" y="6334125"/>
          <a:ext cx="1734" cy="175060"/>
        </a:xfrm>
        <a:prstGeom prst="rect">
          <a:avLst/>
        </a:prstGeom>
        <a:noFill/>
        <a:ln>
          <a:noFill/>
        </a:ln>
      </xdr:spPr>
    </xdr:pic>
    <xdr:clientData/>
  </xdr:oneCellAnchor>
  <xdr:oneCellAnchor>
    <xdr:from>
      <xdr:col>85</xdr:col>
      <xdr:colOff>0</xdr:colOff>
      <xdr:row>25</xdr:row>
      <xdr:rowOff>0</xdr:rowOff>
    </xdr:from>
    <xdr:ext cx="1734" cy="175060"/>
    <xdr:pic>
      <xdr:nvPicPr>
        <xdr:cNvPr id="192" name="Picture 191">
          <a:extLst>
            <a:ext uri="{FF2B5EF4-FFF2-40B4-BE49-F238E27FC236}">
              <a16:creationId xmlns:a16="http://schemas.microsoft.com/office/drawing/2014/main" id="{00000000-0008-0000-0500-0000C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03925" y="6334125"/>
          <a:ext cx="1734" cy="175060"/>
        </a:xfrm>
        <a:prstGeom prst="rect">
          <a:avLst/>
        </a:prstGeom>
        <a:noFill/>
        <a:ln>
          <a:noFill/>
        </a:ln>
      </xdr:spPr>
    </xdr:pic>
    <xdr:clientData/>
  </xdr:oneCellAnchor>
  <xdr:oneCellAnchor>
    <xdr:from>
      <xdr:col>85</xdr:col>
      <xdr:colOff>0</xdr:colOff>
      <xdr:row>25</xdr:row>
      <xdr:rowOff>0</xdr:rowOff>
    </xdr:from>
    <xdr:ext cx="1734" cy="175060"/>
    <xdr:pic>
      <xdr:nvPicPr>
        <xdr:cNvPr id="193" name="Picture 192">
          <a:extLst>
            <a:ext uri="{FF2B5EF4-FFF2-40B4-BE49-F238E27FC236}">
              <a16:creationId xmlns:a16="http://schemas.microsoft.com/office/drawing/2014/main" id="{00000000-0008-0000-0500-0000C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03925" y="6334125"/>
          <a:ext cx="1734" cy="175060"/>
        </a:xfrm>
        <a:prstGeom prst="rect">
          <a:avLst/>
        </a:prstGeom>
        <a:noFill/>
        <a:ln>
          <a:noFill/>
        </a:ln>
      </xdr:spPr>
    </xdr:pic>
    <xdr:clientData/>
  </xdr:oneCellAnchor>
  <xdr:oneCellAnchor>
    <xdr:from>
      <xdr:col>86</xdr:col>
      <xdr:colOff>0</xdr:colOff>
      <xdr:row>25</xdr:row>
      <xdr:rowOff>0</xdr:rowOff>
    </xdr:from>
    <xdr:ext cx="1734" cy="175060"/>
    <xdr:pic>
      <xdr:nvPicPr>
        <xdr:cNvPr id="194" name="Picture 193">
          <a:extLst>
            <a:ext uri="{FF2B5EF4-FFF2-40B4-BE49-F238E27FC236}">
              <a16:creationId xmlns:a16="http://schemas.microsoft.com/office/drawing/2014/main" id="{00000000-0008-0000-0500-0000C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737300" y="6334125"/>
          <a:ext cx="1734" cy="175060"/>
        </a:xfrm>
        <a:prstGeom prst="rect">
          <a:avLst/>
        </a:prstGeom>
        <a:noFill/>
        <a:ln>
          <a:noFill/>
        </a:ln>
      </xdr:spPr>
    </xdr:pic>
    <xdr:clientData/>
  </xdr:oneCellAnchor>
  <xdr:oneCellAnchor>
    <xdr:from>
      <xdr:col>86</xdr:col>
      <xdr:colOff>0</xdr:colOff>
      <xdr:row>25</xdr:row>
      <xdr:rowOff>0</xdr:rowOff>
    </xdr:from>
    <xdr:ext cx="1734" cy="175060"/>
    <xdr:pic>
      <xdr:nvPicPr>
        <xdr:cNvPr id="195" name="Picture 194">
          <a:extLst>
            <a:ext uri="{FF2B5EF4-FFF2-40B4-BE49-F238E27FC236}">
              <a16:creationId xmlns:a16="http://schemas.microsoft.com/office/drawing/2014/main" id="{00000000-0008-0000-0500-0000C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737300" y="6334125"/>
          <a:ext cx="1734" cy="175060"/>
        </a:xfrm>
        <a:prstGeom prst="rect">
          <a:avLst/>
        </a:prstGeom>
        <a:noFill/>
        <a:ln>
          <a:noFill/>
        </a:ln>
      </xdr:spPr>
    </xdr:pic>
    <xdr:clientData/>
  </xdr:oneCellAnchor>
  <xdr:oneCellAnchor>
    <xdr:from>
      <xdr:col>86</xdr:col>
      <xdr:colOff>0</xdr:colOff>
      <xdr:row>25</xdr:row>
      <xdr:rowOff>0</xdr:rowOff>
    </xdr:from>
    <xdr:ext cx="1734" cy="175060"/>
    <xdr:pic>
      <xdr:nvPicPr>
        <xdr:cNvPr id="196" name="Picture 195">
          <a:extLst>
            <a:ext uri="{FF2B5EF4-FFF2-40B4-BE49-F238E27FC236}">
              <a16:creationId xmlns:a16="http://schemas.microsoft.com/office/drawing/2014/main" id="{00000000-0008-0000-0500-0000C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737300" y="6334125"/>
          <a:ext cx="1734" cy="175060"/>
        </a:xfrm>
        <a:prstGeom prst="rect">
          <a:avLst/>
        </a:prstGeom>
        <a:noFill/>
        <a:ln>
          <a:noFill/>
        </a:ln>
      </xdr:spPr>
    </xdr:pic>
    <xdr:clientData/>
  </xdr:oneCellAnchor>
  <xdr:oneCellAnchor>
    <xdr:from>
      <xdr:col>86</xdr:col>
      <xdr:colOff>0</xdr:colOff>
      <xdr:row>25</xdr:row>
      <xdr:rowOff>0</xdr:rowOff>
    </xdr:from>
    <xdr:ext cx="1734" cy="175060"/>
    <xdr:pic>
      <xdr:nvPicPr>
        <xdr:cNvPr id="197" name="Picture 196">
          <a:extLst>
            <a:ext uri="{FF2B5EF4-FFF2-40B4-BE49-F238E27FC236}">
              <a16:creationId xmlns:a16="http://schemas.microsoft.com/office/drawing/2014/main" id="{00000000-0008-0000-0500-0000C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737300" y="6334125"/>
          <a:ext cx="1734" cy="175060"/>
        </a:xfrm>
        <a:prstGeom prst="rect">
          <a:avLst/>
        </a:prstGeom>
        <a:noFill/>
        <a:ln>
          <a:noFill/>
        </a:ln>
      </xdr:spPr>
    </xdr:pic>
    <xdr:clientData/>
  </xdr:oneCellAnchor>
  <xdr:oneCellAnchor>
    <xdr:from>
      <xdr:col>86</xdr:col>
      <xdr:colOff>0</xdr:colOff>
      <xdr:row>25</xdr:row>
      <xdr:rowOff>0</xdr:rowOff>
    </xdr:from>
    <xdr:ext cx="1734" cy="175060"/>
    <xdr:pic>
      <xdr:nvPicPr>
        <xdr:cNvPr id="198" name="Picture 197">
          <a:extLst>
            <a:ext uri="{FF2B5EF4-FFF2-40B4-BE49-F238E27FC236}">
              <a16:creationId xmlns:a16="http://schemas.microsoft.com/office/drawing/2014/main" id="{00000000-0008-0000-0500-0000C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737300" y="6334125"/>
          <a:ext cx="1734" cy="175060"/>
        </a:xfrm>
        <a:prstGeom prst="rect">
          <a:avLst/>
        </a:prstGeom>
        <a:noFill/>
        <a:ln>
          <a:noFill/>
        </a:ln>
      </xdr:spPr>
    </xdr:pic>
    <xdr:clientData/>
  </xdr:oneCellAnchor>
  <xdr:oneCellAnchor>
    <xdr:from>
      <xdr:col>86</xdr:col>
      <xdr:colOff>0</xdr:colOff>
      <xdr:row>25</xdr:row>
      <xdr:rowOff>0</xdr:rowOff>
    </xdr:from>
    <xdr:ext cx="1734" cy="175060"/>
    <xdr:pic>
      <xdr:nvPicPr>
        <xdr:cNvPr id="199" name="Picture 198">
          <a:extLst>
            <a:ext uri="{FF2B5EF4-FFF2-40B4-BE49-F238E27FC236}">
              <a16:creationId xmlns:a16="http://schemas.microsoft.com/office/drawing/2014/main" id="{00000000-0008-0000-0500-0000C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737300" y="6334125"/>
          <a:ext cx="1734" cy="175060"/>
        </a:xfrm>
        <a:prstGeom prst="rect">
          <a:avLst/>
        </a:prstGeom>
        <a:noFill/>
        <a:ln>
          <a:noFill/>
        </a:ln>
      </xdr:spPr>
    </xdr:pic>
    <xdr:clientData/>
  </xdr:oneCellAnchor>
  <xdr:oneCellAnchor>
    <xdr:from>
      <xdr:col>53</xdr:col>
      <xdr:colOff>0</xdr:colOff>
      <xdr:row>24</xdr:row>
      <xdr:rowOff>0</xdr:rowOff>
    </xdr:from>
    <xdr:ext cx="1734" cy="175060"/>
    <xdr:pic>
      <xdr:nvPicPr>
        <xdr:cNvPr id="200" name="Picture 199">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659725" y="5810250"/>
          <a:ext cx="1734" cy="175060"/>
        </a:xfrm>
        <a:prstGeom prst="rect">
          <a:avLst/>
        </a:prstGeom>
        <a:noFill/>
        <a:ln>
          <a:noFill/>
        </a:ln>
      </xdr:spPr>
    </xdr:pic>
    <xdr:clientData/>
  </xdr:oneCellAnchor>
  <xdr:oneCellAnchor>
    <xdr:from>
      <xdr:col>58</xdr:col>
      <xdr:colOff>0</xdr:colOff>
      <xdr:row>24</xdr:row>
      <xdr:rowOff>0</xdr:rowOff>
    </xdr:from>
    <xdr:ext cx="1734" cy="175060"/>
    <xdr:pic>
      <xdr:nvPicPr>
        <xdr:cNvPr id="201" name="Picture 200">
          <a:extLst>
            <a:ext uri="{FF2B5EF4-FFF2-40B4-BE49-F238E27FC236}">
              <a16:creationId xmlns:a16="http://schemas.microsoft.com/office/drawing/2014/main" id="{00000000-0008-0000-0500-00004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5810250"/>
          <a:ext cx="1734" cy="175060"/>
        </a:xfrm>
        <a:prstGeom prst="rect">
          <a:avLst/>
        </a:prstGeom>
        <a:noFill/>
        <a:ln>
          <a:noFill/>
        </a:ln>
      </xdr:spPr>
    </xdr:pic>
    <xdr:clientData/>
  </xdr:oneCellAnchor>
  <xdr:oneCellAnchor>
    <xdr:from>
      <xdr:col>58</xdr:col>
      <xdr:colOff>0</xdr:colOff>
      <xdr:row>24</xdr:row>
      <xdr:rowOff>0</xdr:rowOff>
    </xdr:from>
    <xdr:ext cx="1734" cy="175060"/>
    <xdr:pic>
      <xdr:nvPicPr>
        <xdr:cNvPr id="202" name="Picture 201">
          <a:extLst>
            <a:ext uri="{FF2B5EF4-FFF2-40B4-BE49-F238E27FC236}">
              <a16:creationId xmlns:a16="http://schemas.microsoft.com/office/drawing/2014/main" id="{00000000-0008-0000-0500-00004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5810250"/>
          <a:ext cx="1734" cy="175060"/>
        </a:xfrm>
        <a:prstGeom prst="rect">
          <a:avLst/>
        </a:prstGeom>
        <a:noFill/>
        <a:ln>
          <a:noFill/>
        </a:ln>
      </xdr:spPr>
    </xdr:pic>
    <xdr:clientData/>
  </xdr:oneCellAnchor>
  <xdr:oneCellAnchor>
    <xdr:from>
      <xdr:col>58</xdr:col>
      <xdr:colOff>0</xdr:colOff>
      <xdr:row>24</xdr:row>
      <xdr:rowOff>0</xdr:rowOff>
    </xdr:from>
    <xdr:ext cx="1734" cy="175060"/>
    <xdr:pic>
      <xdr:nvPicPr>
        <xdr:cNvPr id="203" name="Picture 202">
          <a:extLst>
            <a:ext uri="{FF2B5EF4-FFF2-40B4-BE49-F238E27FC236}">
              <a16:creationId xmlns:a16="http://schemas.microsoft.com/office/drawing/2014/main" id="{00000000-0008-0000-0500-00007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5810250"/>
          <a:ext cx="1734" cy="175060"/>
        </a:xfrm>
        <a:prstGeom prst="rect">
          <a:avLst/>
        </a:prstGeom>
        <a:noFill/>
        <a:ln>
          <a:noFill/>
        </a:ln>
      </xdr:spPr>
    </xdr:pic>
    <xdr:clientData/>
  </xdr:oneCellAnchor>
  <xdr:oneCellAnchor>
    <xdr:from>
      <xdr:col>58</xdr:col>
      <xdr:colOff>0</xdr:colOff>
      <xdr:row>24</xdr:row>
      <xdr:rowOff>0</xdr:rowOff>
    </xdr:from>
    <xdr:ext cx="1734" cy="175060"/>
    <xdr:pic>
      <xdr:nvPicPr>
        <xdr:cNvPr id="204" name="Picture 203">
          <a:extLst>
            <a:ext uri="{FF2B5EF4-FFF2-40B4-BE49-F238E27FC236}">
              <a16:creationId xmlns:a16="http://schemas.microsoft.com/office/drawing/2014/main" id="{00000000-0008-0000-0500-00007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5810250"/>
          <a:ext cx="1734" cy="175060"/>
        </a:xfrm>
        <a:prstGeom prst="rect">
          <a:avLst/>
        </a:prstGeom>
        <a:noFill/>
        <a:ln>
          <a:noFill/>
        </a:ln>
      </xdr:spPr>
    </xdr:pic>
    <xdr:clientData/>
  </xdr:oneCellAnchor>
  <xdr:oneCellAnchor>
    <xdr:from>
      <xdr:col>58</xdr:col>
      <xdr:colOff>0</xdr:colOff>
      <xdr:row>24</xdr:row>
      <xdr:rowOff>0</xdr:rowOff>
    </xdr:from>
    <xdr:ext cx="1734" cy="175060"/>
    <xdr:pic>
      <xdr:nvPicPr>
        <xdr:cNvPr id="205" name="Picture 204">
          <a:extLst>
            <a:ext uri="{FF2B5EF4-FFF2-40B4-BE49-F238E27FC236}">
              <a16:creationId xmlns:a16="http://schemas.microsoft.com/office/drawing/2014/main" id="{00000000-0008-0000-0500-00007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5810250"/>
          <a:ext cx="1734" cy="175060"/>
        </a:xfrm>
        <a:prstGeom prst="rect">
          <a:avLst/>
        </a:prstGeom>
        <a:noFill/>
        <a:ln>
          <a:noFill/>
        </a:ln>
      </xdr:spPr>
    </xdr:pic>
    <xdr:clientData/>
  </xdr:oneCellAnchor>
  <xdr:oneCellAnchor>
    <xdr:from>
      <xdr:col>53</xdr:col>
      <xdr:colOff>0</xdr:colOff>
      <xdr:row>24</xdr:row>
      <xdr:rowOff>0</xdr:rowOff>
    </xdr:from>
    <xdr:ext cx="1734" cy="175060"/>
    <xdr:pic>
      <xdr:nvPicPr>
        <xdr:cNvPr id="206" name="Picture 205">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659725" y="5810250"/>
          <a:ext cx="1734" cy="175060"/>
        </a:xfrm>
        <a:prstGeom prst="rect">
          <a:avLst/>
        </a:prstGeom>
        <a:noFill/>
        <a:ln>
          <a:noFill/>
        </a:ln>
      </xdr:spPr>
    </xdr:pic>
    <xdr:clientData/>
  </xdr:oneCellAnchor>
  <xdr:oneCellAnchor>
    <xdr:from>
      <xdr:col>58</xdr:col>
      <xdr:colOff>0</xdr:colOff>
      <xdr:row>24</xdr:row>
      <xdr:rowOff>0</xdr:rowOff>
    </xdr:from>
    <xdr:ext cx="1734" cy="175060"/>
    <xdr:pic>
      <xdr:nvPicPr>
        <xdr:cNvPr id="207" name="Picture 206">
          <a:extLst>
            <a:ext uri="{FF2B5EF4-FFF2-40B4-BE49-F238E27FC236}">
              <a16:creationId xmlns:a16="http://schemas.microsoft.com/office/drawing/2014/main" id="{00000000-0008-0000-0500-00004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5810250"/>
          <a:ext cx="1734" cy="175060"/>
        </a:xfrm>
        <a:prstGeom prst="rect">
          <a:avLst/>
        </a:prstGeom>
        <a:noFill/>
        <a:ln>
          <a:noFill/>
        </a:ln>
      </xdr:spPr>
    </xdr:pic>
    <xdr:clientData/>
  </xdr:oneCellAnchor>
  <xdr:oneCellAnchor>
    <xdr:from>
      <xdr:col>58</xdr:col>
      <xdr:colOff>0</xdr:colOff>
      <xdr:row>24</xdr:row>
      <xdr:rowOff>0</xdr:rowOff>
    </xdr:from>
    <xdr:ext cx="1734" cy="175060"/>
    <xdr:pic>
      <xdr:nvPicPr>
        <xdr:cNvPr id="208" name="Picture 207">
          <a:extLst>
            <a:ext uri="{FF2B5EF4-FFF2-40B4-BE49-F238E27FC236}">
              <a16:creationId xmlns:a16="http://schemas.microsoft.com/office/drawing/2014/main" id="{00000000-0008-0000-0500-00004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5810250"/>
          <a:ext cx="1734" cy="175060"/>
        </a:xfrm>
        <a:prstGeom prst="rect">
          <a:avLst/>
        </a:prstGeom>
        <a:noFill/>
        <a:ln>
          <a:noFill/>
        </a:ln>
      </xdr:spPr>
    </xdr:pic>
    <xdr:clientData/>
  </xdr:oneCellAnchor>
  <xdr:oneCellAnchor>
    <xdr:from>
      <xdr:col>58</xdr:col>
      <xdr:colOff>0</xdr:colOff>
      <xdr:row>24</xdr:row>
      <xdr:rowOff>0</xdr:rowOff>
    </xdr:from>
    <xdr:ext cx="1734" cy="175060"/>
    <xdr:pic>
      <xdr:nvPicPr>
        <xdr:cNvPr id="209" name="Picture 208">
          <a:extLst>
            <a:ext uri="{FF2B5EF4-FFF2-40B4-BE49-F238E27FC236}">
              <a16:creationId xmlns:a16="http://schemas.microsoft.com/office/drawing/2014/main" id="{00000000-0008-0000-0500-00007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5810250"/>
          <a:ext cx="1734" cy="175060"/>
        </a:xfrm>
        <a:prstGeom prst="rect">
          <a:avLst/>
        </a:prstGeom>
        <a:noFill/>
        <a:ln>
          <a:noFill/>
        </a:ln>
      </xdr:spPr>
    </xdr:pic>
    <xdr:clientData/>
  </xdr:oneCellAnchor>
  <xdr:oneCellAnchor>
    <xdr:from>
      <xdr:col>58</xdr:col>
      <xdr:colOff>0</xdr:colOff>
      <xdr:row>24</xdr:row>
      <xdr:rowOff>0</xdr:rowOff>
    </xdr:from>
    <xdr:ext cx="1734" cy="175060"/>
    <xdr:pic>
      <xdr:nvPicPr>
        <xdr:cNvPr id="210" name="Picture 209">
          <a:extLst>
            <a:ext uri="{FF2B5EF4-FFF2-40B4-BE49-F238E27FC236}">
              <a16:creationId xmlns:a16="http://schemas.microsoft.com/office/drawing/2014/main" id="{00000000-0008-0000-0500-00007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5810250"/>
          <a:ext cx="1734" cy="175060"/>
        </a:xfrm>
        <a:prstGeom prst="rect">
          <a:avLst/>
        </a:prstGeom>
        <a:noFill/>
        <a:ln>
          <a:noFill/>
        </a:ln>
      </xdr:spPr>
    </xdr:pic>
    <xdr:clientData/>
  </xdr:oneCellAnchor>
  <xdr:oneCellAnchor>
    <xdr:from>
      <xdr:col>58</xdr:col>
      <xdr:colOff>0</xdr:colOff>
      <xdr:row>24</xdr:row>
      <xdr:rowOff>0</xdr:rowOff>
    </xdr:from>
    <xdr:ext cx="1734" cy="175060"/>
    <xdr:pic>
      <xdr:nvPicPr>
        <xdr:cNvPr id="211" name="Picture 210">
          <a:extLst>
            <a:ext uri="{FF2B5EF4-FFF2-40B4-BE49-F238E27FC236}">
              <a16:creationId xmlns:a16="http://schemas.microsoft.com/office/drawing/2014/main" id="{00000000-0008-0000-0500-00007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5810250"/>
          <a:ext cx="1734" cy="175060"/>
        </a:xfrm>
        <a:prstGeom prst="rect">
          <a:avLst/>
        </a:prstGeom>
        <a:noFill/>
        <a:ln>
          <a:noFill/>
        </a:ln>
      </xdr:spPr>
    </xdr:pic>
    <xdr:clientData/>
  </xdr:oneCellAnchor>
  <xdr:oneCellAnchor>
    <xdr:from>
      <xdr:col>53</xdr:col>
      <xdr:colOff>0</xdr:colOff>
      <xdr:row>25</xdr:row>
      <xdr:rowOff>0</xdr:rowOff>
    </xdr:from>
    <xdr:ext cx="1734" cy="175060"/>
    <xdr:pic>
      <xdr:nvPicPr>
        <xdr:cNvPr id="212" name="Picture 211">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659725" y="6334125"/>
          <a:ext cx="1734" cy="175060"/>
        </a:xfrm>
        <a:prstGeom prst="rect">
          <a:avLst/>
        </a:prstGeom>
        <a:noFill/>
        <a:ln>
          <a:noFill/>
        </a:ln>
      </xdr:spPr>
    </xdr:pic>
    <xdr:clientData/>
  </xdr:oneCellAnchor>
  <xdr:oneCellAnchor>
    <xdr:from>
      <xdr:col>58</xdr:col>
      <xdr:colOff>0</xdr:colOff>
      <xdr:row>25</xdr:row>
      <xdr:rowOff>0</xdr:rowOff>
    </xdr:from>
    <xdr:ext cx="1734" cy="175060"/>
    <xdr:pic>
      <xdr:nvPicPr>
        <xdr:cNvPr id="213" name="Picture 212">
          <a:extLst>
            <a:ext uri="{FF2B5EF4-FFF2-40B4-BE49-F238E27FC236}">
              <a16:creationId xmlns:a16="http://schemas.microsoft.com/office/drawing/2014/main" id="{00000000-0008-0000-0500-00004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6334125"/>
          <a:ext cx="1734" cy="175060"/>
        </a:xfrm>
        <a:prstGeom prst="rect">
          <a:avLst/>
        </a:prstGeom>
        <a:noFill/>
        <a:ln>
          <a:noFill/>
        </a:ln>
      </xdr:spPr>
    </xdr:pic>
    <xdr:clientData/>
  </xdr:oneCellAnchor>
  <xdr:oneCellAnchor>
    <xdr:from>
      <xdr:col>58</xdr:col>
      <xdr:colOff>0</xdr:colOff>
      <xdr:row>25</xdr:row>
      <xdr:rowOff>0</xdr:rowOff>
    </xdr:from>
    <xdr:ext cx="1734" cy="175060"/>
    <xdr:pic>
      <xdr:nvPicPr>
        <xdr:cNvPr id="214" name="Picture 213">
          <a:extLst>
            <a:ext uri="{FF2B5EF4-FFF2-40B4-BE49-F238E27FC236}">
              <a16:creationId xmlns:a16="http://schemas.microsoft.com/office/drawing/2014/main" id="{00000000-0008-0000-0500-00004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6334125"/>
          <a:ext cx="1734" cy="175060"/>
        </a:xfrm>
        <a:prstGeom prst="rect">
          <a:avLst/>
        </a:prstGeom>
        <a:noFill/>
        <a:ln>
          <a:noFill/>
        </a:ln>
      </xdr:spPr>
    </xdr:pic>
    <xdr:clientData/>
  </xdr:oneCellAnchor>
  <xdr:oneCellAnchor>
    <xdr:from>
      <xdr:col>58</xdr:col>
      <xdr:colOff>0</xdr:colOff>
      <xdr:row>25</xdr:row>
      <xdr:rowOff>0</xdr:rowOff>
    </xdr:from>
    <xdr:ext cx="1734" cy="175060"/>
    <xdr:pic>
      <xdr:nvPicPr>
        <xdr:cNvPr id="215" name="Picture 214">
          <a:extLst>
            <a:ext uri="{FF2B5EF4-FFF2-40B4-BE49-F238E27FC236}">
              <a16:creationId xmlns:a16="http://schemas.microsoft.com/office/drawing/2014/main" id="{00000000-0008-0000-0500-00007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6334125"/>
          <a:ext cx="1734" cy="175060"/>
        </a:xfrm>
        <a:prstGeom prst="rect">
          <a:avLst/>
        </a:prstGeom>
        <a:noFill/>
        <a:ln>
          <a:noFill/>
        </a:ln>
      </xdr:spPr>
    </xdr:pic>
    <xdr:clientData/>
  </xdr:oneCellAnchor>
  <xdr:oneCellAnchor>
    <xdr:from>
      <xdr:col>58</xdr:col>
      <xdr:colOff>0</xdr:colOff>
      <xdr:row>25</xdr:row>
      <xdr:rowOff>0</xdr:rowOff>
    </xdr:from>
    <xdr:ext cx="1734" cy="175060"/>
    <xdr:pic>
      <xdr:nvPicPr>
        <xdr:cNvPr id="216" name="Picture 215">
          <a:extLst>
            <a:ext uri="{FF2B5EF4-FFF2-40B4-BE49-F238E27FC236}">
              <a16:creationId xmlns:a16="http://schemas.microsoft.com/office/drawing/2014/main" id="{00000000-0008-0000-0500-00007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6334125"/>
          <a:ext cx="1734" cy="175060"/>
        </a:xfrm>
        <a:prstGeom prst="rect">
          <a:avLst/>
        </a:prstGeom>
        <a:noFill/>
        <a:ln>
          <a:noFill/>
        </a:ln>
      </xdr:spPr>
    </xdr:pic>
    <xdr:clientData/>
  </xdr:oneCellAnchor>
  <xdr:oneCellAnchor>
    <xdr:from>
      <xdr:col>58</xdr:col>
      <xdr:colOff>0</xdr:colOff>
      <xdr:row>25</xdr:row>
      <xdr:rowOff>0</xdr:rowOff>
    </xdr:from>
    <xdr:ext cx="1734" cy="175060"/>
    <xdr:pic>
      <xdr:nvPicPr>
        <xdr:cNvPr id="217" name="Picture 216">
          <a:extLst>
            <a:ext uri="{FF2B5EF4-FFF2-40B4-BE49-F238E27FC236}">
              <a16:creationId xmlns:a16="http://schemas.microsoft.com/office/drawing/2014/main" id="{00000000-0008-0000-0500-00007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6334125"/>
          <a:ext cx="1734" cy="175060"/>
        </a:xfrm>
        <a:prstGeom prst="rect">
          <a:avLst/>
        </a:prstGeom>
        <a:noFill/>
        <a:ln>
          <a:noFill/>
        </a:ln>
      </xdr:spPr>
    </xdr:pic>
    <xdr:clientData/>
  </xdr:oneCellAnchor>
  <xdr:oneCellAnchor>
    <xdr:from>
      <xdr:col>53</xdr:col>
      <xdr:colOff>0</xdr:colOff>
      <xdr:row>25</xdr:row>
      <xdr:rowOff>0</xdr:rowOff>
    </xdr:from>
    <xdr:ext cx="1734" cy="175060"/>
    <xdr:pic>
      <xdr:nvPicPr>
        <xdr:cNvPr id="218" name="Picture 217">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659725" y="6334125"/>
          <a:ext cx="1734" cy="175060"/>
        </a:xfrm>
        <a:prstGeom prst="rect">
          <a:avLst/>
        </a:prstGeom>
        <a:noFill/>
        <a:ln>
          <a:noFill/>
        </a:ln>
      </xdr:spPr>
    </xdr:pic>
    <xdr:clientData/>
  </xdr:oneCellAnchor>
  <xdr:oneCellAnchor>
    <xdr:from>
      <xdr:col>58</xdr:col>
      <xdr:colOff>0</xdr:colOff>
      <xdr:row>25</xdr:row>
      <xdr:rowOff>0</xdr:rowOff>
    </xdr:from>
    <xdr:ext cx="1734" cy="175060"/>
    <xdr:pic>
      <xdr:nvPicPr>
        <xdr:cNvPr id="219" name="Picture 218">
          <a:extLst>
            <a:ext uri="{FF2B5EF4-FFF2-40B4-BE49-F238E27FC236}">
              <a16:creationId xmlns:a16="http://schemas.microsoft.com/office/drawing/2014/main" id="{00000000-0008-0000-0500-00004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6334125"/>
          <a:ext cx="1734" cy="175060"/>
        </a:xfrm>
        <a:prstGeom prst="rect">
          <a:avLst/>
        </a:prstGeom>
        <a:noFill/>
        <a:ln>
          <a:noFill/>
        </a:ln>
      </xdr:spPr>
    </xdr:pic>
    <xdr:clientData/>
  </xdr:oneCellAnchor>
  <xdr:oneCellAnchor>
    <xdr:from>
      <xdr:col>58</xdr:col>
      <xdr:colOff>0</xdr:colOff>
      <xdr:row>25</xdr:row>
      <xdr:rowOff>0</xdr:rowOff>
    </xdr:from>
    <xdr:ext cx="1734" cy="175060"/>
    <xdr:pic>
      <xdr:nvPicPr>
        <xdr:cNvPr id="220" name="Picture 219">
          <a:extLst>
            <a:ext uri="{FF2B5EF4-FFF2-40B4-BE49-F238E27FC236}">
              <a16:creationId xmlns:a16="http://schemas.microsoft.com/office/drawing/2014/main" id="{00000000-0008-0000-0500-00004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6334125"/>
          <a:ext cx="1734" cy="175060"/>
        </a:xfrm>
        <a:prstGeom prst="rect">
          <a:avLst/>
        </a:prstGeom>
        <a:noFill/>
        <a:ln>
          <a:noFill/>
        </a:ln>
      </xdr:spPr>
    </xdr:pic>
    <xdr:clientData/>
  </xdr:oneCellAnchor>
  <xdr:oneCellAnchor>
    <xdr:from>
      <xdr:col>58</xdr:col>
      <xdr:colOff>0</xdr:colOff>
      <xdr:row>25</xdr:row>
      <xdr:rowOff>0</xdr:rowOff>
    </xdr:from>
    <xdr:ext cx="1734" cy="175060"/>
    <xdr:pic>
      <xdr:nvPicPr>
        <xdr:cNvPr id="221" name="Picture 220">
          <a:extLst>
            <a:ext uri="{FF2B5EF4-FFF2-40B4-BE49-F238E27FC236}">
              <a16:creationId xmlns:a16="http://schemas.microsoft.com/office/drawing/2014/main" id="{00000000-0008-0000-0500-00007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6334125"/>
          <a:ext cx="1734" cy="175060"/>
        </a:xfrm>
        <a:prstGeom prst="rect">
          <a:avLst/>
        </a:prstGeom>
        <a:noFill/>
        <a:ln>
          <a:noFill/>
        </a:ln>
      </xdr:spPr>
    </xdr:pic>
    <xdr:clientData/>
  </xdr:oneCellAnchor>
  <xdr:oneCellAnchor>
    <xdr:from>
      <xdr:col>58</xdr:col>
      <xdr:colOff>0</xdr:colOff>
      <xdr:row>25</xdr:row>
      <xdr:rowOff>0</xdr:rowOff>
    </xdr:from>
    <xdr:ext cx="1734" cy="175060"/>
    <xdr:pic>
      <xdr:nvPicPr>
        <xdr:cNvPr id="222" name="Picture 221">
          <a:extLst>
            <a:ext uri="{FF2B5EF4-FFF2-40B4-BE49-F238E27FC236}">
              <a16:creationId xmlns:a16="http://schemas.microsoft.com/office/drawing/2014/main" id="{00000000-0008-0000-0500-00007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6334125"/>
          <a:ext cx="1734" cy="175060"/>
        </a:xfrm>
        <a:prstGeom prst="rect">
          <a:avLst/>
        </a:prstGeom>
        <a:noFill/>
        <a:ln>
          <a:noFill/>
        </a:ln>
      </xdr:spPr>
    </xdr:pic>
    <xdr:clientData/>
  </xdr:oneCellAnchor>
  <xdr:oneCellAnchor>
    <xdr:from>
      <xdr:col>58</xdr:col>
      <xdr:colOff>0</xdr:colOff>
      <xdr:row>25</xdr:row>
      <xdr:rowOff>0</xdr:rowOff>
    </xdr:from>
    <xdr:ext cx="1734" cy="175060"/>
    <xdr:pic>
      <xdr:nvPicPr>
        <xdr:cNvPr id="223" name="Picture 222">
          <a:extLst>
            <a:ext uri="{FF2B5EF4-FFF2-40B4-BE49-F238E27FC236}">
              <a16:creationId xmlns:a16="http://schemas.microsoft.com/office/drawing/2014/main" id="{00000000-0008-0000-0500-00007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402800" y="6334125"/>
          <a:ext cx="1734" cy="175060"/>
        </a:xfrm>
        <a:prstGeom prst="rect">
          <a:avLst/>
        </a:prstGeom>
        <a:noFill/>
        <a:ln>
          <a:noFill/>
        </a:ln>
      </xdr:spPr>
    </xdr:pic>
    <xdr:clientData/>
  </xdr:oneCellAnchor>
  <xdr:oneCellAnchor>
    <xdr:from>
      <xdr:col>52</xdr:col>
      <xdr:colOff>0</xdr:colOff>
      <xdr:row>24</xdr:row>
      <xdr:rowOff>0</xdr:rowOff>
    </xdr:from>
    <xdr:ext cx="1734" cy="175060"/>
    <xdr:pic>
      <xdr:nvPicPr>
        <xdr:cNvPr id="224" name="Picture 223">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326350" y="5810250"/>
          <a:ext cx="1734" cy="175060"/>
        </a:xfrm>
        <a:prstGeom prst="rect">
          <a:avLst/>
        </a:prstGeom>
        <a:noFill/>
        <a:ln>
          <a:noFill/>
        </a:ln>
      </xdr:spPr>
    </xdr:pic>
    <xdr:clientData/>
  </xdr:oneCellAnchor>
  <xdr:oneCellAnchor>
    <xdr:from>
      <xdr:col>57</xdr:col>
      <xdr:colOff>0</xdr:colOff>
      <xdr:row>24</xdr:row>
      <xdr:rowOff>0</xdr:rowOff>
    </xdr:from>
    <xdr:ext cx="1734" cy="175060"/>
    <xdr:pic>
      <xdr:nvPicPr>
        <xdr:cNvPr id="225" name="Picture 224">
          <a:extLst>
            <a:ext uri="{FF2B5EF4-FFF2-40B4-BE49-F238E27FC236}">
              <a16:creationId xmlns:a16="http://schemas.microsoft.com/office/drawing/2014/main" id="{00000000-0008-0000-0500-00004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069425" y="5810250"/>
          <a:ext cx="1734" cy="175060"/>
        </a:xfrm>
        <a:prstGeom prst="rect">
          <a:avLst/>
        </a:prstGeom>
        <a:noFill/>
        <a:ln>
          <a:noFill/>
        </a:ln>
      </xdr:spPr>
    </xdr:pic>
    <xdr:clientData/>
  </xdr:oneCellAnchor>
  <xdr:oneCellAnchor>
    <xdr:from>
      <xdr:col>57</xdr:col>
      <xdr:colOff>0</xdr:colOff>
      <xdr:row>24</xdr:row>
      <xdr:rowOff>0</xdr:rowOff>
    </xdr:from>
    <xdr:ext cx="1734" cy="175060"/>
    <xdr:pic>
      <xdr:nvPicPr>
        <xdr:cNvPr id="226" name="Picture 225">
          <a:extLst>
            <a:ext uri="{FF2B5EF4-FFF2-40B4-BE49-F238E27FC236}">
              <a16:creationId xmlns:a16="http://schemas.microsoft.com/office/drawing/2014/main" id="{00000000-0008-0000-0500-00004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069425" y="5810250"/>
          <a:ext cx="1734" cy="175060"/>
        </a:xfrm>
        <a:prstGeom prst="rect">
          <a:avLst/>
        </a:prstGeom>
        <a:noFill/>
        <a:ln>
          <a:noFill/>
        </a:ln>
      </xdr:spPr>
    </xdr:pic>
    <xdr:clientData/>
  </xdr:oneCellAnchor>
  <xdr:oneCellAnchor>
    <xdr:from>
      <xdr:col>57</xdr:col>
      <xdr:colOff>0</xdr:colOff>
      <xdr:row>24</xdr:row>
      <xdr:rowOff>0</xdr:rowOff>
    </xdr:from>
    <xdr:ext cx="1734" cy="175060"/>
    <xdr:pic>
      <xdr:nvPicPr>
        <xdr:cNvPr id="227" name="Picture 226">
          <a:extLst>
            <a:ext uri="{FF2B5EF4-FFF2-40B4-BE49-F238E27FC236}">
              <a16:creationId xmlns:a16="http://schemas.microsoft.com/office/drawing/2014/main" id="{00000000-0008-0000-0500-00007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069425" y="5810250"/>
          <a:ext cx="1734" cy="175060"/>
        </a:xfrm>
        <a:prstGeom prst="rect">
          <a:avLst/>
        </a:prstGeom>
        <a:noFill/>
        <a:ln>
          <a:noFill/>
        </a:ln>
      </xdr:spPr>
    </xdr:pic>
    <xdr:clientData/>
  </xdr:oneCellAnchor>
  <xdr:oneCellAnchor>
    <xdr:from>
      <xdr:col>57</xdr:col>
      <xdr:colOff>0</xdr:colOff>
      <xdr:row>24</xdr:row>
      <xdr:rowOff>0</xdr:rowOff>
    </xdr:from>
    <xdr:ext cx="1734" cy="175060"/>
    <xdr:pic>
      <xdr:nvPicPr>
        <xdr:cNvPr id="228" name="Picture 227">
          <a:extLst>
            <a:ext uri="{FF2B5EF4-FFF2-40B4-BE49-F238E27FC236}">
              <a16:creationId xmlns:a16="http://schemas.microsoft.com/office/drawing/2014/main" id="{00000000-0008-0000-0500-00007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069425" y="5810250"/>
          <a:ext cx="1734" cy="175060"/>
        </a:xfrm>
        <a:prstGeom prst="rect">
          <a:avLst/>
        </a:prstGeom>
        <a:noFill/>
        <a:ln>
          <a:noFill/>
        </a:ln>
      </xdr:spPr>
    </xdr:pic>
    <xdr:clientData/>
  </xdr:oneCellAnchor>
  <xdr:oneCellAnchor>
    <xdr:from>
      <xdr:col>57</xdr:col>
      <xdr:colOff>0</xdr:colOff>
      <xdr:row>24</xdr:row>
      <xdr:rowOff>0</xdr:rowOff>
    </xdr:from>
    <xdr:ext cx="1734" cy="175060"/>
    <xdr:pic>
      <xdr:nvPicPr>
        <xdr:cNvPr id="229" name="Picture 228">
          <a:extLst>
            <a:ext uri="{FF2B5EF4-FFF2-40B4-BE49-F238E27FC236}">
              <a16:creationId xmlns:a16="http://schemas.microsoft.com/office/drawing/2014/main" id="{00000000-0008-0000-0500-00007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069425" y="5810250"/>
          <a:ext cx="1734" cy="175060"/>
        </a:xfrm>
        <a:prstGeom prst="rect">
          <a:avLst/>
        </a:prstGeom>
        <a:noFill/>
        <a:ln>
          <a:noFill/>
        </a:ln>
      </xdr:spPr>
    </xdr:pic>
    <xdr:clientData/>
  </xdr:oneCellAnchor>
  <xdr:oneCellAnchor>
    <xdr:from>
      <xdr:col>60</xdr:col>
      <xdr:colOff>0</xdr:colOff>
      <xdr:row>24</xdr:row>
      <xdr:rowOff>0</xdr:rowOff>
    </xdr:from>
    <xdr:ext cx="1734" cy="175060"/>
    <xdr:pic>
      <xdr:nvPicPr>
        <xdr:cNvPr id="230" name="Picture 229">
          <a:extLst>
            <a:ext uri="{FF2B5EF4-FFF2-40B4-BE49-F238E27FC236}">
              <a16:creationId xmlns:a16="http://schemas.microsoft.com/office/drawing/2014/main" id="{00000000-0008-0000-0500-00004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069550" y="5810250"/>
          <a:ext cx="1734" cy="175060"/>
        </a:xfrm>
        <a:prstGeom prst="rect">
          <a:avLst/>
        </a:prstGeom>
        <a:noFill/>
        <a:ln>
          <a:noFill/>
        </a:ln>
      </xdr:spPr>
    </xdr:pic>
    <xdr:clientData/>
  </xdr:oneCellAnchor>
  <xdr:oneCellAnchor>
    <xdr:from>
      <xdr:col>60</xdr:col>
      <xdr:colOff>0</xdr:colOff>
      <xdr:row>24</xdr:row>
      <xdr:rowOff>0</xdr:rowOff>
    </xdr:from>
    <xdr:ext cx="1734" cy="175060"/>
    <xdr:pic>
      <xdr:nvPicPr>
        <xdr:cNvPr id="231" name="Picture 230">
          <a:extLst>
            <a:ext uri="{FF2B5EF4-FFF2-40B4-BE49-F238E27FC236}">
              <a16:creationId xmlns:a16="http://schemas.microsoft.com/office/drawing/2014/main" id="{00000000-0008-0000-0500-00004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069550" y="5810250"/>
          <a:ext cx="1734" cy="175060"/>
        </a:xfrm>
        <a:prstGeom prst="rect">
          <a:avLst/>
        </a:prstGeom>
        <a:noFill/>
        <a:ln>
          <a:noFill/>
        </a:ln>
      </xdr:spPr>
    </xdr:pic>
    <xdr:clientData/>
  </xdr:oneCellAnchor>
  <xdr:oneCellAnchor>
    <xdr:from>
      <xdr:col>60</xdr:col>
      <xdr:colOff>0</xdr:colOff>
      <xdr:row>24</xdr:row>
      <xdr:rowOff>0</xdr:rowOff>
    </xdr:from>
    <xdr:ext cx="1734" cy="175060"/>
    <xdr:pic>
      <xdr:nvPicPr>
        <xdr:cNvPr id="232" name="Picture 231">
          <a:extLst>
            <a:ext uri="{FF2B5EF4-FFF2-40B4-BE49-F238E27FC236}">
              <a16:creationId xmlns:a16="http://schemas.microsoft.com/office/drawing/2014/main" id="{00000000-0008-0000-0500-00007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069550" y="5810250"/>
          <a:ext cx="1734" cy="175060"/>
        </a:xfrm>
        <a:prstGeom prst="rect">
          <a:avLst/>
        </a:prstGeom>
        <a:noFill/>
        <a:ln>
          <a:noFill/>
        </a:ln>
      </xdr:spPr>
    </xdr:pic>
    <xdr:clientData/>
  </xdr:oneCellAnchor>
  <xdr:oneCellAnchor>
    <xdr:from>
      <xdr:col>60</xdr:col>
      <xdr:colOff>0</xdr:colOff>
      <xdr:row>24</xdr:row>
      <xdr:rowOff>0</xdr:rowOff>
    </xdr:from>
    <xdr:ext cx="1734" cy="175060"/>
    <xdr:pic>
      <xdr:nvPicPr>
        <xdr:cNvPr id="233" name="Picture 232">
          <a:extLst>
            <a:ext uri="{FF2B5EF4-FFF2-40B4-BE49-F238E27FC236}">
              <a16:creationId xmlns:a16="http://schemas.microsoft.com/office/drawing/2014/main" id="{00000000-0008-0000-0500-00007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069550" y="5810250"/>
          <a:ext cx="1734" cy="175060"/>
        </a:xfrm>
        <a:prstGeom prst="rect">
          <a:avLst/>
        </a:prstGeom>
        <a:noFill/>
        <a:ln>
          <a:noFill/>
        </a:ln>
      </xdr:spPr>
    </xdr:pic>
    <xdr:clientData/>
  </xdr:oneCellAnchor>
  <xdr:oneCellAnchor>
    <xdr:from>
      <xdr:col>60</xdr:col>
      <xdr:colOff>0</xdr:colOff>
      <xdr:row>24</xdr:row>
      <xdr:rowOff>0</xdr:rowOff>
    </xdr:from>
    <xdr:ext cx="1734" cy="175060"/>
    <xdr:pic>
      <xdr:nvPicPr>
        <xdr:cNvPr id="234" name="Picture 233">
          <a:extLst>
            <a:ext uri="{FF2B5EF4-FFF2-40B4-BE49-F238E27FC236}">
              <a16:creationId xmlns:a16="http://schemas.microsoft.com/office/drawing/2014/main" id="{00000000-0008-0000-0500-00007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069550" y="5810250"/>
          <a:ext cx="1734" cy="175060"/>
        </a:xfrm>
        <a:prstGeom prst="rect">
          <a:avLst/>
        </a:prstGeom>
        <a:noFill/>
        <a:ln>
          <a:noFill/>
        </a:ln>
      </xdr:spPr>
    </xdr:pic>
    <xdr:clientData/>
  </xdr:oneCellAnchor>
  <xdr:oneCellAnchor>
    <xdr:from>
      <xdr:col>60</xdr:col>
      <xdr:colOff>0</xdr:colOff>
      <xdr:row>24</xdr:row>
      <xdr:rowOff>0</xdr:rowOff>
    </xdr:from>
    <xdr:ext cx="1734" cy="175060"/>
    <xdr:pic>
      <xdr:nvPicPr>
        <xdr:cNvPr id="235" name="Picture 234">
          <a:extLst>
            <a:ext uri="{FF2B5EF4-FFF2-40B4-BE49-F238E27FC236}">
              <a16:creationId xmlns:a16="http://schemas.microsoft.com/office/drawing/2014/main" id="{00000000-0008-0000-0500-00004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069550" y="5810250"/>
          <a:ext cx="1734" cy="175060"/>
        </a:xfrm>
        <a:prstGeom prst="rect">
          <a:avLst/>
        </a:prstGeom>
        <a:noFill/>
        <a:ln>
          <a:noFill/>
        </a:ln>
      </xdr:spPr>
    </xdr:pic>
    <xdr:clientData/>
  </xdr:oneCellAnchor>
  <xdr:oneCellAnchor>
    <xdr:from>
      <xdr:col>60</xdr:col>
      <xdr:colOff>0</xdr:colOff>
      <xdr:row>24</xdr:row>
      <xdr:rowOff>0</xdr:rowOff>
    </xdr:from>
    <xdr:ext cx="1734" cy="175060"/>
    <xdr:pic>
      <xdr:nvPicPr>
        <xdr:cNvPr id="236" name="Picture 235">
          <a:extLst>
            <a:ext uri="{FF2B5EF4-FFF2-40B4-BE49-F238E27FC236}">
              <a16:creationId xmlns:a16="http://schemas.microsoft.com/office/drawing/2014/main" id="{00000000-0008-0000-0500-00004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069550" y="5810250"/>
          <a:ext cx="1734" cy="175060"/>
        </a:xfrm>
        <a:prstGeom prst="rect">
          <a:avLst/>
        </a:prstGeom>
        <a:noFill/>
        <a:ln>
          <a:noFill/>
        </a:ln>
      </xdr:spPr>
    </xdr:pic>
    <xdr:clientData/>
  </xdr:oneCellAnchor>
  <xdr:oneCellAnchor>
    <xdr:from>
      <xdr:col>60</xdr:col>
      <xdr:colOff>0</xdr:colOff>
      <xdr:row>24</xdr:row>
      <xdr:rowOff>0</xdr:rowOff>
    </xdr:from>
    <xdr:ext cx="1734" cy="175060"/>
    <xdr:pic>
      <xdr:nvPicPr>
        <xdr:cNvPr id="237" name="Picture 236">
          <a:extLst>
            <a:ext uri="{FF2B5EF4-FFF2-40B4-BE49-F238E27FC236}">
              <a16:creationId xmlns:a16="http://schemas.microsoft.com/office/drawing/2014/main" id="{00000000-0008-0000-0500-00007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069550" y="5810250"/>
          <a:ext cx="1734" cy="175060"/>
        </a:xfrm>
        <a:prstGeom prst="rect">
          <a:avLst/>
        </a:prstGeom>
        <a:noFill/>
        <a:ln>
          <a:noFill/>
        </a:ln>
      </xdr:spPr>
    </xdr:pic>
    <xdr:clientData/>
  </xdr:oneCellAnchor>
  <xdr:oneCellAnchor>
    <xdr:from>
      <xdr:col>60</xdr:col>
      <xdr:colOff>0</xdr:colOff>
      <xdr:row>24</xdr:row>
      <xdr:rowOff>0</xdr:rowOff>
    </xdr:from>
    <xdr:ext cx="1734" cy="175060"/>
    <xdr:pic>
      <xdr:nvPicPr>
        <xdr:cNvPr id="238" name="Picture 237">
          <a:extLst>
            <a:ext uri="{FF2B5EF4-FFF2-40B4-BE49-F238E27FC236}">
              <a16:creationId xmlns:a16="http://schemas.microsoft.com/office/drawing/2014/main" id="{00000000-0008-0000-0500-00007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069550" y="5810250"/>
          <a:ext cx="1734" cy="175060"/>
        </a:xfrm>
        <a:prstGeom prst="rect">
          <a:avLst/>
        </a:prstGeom>
        <a:noFill/>
        <a:ln>
          <a:noFill/>
        </a:ln>
      </xdr:spPr>
    </xdr:pic>
    <xdr:clientData/>
  </xdr:oneCellAnchor>
  <xdr:oneCellAnchor>
    <xdr:from>
      <xdr:col>60</xdr:col>
      <xdr:colOff>0</xdr:colOff>
      <xdr:row>24</xdr:row>
      <xdr:rowOff>0</xdr:rowOff>
    </xdr:from>
    <xdr:ext cx="1734" cy="175060"/>
    <xdr:pic>
      <xdr:nvPicPr>
        <xdr:cNvPr id="239" name="Picture 238">
          <a:extLst>
            <a:ext uri="{FF2B5EF4-FFF2-40B4-BE49-F238E27FC236}">
              <a16:creationId xmlns:a16="http://schemas.microsoft.com/office/drawing/2014/main" id="{00000000-0008-0000-0500-00007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069550" y="5810250"/>
          <a:ext cx="1734" cy="175060"/>
        </a:xfrm>
        <a:prstGeom prst="rect">
          <a:avLst/>
        </a:prstGeom>
        <a:noFill/>
        <a:ln>
          <a:noFill/>
        </a:ln>
      </xdr:spPr>
    </xdr:pic>
    <xdr:clientData/>
  </xdr:oneCellAnchor>
  <xdr:twoCellAnchor editAs="oneCell">
    <xdr:from>
      <xdr:col>0</xdr:col>
      <xdr:colOff>464345</xdr:colOff>
      <xdr:row>0</xdr:row>
      <xdr:rowOff>154786</xdr:rowOff>
    </xdr:from>
    <xdr:to>
      <xdr:col>2</xdr:col>
      <xdr:colOff>479653</xdr:colOff>
      <xdr:row>3</xdr:row>
      <xdr:rowOff>171614</xdr:rowOff>
    </xdr:to>
    <xdr:pic macro="[0]!Change_Log">
      <xdr:nvPicPr>
        <xdr:cNvPr id="240" name="Picture 239">
          <a:extLst>
            <a:ext uri="{FF2B5EF4-FFF2-40B4-BE49-F238E27FC236}">
              <a16:creationId xmlns:a16="http://schemas.microsoft.com/office/drawing/2014/main" id="{00000000-0008-0000-1E00-000002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5208" t="2146" r="5093" b="9335"/>
        <a:stretch/>
      </xdr:blipFill>
      <xdr:spPr>
        <a:xfrm>
          <a:off x="464345" y="154786"/>
          <a:ext cx="551089" cy="552609"/>
        </a:xfrm>
        <a:prstGeom prst="rect">
          <a:avLst/>
        </a:prstGeom>
      </xdr:spPr>
    </xdr:pic>
    <xdr:clientData/>
  </xdr:twoCellAnchor>
  <xdr:twoCellAnchor>
    <xdr:from>
      <xdr:col>2</xdr:col>
      <xdr:colOff>761995</xdr:colOff>
      <xdr:row>1</xdr:row>
      <xdr:rowOff>120388</xdr:rowOff>
    </xdr:from>
    <xdr:to>
      <xdr:col>3</xdr:col>
      <xdr:colOff>1148251</xdr:colOff>
      <xdr:row>3</xdr:row>
      <xdr:rowOff>40167</xdr:rowOff>
    </xdr:to>
    <xdr:grpSp>
      <xdr:nvGrpSpPr>
        <xdr:cNvPr id="241" name="Group 240">
          <a:extLst>
            <a:ext uri="{FF2B5EF4-FFF2-40B4-BE49-F238E27FC236}">
              <a16:creationId xmlns:a16="http://schemas.microsoft.com/office/drawing/2014/main" id="{00000000-0008-0000-1E00-000003000000}"/>
            </a:ext>
          </a:extLst>
        </xdr:cNvPr>
        <xdr:cNvGrpSpPr/>
      </xdr:nvGrpSpPr>
      <xdr:grpSpPr>
        <a:xfrm>
          <a:off x="1297776" y="298982"/>
          <a:ext cx="1600694" cy="276966"/>
          <a:chOff x="19058" y="28575"/>
          <a:chExt cx="1459806" cy="365761"/>
        </a:xfrm>
      </xdr:grpSpPr>
      <xdr:sp macro="[0]!Full_Screen_View" textlink="">
        <xdr:nvSpPr>
          <xdr:cNvPr id="242" name="Rectangle 241">
            <a:extLst>
              <a:ext uri="{FF2B5EF4-FFF2-40B4-BE49-F238E27FC236}">
                <a16:creationId xmlns:a16="http://schemas.microsoft.com/office/drawing/2014/main" id="{00000000-0008-0000-1E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243" name="Picture 242">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1736984</xdr:colOff>
      <xdr:row>1</xdr:row>
      <xdr:rowOff>120388</xdr:rowOff>
    </xdr:from>
    <xdr:to>
      <xdr:col>6</xdr:col>
      <xdr:colOff>83972</xdr:colOff>
      <xdr:row>3</xdr:row>
      <xdr:rowOff>40167</xdr:rowOff>
    </xdr:to>
    <xdr:grpSp>
      <xdr:nvGrpSpPr>
        <xdr:cNvPr id="244" name="Group 243">
          <a:extLst>
            <a:ext uri="{FF2B5EF4-FFF2-40B4-BE49-F238E27FC236}">
              <a16:creationId xmlns:a16="http://schemas.microsoft.com/office/drawing/2014/main" id="{00000000-0008-0000-1E00-000006000000}"/>
            </a:ext>
          </a:extLst>
        </xdr:cNvPr>
        <xdr:cNvGrpSpPr/>
      </xdr:nvGrpSpPr>
      <xdr:grpSpPr>
        <a:xfrm>
          <a:off x="3487203" y="298982"/>
          <a:ext cx="1549769" cy="276966"/>
          <a:chOff x="6496050" y="4257675"/>
          <a:chExt cx="1556384" cy="274320"/>
        </a:xfrm>
      </xdr:grpSpPr>
      <xdr:sp macro="[0]!Regular_Screen_View" textlink="">
        <xdr:nvSpPr>
          <xdr:cNvPr id="245" name="Rectangle 244">
            <a:extLst>
              <a:ext uri="{FF2B5EF4-FFF2-40B4-BE49-F238E27FC236}">
                <a16:creationId xmlns:a16="http://schemas.microsoft.com/office/drawing/2014/main" id="{00000000-0008-0000-1E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46" name="Picture 245">
            <a:extLst>
              <a:ext uri="{FF2B5EF4-FFF2-40B4-BE49-F238E27FC236}">
                <a16:creationId xmlns:a16="http://schemas.microsoft.com/office/drawing/2014/main" id="{00000000-0008-0000-1E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22408</xdr:rowOff>
    </xdr:from>
    <xdr:to>
      <xdr:col>0</xdr:col>
      <xdr:colOff>546731</xdr:colOff>
      <xdr:row>2</xdr:row>
      <xdr:rowOff>145672</xdr:rowOff>
    </xdr:to>
    <xdr:pic macro="[0]!Quality_Management">
      <xdr:nvPicPr>
        <xdr:cNvPr id="2" name="Picture 1">
          <a:extLst>
            <a:ext uri="{FF2B5EF4-FFF2-40B4-BE49-F238E27FC236}">
              <a16:creationId xmlns:a16="http://schemas.microsoft.com/office/drawing/2014/main" id="{00000000-0008-0000-1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22408"/>
          <a:ext cx="546731" cy="437029"/>
        </a:xfrm>
        <a:prstGeom prst="rect">
          <a:avLst/>
        </a:prstGeom>
      </xdr:spPr>
    </xdr:pic>
    <xdr:clientData/>
  </xdr:twoCellAnchor>
  <xdr:twoCellAnchor>
    <xdr:from>
      <xdr:col>2</xdr:col>
      <xdr:colOff>842306</xdr:colOff>
      <xdr:row>0</xdr:row>
      <xdr:rowOff>135711</xdr:rowOff>
    </xdr:from>
    <xdr:to>
      <xdr:col>2</xdr:col>
      <xdr:colOff>2303316</xdr:colOff>
      <xdr:row>2</xdr:row>
      <xdr:rowOff>40462</xdr:rowOff>
    </xdr:to>
    <xdr:grpSp>
      <xdr:nvGrpSpPr>
        <xdr:cNvPr id="3" name="Group 2">
          <a:extLst>
            <a:ext uri="{FF2B5EF4-FFF2-40B4-BE49-F238E27FC236}">
              <a16:creationId xmlns:a16="http://schemas.microsoft.com/office/drawing/2014/main" id="{00000000-0008-0000-1B00-000003000000}"/>
            </a:ext>
          </a:extLst>
        </xdr:cNvPr>
        <xdr:cNvGrpSpPr/>
      </xdr:nvGrpSpPr>
      <xdr:grpSpPr>
        <a:xfrm>
          <a:off x="1711462" y="135711"/>
          <a:ext cx="1461010" cy="238126"/>
          <a:chOff x="19058" y="28575"/>
          <a:chExt cx="1459806" cy="365761"/>
        </a:xfrm>
      </xdr:grpSpPr>
      <xdr:sp macro="[0]!Full_Screen_View" textlink="">
        <xdr:nvSpPr>
          <xdr:cNvPr id="4" name="Rectangle 3">
            <a:extLst>
              <a:ext uri="{FF2B5EF4-FFF2-40B4-BE49-F238E27FC236}">
                <a16:creationId xmlns:a16="http://schemas.microsoft.com/office/drawing/2014/main" id="{00000000-0008-0000-1B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2969244</xdr:colOff>
      <xdr:row>0</xdr:row>
      <xdr:rowOff>124505</xdr:rowOff>
    </xdr:from>
    <xdr:to>
      <xdr:col>3</xdr:col>
      <xdr:colOff>497113</xdr:colOff>
      <xdr:row>2</xdr:row>
      <xdr:rowOff>29256</xdr:rowOff>
    </xdr:to>
    <xdr:grpSp>
      <xdr:nvGrpSpPr>
        <xdr:cNvPr id="6" name="Group 5">
          <a:extLst>
            <a:ext uri="{FF2B5EF4-FFF2-40B4-BE49-F238E27FC236}">
              <a16:creationId xmlns:a16="http://schemas.microsoft.com/office/drawing/2014/main" id="{00000000-0008-0000-1B00-000006000000}"/>
            </a:ext>
          </a:extLst>
        </xdr:cNvPr>
        <xdr:cNvGrpSpPr/>
      </xdr:nvGrpSpPr>
      <xdr:grpSpPr>
        <a:xfrm>
          <a:off x="3838400" y="124505"/>
          <a:ext cx="1564088" cy="238126"/>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B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B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63499</xdr:colOff>
      <xdr:row>0</xdr:row>
      <xdr:rowOff>84665</xdr:rowOff>
    </xdr:from>
    <xdr:to>
      <xdr:col>1</xdr:col>
      <xdr:colOff>614588</xdr:colOff>
      <xdr:row>3</xdr:row>
      <xdr:rowOff>93555</xdr:rowOff>
    </xdr:to>
    <xdr:pic macro="[0]!Project_Team">
      <xdr:nvPicPr>
        <xdr:cNvPr id="2" name="Picture 1">
          <a:extLst>
            <a:ext uri="{FF2B5EF4-FFF2-40B4-BE49-F238E27FC236}">
              <a16:creationId xmlns:a16="http://schemas.microsoft.com/office/drawing/2014/main" id="{00000000-0008-0000-1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44499" y="84665"/>
          <a:ext cx="551089" cy="548640"/>
        </a:xfrm>
        <a:prstGeom prst="rect">
          <a:avLst/>
        </a:prstGeom>
      </xdr:spPr>
    </xdr:pic>
    <xdr:clientData/>
  </xdr:twoCellAnchor>
  <xdr:twoCellAnchor>
    <xdr:from>
      <xdr:col>1</xdr:col>
      <xdr:colOff>910166</xdr:colOff>
      <xdr:row>1</xdr:row>
      <xdr:rowOff>63497</xdr:rowOff>
    </xdr:from>
    <xdr:to>
      <xdr:col>2</xdr:col>
      <xdr:colOff>1332141</xdr:colOff>
      <xdr:row>2</xdr:row>
      <xdr:rowOff>157901</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291166" y="243414"/>
          <a:ext cx="145914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C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1920874</xdr:colOff>
      <xdr:row>1</xdr:row>
      <xdr:rowOff>63497</xdr:rowOff>
    </xdr:from>
    <xdr:to>
      <xdr:col>3</xdr:col>
      <xdr:colOff>58842</xdr:colOff>
      <xdr:row>2</xdr:row>
      <xdr:rowOff>157901</xdr:rowOff>
    </xdr:to>
    <xdr:grpSp>
      <xdr:nvGrpSpPr>
        <xdr:cNvPr id="6" name="Group 5">
          <a:extLst>
            <a:ext uri="{FF2B5EF4-FFF2-40B4-BE49-F238E27FC236}">
              <a16:creationId xmlns:a16="http://schemas.microsoft.com/office/drawing/2014/main" id="{00000000-0008-0000-1C00-000006000000}"/>
            </a:ext>
          </a:extLst>
        </xdr:cNvPr>
        <xdr:cNvGrpSpPr/>
      </xdr:nvGrpSpPr>
      <xdr:grpSpPr>
        <a:xfrm>
          <a:off x="3339041" y="243414"/>
          <a:ext cx="1556384"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C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C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54425</xdr:colOff>
      <xdr:row>1</xdr:row>
      <xdr:rowOff>10882</xdr:rowOff>
    </xdr:from>
    <xdr:to>
      <xdr:col>1</xdr:col>
      <xdr:colOff>54425</xdr:colOff>
      <xdr:row>4</xdr:row>
      <xdr:rowOff>18663</xdr:rowOff>
    </xdr:to>
    <xdr:pic>
      <xdr:nvPicPr>
        <xdr:cNvPr id="2" name="Picture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1600" y="191857"/>
          <a:ext cx="530682" cy="550706"/>
        </a:xfrm>
        <a:prstGeom prst="rect">
          <a:avLst/>
        </a:prstGeom>
        <a:noFill/>
        <a:ln w="9525">
          <a:noFill/>
          <a:miter lim="800000"/>
          <a:headEnd/>
          <a:tailEnd/>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81642</xdr:colOff>
      <xdr:row>0</xdr:row>
      <xdr:rowOff>136072</xdr:rowOff>
    </xdr:from>
    <xdr:to>
      <xdr:col>2</xdr:col>
      <xdr:colOff>44222</xdr:colOff>
      <xdr:row>4</xdr:row>
      <xdr:rowOff>68581</xdr:rowOff>
    </xdr:to>
    <xdr:pic macro="[0]!Risk_Mitigation">
      <xdr:nvPicPr>
        <xdr:cNvPr id="3" name="Picture 2">
          <a:extLst>
            <a:ext uri="{FF2B5EF4-FFF2-40B4-BE49-F238E27FC236}">
              <a16:creationId xmlns:a16="http://schemas.microsoft.com/office/drawing/2014/main" id="{00000000-0008-0000-1D00-000003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208" t="2146" r="5093" b="9335"/>
        <a:stretch/>
      </xdr:blipFill>
      <xdr:spPr>
        <a:xfrm>
          <a:off x="340178" y="136072"/>
          <a:ext cx="642937" cy="640080"/>
        </a:xfrm>
        <a:prstGeom prst="rect">
          <a:avLst/>
        </a:prstGeom>
      </xdr:spPr>
    </xdr:pic>
    <xdr:clientData/>
  </xdr:twoCellAnchor>
  <xdr:twoCellAnchor>
    <xdr:from>
      <xdr:col>2</xdr:col>
      <xdr:colOff>530679</xdr:colOff>
      <xdr:row>1</xdr:row>
      <xdr:rowOff>136072</xdr:rowOff>
    </xdr:from>
    <xdr:to>
      <xdr:col>4</xdr:col>
      <xdr:colOff>248107</xdr:colOff>
      <xdr:row>3</xdr:row>
      <xdr:rowOff>56606</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471273" y="314666"/>
          <a:ext cx="1824834" cy="277721"/>
          <a:chOff x="19058" y="28575"/>
          <a:chExt cx="1459806" cy="365761"/>
        </a:xfrm>
      </xdr:grpSpPr>
      <xdr:sp macro="[0]!Full_Screen_View" textlink="">
        <xdr:nvSpPr>
          <xdr:cNvPr id="5" name="Rectangle 4">
            <a:extLst>
              <a:ext uri="{FF2B5EF4-FFF2-40B4-BE49-F238E27FC236}">
                <a16:creationId xmlns:a16="http://schemas.microsoft.com/office/drawing/2014/main" id="{00000000-0008-0000-1D00-000005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6" name="Picture 5">
            <a:extLst>
              <a:ext uri="{FF2B5EF4-FFF2-40B4-BE49-F238E27FC236}">
                <a16:creationId xmlns:a16="http://schemas.microsoft.com/office/drawing/2014/main" id="{00000000-0008-0000-1D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836840</xdr:colOff>
      <xdr:row>1</xdr:row>
      <xdr:rowOff>136072</xdr:rowOff>
    </xdr:from>
    <xdr:to>
      <xdr:col>4</xdr:col>
      <xdr:colOff>2393224</xdr:colOff>
      <xdr:row>3</xdr:row>
      <xdr:rowOff>56606</xdr:rowOff>
    </xdr:to>
    <xdr:grpSp>
      <xdr:nvGrpSpPr>
        <xdr:cNvPr id="7" name="Group 6">
          <a:extLst>
            <a:ext uri="{FF2B5EF4-FFF2-40B4-BE49-F238E27FC236}">
              <a16:creationId xmlns:a16="http://schemas.microsoft.com/office/drawing/2014/main" id="{00000000-0008-0000-1D00-000007000000}"/>
            </a:ext>
          </a:extLst>
        </xdr:cNvPr>
        <xdr:cNvGrpSpPr/>
      </xdr:nvGrpSpPr>
      <xdr:grpSpPr>
        <a:xfrm>
          <a:off x="3884840" y="314666"/>
          <a:ext cx="1556384" cy="277721"/>
          <a:chOff x="6496050" y="4257675"/>
          <a:chExt cx="1556384" cy="274320"/>
        </a:xfrm>
      </xdr:grpSpPr>
      <xdr:sp macro="[0]!Regular_Screen_View" textlink="">
        <xdr:nvSpPr>
          <xdr:cNvPr id="8" name="Rectangle 7">
            <a:extLst>
              <a:ext uri="{FF2B5EF4-FFF2-40B4-BE49-F238E27FC236}">
                <a16:creationId xmlns:a16="http://schemas.microsoft.com/office/drawing/2014/main" id="{00000000-0008-0000-1D00-000008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9" name="Picture 8">
            <a:extLst>
              <a:ext uri="{FF2B5EF4-FFF2-40B4-BE49-F238E27FC236}">
                <a16:creationId xmlns:a16="http://schemas.microsoft.com/office/drawing/2014/main" id="{00000000-0008-0000-1D00-00000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83344</xdr:colOff>
      <xdr:row>0</xdr:row>
      <xdr:rowOff>119061</xdr:rowOff>
    </xdr:from>
    <xdr:to>
      <xdr:col>1</xdr:col>
      <xdr:colOff>634433</xdr:colOff>
      <xdr:row>3</xdr:row>
      <xdr:rowOff>131920</xdr:rowOff>
    </xdr:to>
    <xdr:pic macro="[0]!Change_Log">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81000" y="119061"/>
          <a:ext cx="551089" cy="548640"/>
        </a:xfrm>
        <a:prstGeom prst="rect">
          <a:avLst/>
        </a:prstGeom>
      </xdr:spPr>
    </xdr:pic>
    <xdr:clientData/>
  </xdr:twoCellAnchor>
  <xdr:twoCellAnchor>
    <xdr:from>
      <xdr:col>2</xdr:col>
      <xdr:colOff>250025</xdr:colOff>
      <xdr:row>1</xdr:row>
      <xdr:rowOff>83340</xdr:rowOff>
    </xdr:from>
    <xdr:to>
      <xdr:col>3</xdr:col>
      <xdr:colOff>506635</xdr:colOff>
      <xdr:row>3</xdr:row>
      <xdr:rowOff>473</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213108" y="263257"/>
          <a:ext cx="1600694" cy="276966"/>
          <a:chOff x="19058" y="28575"/>
          <a:chExt cx="1459806" cy="365761"/>
        </a:xfrm>
      </xdr:grpSpPr>
      <xdr:sp macro="[0]!Full_Screen_View" textlink="">
        <xdr:nvSpPr>
          <xdr:cNvPr id="4" name="Rectangle 3">
            <a:extLst>
              <a:ext uri="{FF2B5EF4-FFF2-40B4-BE49-F238E27FC236}">
                <a16:creationId xmlns:a16="http://schemas.microsoft.com/office/drawing/2014/main" id="{00000000-0008-0000-1E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1095368</xdr:colOff>
      <xdr:row>1</xdr:row>
      <xdr:rowOff>83340</xdr:rowOff>
    </xdr:from>
    <xdr:to>
      <xdr:col>4</xdr:col>
      <xdr:colOff>877721</xdr:colOff>
      <xdr:row>3</xdr:row>
      <xdr:rowOff>473</xdr:rowOff>
    </xdr:to>
    <xdr:grpSp>
      <xdr:nvGrpSpPr>
        <xdr:cNvPr id="6" name="Group 5">
          <a:extLst>
            <a:ext uri="{FF2B5EF4-FFF2-40B4-BE49-F238E27FC236}">
              <a16:creationId xmlns:a16="http://schemas.microsoft.com/office/drawing/2014/main" id="{00000000-0008-0000-1E00-000006000000}"/>
            </a:ext>
          </a:extLst>
        </xdr:cNvPr>
        <xdr:cNvGrpSpPr/>
      </xdr:nvGrpSpPr>
      <xdr:grpSpPr>
        <a:xfrm>
          <a:off x="3402535" y="263257"/>
          <a:ext cx="1549769" cy="276966"/>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E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E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ATA0703\GT-GSDS-Depa\CONFIDENTIAL\CONTROLLED%20ACCESS\Monthly%20Reports\Narrative\Monthly%20Service%20Report%20'99_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mkosciaklocal/Desktop/NA%20Solutions/Transition/workingv0.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mkosciaklocal/Desktop/NA%20Solutions/Transition/workingv0.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I:\Documents%20and%20Settings\kthanapa\Local%20Settings\Temporary%20Internet%20Files\OLK1\CODEc%206%202%20Input%20Template%20v18.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Otis%20HK/CEP2001/Fixed%20Asset%2020010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exlservicenam-my.sharepoint.com/Otis%20HK/CEP2001/Fixed%20Asset%20200105.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exlservicenam-my.sharepoint.com/Otis%20HK/CEP2001/FA_00a10rr.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exlservicenam-my.sharepoint.com/Deals/CCE/OPS/Forecast%20Model/October%202008/T+ramp/CCE_Transition%20Forecast_PMO_October%202008.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PMO_October%202008.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effingerj/My%20Documents/ClientFiles/Entergy/BaseCase/BPO/Entergy%20-%20BPO%20Towers%20BaseCase%208_23.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Documents%20and%20Settings/effingerj/My%20Documents/ClientFiles/Entergy/BaseCase/BPO/Entergy%20-%20BPO%20Towers%20BaseCase%208_23.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CG%20Deals/CA/Model%20V6.0/CG%20PM.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exlservicenam-my.sharepoint.com/CG%20Deals/CA/Model%20V6.0/CG%20PM.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Documents%20and%20Settings/khbaiglocal/Local%20Settings/Temporary%20Internet%20Files/Content.Outlook/SHTTQZQL/Cott%20Model%202010-02-16V1910.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khbaiglocal/Local%20Settings/Temporary%20Internet%20Files/Content.Outlook/SHTTQZQL/Cott%20Model%202010-02-16V1910.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Documents%20and%20Settings/cstancom/Local%20Settings/Temporary%20Internet%20Files/OLK7B/Zurich%20Re%20Model%20v1.0%20-%20at%20RFP.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cstancom/Local%20Settings/Temporary%20Internet%20Files/OLK7B/Zurich%20Re%20Model%20v1.0%20-%20at%20RFP.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Milestone%203_October%202008.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exlservicenam-my.sharepoint.com/Deals/CCE/OPS/Forecast%20Model/October%202008/T+ramp/CCE_Transition%20Forecast_Milestone%203_October%202008.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I:\Documents%20and%20Settings\kthanapa\Local%20Settings\Temporary%20Internet%20Files\OLK1\CODEc%206%202%20Input%20Template%20v18%20(2).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prtpwr7cfis01\mobility%20projects\Documents%20and%20Settings\aaustria\Local%20Settings\Temporary%20Internet%20Files\Content.Outlook\HPVYU8WI\Actions%20Minutes%20Issues%20Log%2010May2011.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smeixn01/My%20Documents/Old/Projects/2003,%2008%20-%20Alcan%20HR/Data%20Collection/submitted%20files/checked%20-%20Canada%20-%20Primary%20-%20Arvida.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Documents%20and%20Settings/smeixn01/My%20Documents/Old/Projects/2003,%2008%20-%20Alcan%20HR/Data%20Collection/submitted%20files/checked%20-%20Canada%20-%20Primary%20-%20Arvida.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I:\Documents%20and%20Settings\miguethl\My%20Documents\03%20Ressourcen\03%20BPO\01%20Commercials\1%20Deal%20Models\01%20Deal%20Model\Model%20By%20US\CODEc%20v3.6.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km-cd.uki.capgemini.com/Documents%20and%20Settings/magpalas/My%20Documents/Statoil/Statoil%20Solution%20Model%20v.1.0.xlsx"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04%20Projekte%20BPO%202005\12%20Michelin\04%20Business%20Case\05%20BC%20@%20Preparing%20RFP\Michelin%20Business%20Case%20v3.3.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Documents%20and%20Settings/Administrator/Local%20Settings/Temp/Dolphin%20v1.1%20Interface%20Test.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Administrator/Local%20Settings/Temp/Dolphin%20v1.1%20Interface%20Test.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03%20Projekte%20BPO%202004\2004%20-%2005%20TUI%20Sweden\01%20Financial%20Model\BPO%20TUI%20biz%20case%20v1.1_171204.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Documents%20and%20Settings/khbaiglocal/My%20Documents/BPO/Office%20Depot/CODEc/Office%20Depot_TE_model_v1%2020101214%20MK_3.xlsx"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khbaiglocal/My%20Documents/BPO/Office%20Depot/CODEc/Office%20Depot_TE_model_v1%2020101214%20MK_3.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Documents%20and%20Settings/dclague/My%20Documents/Active/Microsoft/Financials%20at%20RFP/Microsoft%20-%20230606%20v%200130%20(with%20growth%20and%20infl)%20Source%20Files/Solution%20Model%20v12.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dclague/My%20Documents/Active/Microsoft/Financials%20at%20RFP/Microsoft%20-%20230606%20v%200130%20(with%20growth%20and%20infl)%20Source%20Files/Solution%20Model%20v12.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https://exlservicenam-my.sharepoint.com/DOCUME~1/jorowe/LOCALS~1/Temp/Temporary%20Directory%202%20for%20Microsoft%20-%20111106%20v%201949%20(no%20growth,%20with%20infl)%20v2.1.zip/Back-up/Microsoft%20-%20250806%20v%201815%20(with%20growth%20and%20infl).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DOCUME~1/jorowe/LOCALS~1/Temp/Temporary%20Directory%202%20for%20Microsoft%20-%20111106%20v%201949%20(no%20growth,%20with%20infl)%20v2.1.zip/Back-up/Microsoft%20-%20250806%20v%201815%20(with%20growth%20and%20infl).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I:\Documents%20and%20Settings\miscottlocal\Local%20Settings\Temporary%20Internet%20Files\OLK66\Columbus%20-%20CODEc%20v0.6.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prod.travp.net\ent_dfs\Documents%20and%20Settings\rsgolden\Local%20Settings\Temporary%20Internet%20Files\OLKF\KX%20Docs\Copy%20of%20TPMM%20Risk%20Management%20Workbook%20Template.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Milestone%204_October%202008.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exlservicenam-my.sharepoint.com/Deals/CCE/OPS/Forecast%20Model/October%202008/T+ramp/CCE_Transition%20Forecast_Milestone%204_October%202008.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Documents%20and%20Settings/szambelanb/My%20Documents/Client%20Information/Kodak%20Info/F&amp;A_Fin_GBL_DRAFT-Data%20Collection%20Financials%20Form_20030808-v1(Bender-rjsedits).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szambelanb/My%20Documents/Client%20Information/Kodak%20Info/F&amp;A_Fin_GBL_DRAFT-Data%20Collection%20Financials%20Form_20030808-v1(Bender-rjsedits).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20Projekte\05%20BPO%202006%20-%20H2\1%20Syngenta\Centrica%20v0.1%20-%20Deal%20model.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Documents%20and%20Settings/biswass/Local%20Settings/Temporary%20Internet%20Files/OLK76/Alan%20Plays%20With%20CE%20Model%20v10.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biswass/Local%20Settings/Temporary%20Internet%20Files/OLK76/Alan%20Plays%20With%20CE%20Model%20v10.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Deals/CCE/OPS/POINT%20OF%20SALE%20FINANCIAL%20MODEL/CCE_PRICING%20FILE_V18.0.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https://exlservicenam-my.sharepoint.com/Deals/CCE/OPS/POINT%20OF%20SALE%20FINANCIAL%20MODEL/CCE_PRICING%20FILE_V18.0.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I:\Documents%20and%20Settings\miscottlocal\Local%20Settings\Temporary%20Internet%20Files\OLK66\Columbus%20-%20CODEc%20v0.3.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N_INT/Budget2008/Indirect&amp;Support/Support/Source_data/IT/IT_budget%202008%20staffing%20(3).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https://exlservicenam-my.sharepoint.com/FIN_INT/Budget2008/Indirect&amp;Support/Support/Source_data/IT/IT_budget%202008%20staffing%20(3).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DOCUME~1/ADMINI~1/LOCALS~1/Temp/notesEA312D/Chubb%20Suppl%20V3.1a.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https://exlservicenam-my.sharepoint.com/DOCUME~1/ADMINI~1/LOCALS~1/Temp/notesEA312D/Chubb%20Suppl%20V3.1a.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Users/dclague/Documents/Active%20general/3%20Ratecards/2009/Poland/BPO%20Poland%20std%20costs%20Dec%202009%20v0.8.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https://exlservicenam-my.sharepoint.com/Users/dclague/Documents/Active%20general/3%20Ratecards/2009/Poland/BPO%20Poland%20std%20costs%20Dec%202009%20v0.8.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Z:\DOCUME~1\MEYERH~1\LOCALS~1\Temp\C.Documents%20and%20Settings.meyerhansG.Local%20Settings.Application%20Data.Notes\Base%20Case%20FIG%2020031028.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20Projekte\05%20Projekte%20BPO%202006\10%20SKF\FTE%20overview%20SFK%20v0.4.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Documents%20and%20Settings/gbateup/My%20Documents/My%20Clients/Wyeth/Solution/Wyeth_BPO_Data_Entry_Template.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gbateup/My%20Documents/My%20Clients/Wyeth/Solution/Wyeth_BPO_Data_Entry_Template.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https://exlservicenam-my.sharepoint.com/Users/jhowgate/AppData/Local/Microsoft/Windows/Temporary%20Internet%20Files/Content.Outlook/WUK54E5K/SFDC%20Solution%20File_V3.0.xlsx"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Users/jhowgate/AppData/Local/Microsoft/Windows/Temporary%20Internet%20Files/Content.Outlook/WUK54E5K/SFDC%20Solution%20File_V3.0.xlsx"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I:\Documents%20and%20Settings\miguethl\My%20Documents\01%20Projekte\03%20BPO%202004\2004%20-%2005%20TUI%20Sweden\01%20Financial%20Model\BPO%20TUI%20biz%20case%20v1.1_171204.xls"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https://exlservicenam-my.sharepoint.com/CG%20Deals/CSAV/CSAV_Solution%20File_V5.0.xlsx"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CG%20Deals/CSAV/CSAV_Solution%20File_V5.0.xlsx"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https://exlservicenam-my.sharepoint.com/CG%20Deals/AES/V5.0/AES_SOLUTION%20FILE_V4.0_GPM.xls"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CG%20Deals/AES/V5.0/AES_SOLUTION%20FILE_V4.0_GPM.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https://claims.znaintranet.zurichna.com/Users/fermil47894/AppData/Local/Microsoft/Windows/Temporary%20Internet%20Files/Content.Outlook/NAIPHJEO/Aetna_client%20billable.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Documents%20and%20Settings/Administrator/My%20Documents/My%20Work%20Files/BTO%20Core%20Team/Benchmarking/RapidScan%20Release%201.0/Rapid%20Scan%20Model%20v2.1%20-%20Test%20P&amp;G%20(version%201).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Administrator/My%20Documents/My%20Work%20Files/BTO%20Core%20Team/Benchmarking/RapidScan%20Release%201.0/Rapid%20Scan%20Model%20v2.1%20-%20Test%20P&amp;G%20(version%201).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Documents%20and%20Settings/khbaiglocal/Local%20Settings/Temporary%20Internet%20Files/Content.Outlook/SHTTQZQL/Cott%20Cost%20Reporting%20US%202010-03-02v1030.xlsx"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khbaiglocal/Local%20Settings/Temporary%20Internet%20Files/Content.Outlook/SHTTQZQL/Cott%20Cost%20Reporting%20US%202010-03-02v1030.xlsx"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I:\Documents%20and%20Settings\miguethl\My%20Documents\01%20Projekte\03%20BPO%202004\2004%20-%2002%20Project%20Telekurs\Financial%20Models\BPO%20deal%20model%20v2.12-%20Project%20Telekurs%20v0.96.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https://exlservicenam-my.sharepoint.com/CG%20Deals/Office%20Depot/OD_Solution%20File_V8.0.xlsx"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CG%20Deals/Office%20Depot/OD_Solution%20File_V8.0.xlsx"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CG%20Deals/BSL/Renegotiation/Model/V4.0/BSL_SOLUTION%20FILE_V4.0.xlsx"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https://exlservicenam-my.sharepoint.com/CG%20Deals/BSL/Renegotiation/Model/V4.0/BSL_SOLUTION%20FILE_V4.0.xlsx"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Users/Prashant110815/AppData/Local/Microsoft/Windows/INetCache/Content.Outlook/XAA7D8SX/EQ_UW_Playbook_05.21.21.xlsm"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https://exlservicenam-my.sharepoint.com/personal/manoj108700_exlservice_com/Documents/Microsoft%20Teams%20Chat%20Files/LU_Playbook_08.20.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JAN"/>
      <sheetName val="FEB"/>
      <sheetName val="MAR"/>
      <sheetName val="APR"/>
      <sheetName val="MAY"/>
      <sheetName val="JUNE"/>
      <sheetName val="JULY"/>
      <sheetName val="AUG"/>
      <sheetName val="SEP"/>
      <sheetName val="OCT"/>
      <sheetName val="NOV"/>
      <sheetName val="DEC"/>
      <sheetName val="Top level reprt"/>
      <sheetName val="POSTAL COSTS"/>
      <sheetName val="B"/>
      <sheetName val="A (2)"/>
      <sheetName val="mthgs2"/>
      <sheetName val="INPUT SERVICES"/>
      <sheetName val="Bud Act Summary"/>
      <sheetName val="PRINTOPOST"/>
      <sheetName val="PTP CREDIT"/>
      <sheetName val="Bud Act Summary (2)"/>
      <sheetName val="STORAGE W'HOUSE"/>
      <sheetName val="CSMCU"/>
      <sheetName val="INT. SUPPLIES"/>
      <sheetName val="EXT. SUPPLIES"/>
      <sheetName val="PC STORAGE"/>
      <sheetName val="STATIONERY SUPP"/>
      <sheetName val="NORWICH POSTAL"/>
      <sheetName val="SHEFFIELDPOST"/>
      <sheetName val="BUD ACT SUMMARY (3)"/>
      <sheetName val="PF's data"/>
      <sheetName val="LASER"/>
      <sheetName val="AUTOMAIL"/>
      <sheetName val="MANUAL MAILING"/>
      <sheetName val="FICHE"/>
      <sheetName val="FILMPRO"/>
      <sheetName val="MICROFILM"/>
      <sheetName val="COPYSHOP PHOTOCOPYING"/>
      <sheetName val="COLOUR PHOTOCOPYING"/>
      <sheetName val="B&amp;W HIGH VOLUME PHOTOCOPYING"/>
      <sheetName val="PHOTOCOPYING FINISHING"/>
      <sheetName val="Bud Act Summary (4)"/>
      <sheetName val="RSPROJ - Summary"/>
      <sheetName val="COPIER CLICKS"/>
      <sheetName val="COPIER CLICKS DATA"/>
      <sheetName val="Data"/>
      <sheetName val="Graphs"/>
      <sheetName val="Summary"/>
      <sheetName val="TELESTATS"/>
      <sheetName val="Last 12 Months"/>
      <sheetName val="Data (2)"/>
      <sheetName val="norm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4">
          <cell r="B4">
            <v>0</v>
          </cell>
        </row>
        <row r="45">
          <cell r="B45">
            <v>615081.15125005459</v>
          </cell>
          <cell r="C45">
            <v>646651.02595475037</v>
          </cell>
          <cell r="E45">
            <v>341353.84693555551</v>
          </cell>
          <cell r="F45">
            <v>297570.57967808371</v>
          </cell>
          <cell r="H45">
            <v>161446.45814116573</v>
          </cell>
          <cell r="I45">
            <v>268656.09166666667</v>
          </cell>
          <cell r="K45">
            <v>112280.84617333334</v>
          </cell>
          <cell r="L45">
            <v>80424.354609999995</v>
          </cell>
        </row>
        <row r="46">
          <cell r="B46">
            <v>731889.50588111125</v>
          </cell>
          <cell r="C46">
            <v>839818.83322141692</v>
          </cell>
          <cell r="E46">
            <v>339785.57746555557</v>
          </cell>
          <cell r="F46">
            <v>461197.89780975034</v>
          </cell>
          <cell r="H46">
            <v>343752.71815622225</v>
          </cell>
          <cell r="I46">
            <v>331240.99166666664</v>
          </cell>
          <cell r="K46">
            <v>48351.210259333326</v>
          </cell>
          <cell r="L46">
            <v>47379.943744999997</v>
          </cell>
        </row>
        <row r="47">
          <cell r="B47">
            <v>700070.38288111112</v>
          </cell>
          <cell r="C47">
            <v>592919.44447141711</v>
          </cell>
          <cell r="E47">
            <v>351594.01964555559</v>
          </cell>
          <cell r="F47">
            <v>323955.90065475041</v>
          </cell>
          <cell r="H47">
            <v>310282.65484022221</v>
          </cell>
          <cell r="I47">
            <v>236321.97666666665</v>
          </cell>
          <cell r="K47">
            <v>38193.708395333335</v>
          </cell>
          <cell r="L47">
            <v>32641.567149999999</v>
          </cell>
        </row>
        <row r="48">
          <cell r="B48">
            <v>702942.55539777782</v>
          </cell>
          <cell r="C48">
            <v>847651.00930475025</v>
          </cell>
          <cell r="E48">
            <v>341848.39272347227</v>
          </cell>
          <cell r="F48">
            <v>488612.15291208366</v>
          </cell>
          <cell r="H48">
            <v>286279.87052197225</v>
          </cell>
          <cell r="I48">
            <v>284718.03166666668</v>
          </cell>
          <cell r="K48">
            <v>74814.292152333335</v>
          </cell>
          <cell r="L48">
            <v>74320.824725999992</v>
          </cell>
        </row>
        <row r="49">
          <cell r="B49">
            <v>638829.14239777788</v>
          </cell>
          <cell r="C49">
            <v>699786.302471417</v>
          </cell>
          <cell r="E49">
            <v>330146.34659347229</v>
          </cell>
          <cell r="F49">
            <v>363358.28319619485</v>
          </cell>
          <cell r="H49">
            <v>274012.28710397222</v>
          </cell>
          <cell r="I49">
            <v>302977.67972222227</v>
          </cell>
          <cell r="K49">
            <v>34670.508700333332</v>
          </cell>
          <cell r="L49">
            <v>33450.339552999998</v>
          </cell>
        </row>
        <row r="50">
          <cell r="B50">
            <v>650993.27906444448</v>
          </cell>
          <cell r="C50">
            <v>619432.96541586146</v>
          </cell>
          <cell r="E50">
            <v>332238.3830240278</v>
          </cell>
          <cell r="F50">
            <v>274969.64177708374</v>
          </cell>
          <cell r="H50">
            <v>284017.24724008329</v>
          </cell>
          <cell r="I50">
            <v>316221.57027777779</v>
          </cell>
          <cell r="K50">
            <v>34737.648800333336</v>
          </cell>
          <cell r="L50">
            <v>28241.753360999999</v>
          </cell>
        </row>
        <row r="51">
          <cell r="B51">
            <v>671573.07184222224</v>
          </cell>
          <cell r="C51">
            <v>755446.69919363922</v>
          </cell>
          <cell r="E51">
            <v>338484.50089902774</v>
          </cell>
          <cell r="F51">
            <v>385911.59959908377</v>
          </cell>
          <cell r="H51">
            <v>277097.38724286109</v>
          </cell>
          <cell r="I51">
            <v>304313.09305555554</v>
          </cell>
          <cell r="K51">
            <v>55991.183700333335</v>
          </cell>
          <cell r="L51">
            <v>65222.006538999995</v>
          </cell>
        </row>
        <row r="52">
          <cell r="B52">
            <v>636632.16434222227</v>
          </cell>
          <cell r="C52">
            <v>737153.26947141718</v>
          </cell>
          <cell r="E52">
            <v>332683.21589902788</v>
          </cell>
          <cell r="F52">
            <v>382658.67513686157</v>
          </cell>
          <cell r="H52">
            <v>273813.67474286107</v>
          </cell>
          <cell r="I52">
            <v>325066.00305555557</v>
          </cell>
          <cell r="K52">
            <v>30135.273700333335</v>
          </cell>
          <cell r="L52">
            <v>29428.591279</v>
          </cell>
        </row>
        <row r="53">
          <cell r="B53">
            <v>615253.45323111105</v>
          </cell>
          <cell r="C53">
            <v>585002.99999999988</v>
          </cell>
          <cell r="E53">
            <v>295399.37066291663</v>
          </cell>
          <cell r="F53">
            <v>415970.68399999995</v>
          </cell>
          <cell r="H53">
            <v>278709.32876786112</v>
          </cell>
          <cell r="I53">
            <v>114583.375</v>
          </cell>
          <cell r="K53">
            <v>41144.753800333332</v>
          </cell>
          <cell r="L53">
            <v>54448.940999999992</v>
          </cell>
        </row>
        <row r="54">
          <cell r="B54">
            <v>660484.86823111109</v>
          </cell>
          <cell r="C54">
            <v>806190</v>
          </cell>
          <cell r="E54">
            <v>331611.75103791658</v>
          </cell>
          <cell r="F54">
            <v>392177.44099999999</v>
          </cell>
          <cell r="H54">
            <v>272914.64849286113</v>
          </cell>
          <cell r="I54">
            <v>284032.44</v>
          </cell>
          <cell r="K54">
            <v>55958.468700333338</v>
          </cell>
          <cell r="L54">
            <v>129980.11900000001</v>
          </cell>
        </row>
        <row r="55">
          <cell r="B55">
            <v>627911.35017555556</v>
          </cell>
          <cell r="C55">
            <v>511585.00000000012</v>
          </cell>
          <cell r="E55">
            <v>323430.63603791664</v>
          </cell>
          <cell r="F55">
            <v>249351.33300000004</v>
          </cell>
          <cell r="H55">
            <v>274384.37543730554</v>
          </cell>
          <cell r="I55">
            <v>223423.24500000002</v>
          </cell>
          <cell r="K55">
            <v>30096.338700333337</v>
          </cell>
          <cell r="L55">
            <v>38810.421999999999</v>
          </cell>
        </row>
        <row r="56">
          <cell r="B56">
            <v>633468.53573111119</v>
          </cell>
          <cell r="C56">
            <v>-8297</v>
          </cell>
          <cell r="E56">
            <v>327814.62996847223</v>
          </cell>
          <cell r="F56">
            <v>-8297</v>
          </cell>
          <cell r="H56">
            <v>275248.42696230556</v>
          </cell>
          <cell r="I56">
            <v>0</v>
          </cell>
          <cell r="K56">
            <v>30405.478800333334</v>
          </cell>
          <cell r="L56">
            <v>0</v>
          </cell>
        </row>
        <row r="57">
          <cell r="B57">
            <v>657094.12170213426</v>
          </cell>
          <cell r="C57">
            <v>636111.71245872253</v>
          </cell>
          <cell r="E57">
            <v>332199.22257440974</v>
          </cell>
          <cell r="F57">
            <v>335619.76573032432</v>
          </cell>
          <cell r="H57">
            <v>276064.60460794438</v>
          </cell>
          <cell r="I57">
            <v>271959.49979797978</v>
          </cell>
          <cell r="K57">
            <v>50579.475734787877</v>
          </cell>
          <cell r="L57">
            <v>55849.896632999997</v>
          </cell>
        </row>
      </sheetData>
      <sheetData sheetId="13" refreshError="1"/>
      <sheetData sheetId="14" refreshError="1"/>
      <sheetData sheetId="15" refreshError="1">
        <row r="1">
          <cell r="C1" t="str">
            <v>Feb</v>
          </cell>
          <cell r="D1" t="str">
            <v>Mar</v>
          </cell>
          <cell r="E1" t="str">
            <v>Apr</v>
          </cell>
        </row>
      </sheetData>
      <sheetData sheetId="16" refreshError="1"/>
      <sheetData sheetId="17" refreshError="1">
        <row r="39">
          <cell r="B39" t="str">
            <v>VOLUMES</v>
          </cell>
          <cell r="E39" t="str">
            <v xml:space="preserve"> BUDGET PERFORMANCE (£)</v>
          </cell>
        </row>
        <row r="40">
          <cell r="B40" t="str">
            <v xml:space="preserve">BUDGET </v>
          </cell>
          <cell r="D40" t="str">
            <v>CHARGED</v>
          </cell>
          <cell r="E40" t="str">
            <v xml:space="preserve">BUDGET </v>
          </cell>
          <cell r="F40" t="str">
            <v>ACTUAL</v>
          </cell>
          <cell r="G40" t="str">
            <v>CHARGED</v>
          </cell>
        </row>
        <row r="41">
          <cell r="B41">
            <v>650000</v>
          </cell>
          <cell r="D41" t="str">
            <v>b.  September actuals include a adjustment to reflect revised accommodation costs for 1999 to date</v>
          </cell>
          <cell r="E41">
            <v>6181.5276999999996</v>
          </cell>
          <cell r="F41">
            <v>6151.21</v>
          </cell>
          <cell r="G41">
            <v>0</v>
          </cell>
        </row>
        <row r="42">
          <cell r="B42">
            <v>650000</v>
          </cell>
          <cell r="D42">
            <v>433772</v>
          </cell>
          <cell r="E42">
            <v>8845.3737959999999</v>
          </cell>
          <cell r="F42">
            <v>8683.16</v>
          </cell>
          <cell r="G42">
            <v>237818.22543052881</v>
          </cell>
        </row>
        <row r="43">
          <cell r="B43">
            <v>650000</v>
          </cell>
          <cell r="D43">
            <v>434120</v>
          </cell>
          <cell r="E43">
            <v>7191.7092919999996</v>
          </cell>
          <cell r="F43">
            <v>6151.94</v>
          </cell>
          <cell r="G43">
            <v>238009.01861784802</v>
          </cell>
        </row>
        <row r="44">
          <cell r="B44">
            <v>650000</v>
          </cell>
          <cell r="D44">
            <v>431824</v>
          </cell>
          <cell r="E44">
            <v>6882.9976265000005</v>
          </cell>
          <cell r="F44">
            <v>8255.75</v>
          </cell>
          <cell r="G44">
            <v>238384.59596639997</v>
          </cell>
        </row>
        <row r="45">
          <cell r="B45">
            <v>650000</v>
          </cell>
          <cell r="D45">
            <v>230471</v>
          </cell>
          <cell r="E45">
            <v>6438.5431344999997</v>
          </cell>
          <cell r="F45">
            <v>5650.74</v>
          </cell>
          <cell r="G45">
            <v>127229.46435809998</v>
          </cell>
        </row>
        <row r="46">
          <cell r="B46">
            <v>650000</v>
          </cell>
          <cell r="D46">
            <v>206945</v>
          </cell>
          <cell r="E46">
            <v>6375.8414844999998</v>
          </cell>
          <cell r="F46">
            <v>2607.3599999999997</v>
          </cell>
          <cell r="G46">
            <v>114242.14543949999</v>
          </cell>
        </row>
        <row r="47">
          <cell r="B47">
            <v>0</v>
          </cell>
          <cell r="D47">
            <v>0</v>
          </cell>
          <cell r="E47">
            <v>1862.1556344999999</v>
          </cell>
          <cell r="F47">
            <v>2573.91</v>
          </cell>
          <cell r="G47">
            <v>0</v>
          </cell>
        </row>
        <row r="48">
          <cell r="B48">
            <v>0</v>
          </cell>
          <cell r="D48">
            <v>0</v>
          </cell>
          <cell r="E48">
            <v>1863.9206345</v>
          </cell>
          <cell r="F48">
            <v>2583.4499999999998</v>
          </cell>
          <cell r="G48">
            <v>0</v>
          </cell>
        </row>
        <row r="49">
          <cell r="B49">
            <v>0</v>
          </cell>
          <cell r="D49">
            <v>0</v>
          </cell>
          <cell r="E49">
            <v>1976.6339845</v>
          </cell>
          <cell r="F49">
            <v>-13736.75</v>
          </cell>
          <cell r="G49">
            <v>0</v>
          </cell>
        </row>
        <row r="50">
          <cell r="B50">
            <v>0</v>
          </cell>
          <cell r="D50">
            <v>0</v>
          </cell>
          <cell r="E50">
            <v>1856.7031345</v>
          </cell>
          <cell r="F50">
            <v>258.36</v>
          </cell>
          <cell r="G50">
            <v>0</v>
          </cell>
        </row>
        <row r="51">
          <cell r="B51">
            <v>0</v>
          </cell>
          <cell r="D51">
            <v>0</v>
          </cell>
          <cell r="E51">
            <v>1864.3731345000001</v>
          </cell>
          <cell r="F51">
            <v>163.03</v>
          </cell>
          <cell r="G51">
            <v>0</v>
          </cell>
        </row>
      </sheetData>
      <sheetData sheetId="18" refreshError="1"/>
      <sheetData sheetId="19" refreshError="1">
        <row r="44">
          <cell r="B44" t="str">
            <v>PRINT VOLUMES</v>
          </cell>
        </row>
        <row r="46">
          <cell r="B46">
            <v>3000000</v>
          </cell>
          <cell r="C46">
            <v>4965203</v>
          </cell>
          <cell r="H46">
            <v>41341.666666666664</v>
          </cell>
          <cell r="I46">
            <v>45218.879999999997</v>
          </cell>
        </row>
        <row r="47">
          <cell r="B47">
            <v>3000000</v>
          </cell>
          <cell r="C47">
            <v>6095938</v>
          </cell>
          <cell r="H47">
            <v>41341.666666666664</v>
          </cell>
          <cell r="I47">
            <v>2002.39</v>
          </cell>
        </row>
        <row r="48">
          <cell r="B48">
            <v>3000000</v>
          </cell>
          <cell r="C48">
            <v>8984728</v>
          </cell>
          <cell r="H48">
            <v>41341.666666666664</v>
          </cell>
          <cell r="I48">
            <v>99495.11</v>
          </cell>
        </row>
        <row r="49">
          <cell r="B49">
            <v>3000000</v>
          </cell>
          <cell r="C49">
            <v>5685826</v>
          </cell>
          <cell r="H49">
            <v>41341.666666666664</v>
          </cell>
          <cell r="I49">
            <v>44744.66</v>
          </cell>
        </row>
        <row r="50">
          <cell r="B50">
            <v>3000000</v>
          </cell>
          <cell r="C50">
            <v>4025213</v>
          </cell>
          <cell r="H50">
            <v>41341.666666666664</v>
          </cell>
          <cell r="I50">
            <v>48361.95</v>
          </cell>
        </row>
        <row r="51">
          <cell r="B51">
            <v>3000000</v>
          </cell>
          <cell r="C51">
            <v>4305418</v>
          </cell>
          <cell r="H51">
            <v>41341.666666666664</v>
          </cell>
          <cell r="I51">
            <v>50887.71</v>
          </cell>
        </row>
        <row r="52">
          <cell r="B52">
            <v>3000000</v>
          </cell>
          <cell r="C52">
            <v>3977140</v>
          </cell>
          <cell r="H52">
            <v>41341.666666666664</v>
          </cell>
          <cell r="I52">
            <v>36238.410000000003</v>
          </cell>
        </row>
        <row r="53">
          <cell r="B53">
            <v>3000000</v>
          </cell>
          <cell r="C53">
            <v>4924192</v>
          </cell>
          <cell r="H53">
            <v>41341.666666666664</v>
          </cell>
          <cell r="I53">
            <v>44543.62</v>
          </cell>
        </row>
        <row r="54">
          <cell r="B54">
            <v>3000000</v>
          </cell>
          <cell r="C54">
            <v>4080681</v>
          </cell>
          <cell r="H54">
            <v>41341.666666666664</v>
          </cell>
          <cell r="I54">
            <v>31000</v>
          </cell>
        </row>
        <row r="55">
          <cell r="B55">
            <v>3000000</v>
          </cell>
          <cell r="C55">
            <v>4673075</v>
          </cell>
          <cell r="H55">
            <v>41341.666666666664</v>
          </cell>
          <cell r="I55">
            <v>57717</v>
          </cell>
        </row>
        <row r="56">
          <cell r="B56">
            <v>3000000</v>
          </cell>
          <cell r="C56">
            <v>6068007</v>
          </cell>
          <cell r="H56">
            <v>41341.666666666664</v>
          </cell>
          <cell r="I56">
            <v>82290</v>
          </cell>
        </row>
        <row r="57">
          <cell r="B57">
            <v>3000000</v>
          </cell>
          <cell r="C57">
            <v>2634358</v>
          </cell>
          <cell r="H57">
            <v>41341.666666666664</v>
          </cell>
          <cell r="I57">
            <v>5738</v>
          </cell>
        </row>
        <row r="58">
          <cell r="B58">
            <v>3000000</v>
          </cell>
          <cell r="C58">
            <v>5034981.583333333</v>
          </cell>
          <cell r="H58">
            <v>41341.666666666672</v>
          </cell>
          <cell r="I58">
            <v>45686.477500000001</v>
          </cell>
        </row>
      </sheetData>
      <sheetData sheetId="20" refreshError="1"/>
      <sheetData sheetId="21" refreshError="1"/>
      <sheetData sheetId="22" refreshError="1">
        <row r="50">
          <cell r="B50" t="str">
            <v>VOLUMES (pallets stored)</v>
          </cell>
        </row>
        <row r="51">
          <cell r="K51" t="str">
            <v>ACTUAL</v>
          </cell>
        </row>
        <row r="52">
          <cell r="K52">
            <v>10.114435658018795</v>
          </cell>
        </row>
        <row r="53">
          <cell r="K53">
            <v>12.104229595524917</v>
          </cell>
        </row>
        <row r="54">
          <cell r="K54">
            <v>8.7468118017201917</v>
          </cell>
        </row>
        <row r="55">
          <cell r="K55">
            <v>10.680195749193585</v>
          </cell>
        </row>
        <row r="56">
          <cell r="K56">
            <v>10.132929039479514</v>
          </cell>
        </row>
        <row r="59">
          <cell r="W59">
            <v>99</v>
          </cell>
        </row>
        <row r="60">
          <cell r="W60">
            <v>99</v>
          </cell>
        </row>
        <row r="61">
          <cell r="W61">
            <v>99</v>
          </cell>
        </row>
        <row r="62">
          <cell r="W62">
            <v>99</v>
          </cell>
        </row>
        <row r="63">
          <cell r="W63">
            <v>99</v>
          </cell>
        </row>
        <row r="64">
          <cell r="W64">
            <v>99</v>
          </cell>
        </row>
        <row r="65">
          <cell r="W65">
            <v>99</v>
          </cell>
        </row>
      </sheetData>
      <sheetData sheetId="23" refreshError="1">
        <row r="52">
          <cell r="B52" t="str">
            <v>VOLUMES - FILES BOXES STORED</v>
          </cell>
          <cell r="F52" t="str">
            <v>VOLUMES - FILE REQUESTS</v>
          </cell>
          <cell r="I52" t="str">
            <v xml:space="preserve">             BUDGET PERFORMANCE (£)</v>
          </cell>
          <cell r="L52" t="str">
            <v>UNIT COST (£ per files box stored)</v>
          </cell>
        </row>
        <row r="53">
          <cell r="E53" t="str">
            <v>CHARGED</v>
          </cell>
          <cell r="F53" t="str">
            <v>BUDGET</v>
          </cell>
          <cell r="H53" t="str">
            <v>ACTUALS  NON-MOTOR</v>
          </cell>
          <cell r="I53" t="str">
            <v xml:space="preserve">BUDGET </v>
          </cell>
          <cell r="L53" t="str">
            <v xml:space="preserve">BUDGET </v>
          </cell>
          <cell r="M53" t="str">
            <v>ACTUAL</v>
          </cell>
        </row>
        <row r="54">
          <cell r="E54">
            <v>29814</v>
          </cell>
          <cell r="F54">
            <v>3800</v>
          </cell>
          <cell r="H54">
            <v>487</v>
          </cell>
          <cell r="I54">
            <v>11986.749389071039</v>
          </cell>
          <cell r="L54">
            <v>4.4950310209016404</v>
          </cell>
          <cell r="M54">
            <v>4.3814064616856792</v>
          </cell>
        </row>
        <row r="55">
          <cell r="E55">
            <v>29295</v>
          </cell>
          <cell r="F55">
            <v>3800</v>
          </cell>
          <cell r="H55">
            <v>562</v>
          </cell>
          <cell r="I55">
            <v>14201.705668502731</v>
          </cell>
          <cell r="L55">
            <v>5.3256396256885239</v>
          </cell>
          <cell r="M55">
            <v>5.3761574484423775</v>
          </cell>
        </row>
        <row r="56">
          <cell r="E56">
            <v>29759</v>
          </cell>
          <cell r="F56">
            <v>3800</v>
          </cell>
          <cell r="H56">
            <v>543</v>
          </cell>
          <cell r="I56">
            <v>12701.299663781421</v>
          </cell>
          <cell r="L56">
            <v>4.7629873739180333</v>
          </cell>
          <cell r="M56">
            <v>4.3936143239657568</v>
          </cell>
        </row>
      </sheetData>
      <sheetData sheetId="24" refreshError="1"/>
      <sheetData sheetId="25" refreshError="1">
        <row r="47">
          <cell r="B47" t="str">
            <v>VOLUMES</v>
          </cell>
        </row>
        <row r="49">
          <cell r="B49">
            <v>306</v>
          </cell>
          <cell r="C49">
            <v>279</v>
          </cell>
        </row>
        <row r="50">
          <cell r="B50">
            <v>305</v>
          </cell>
          <cell r="C50">
            <v>347</v>
          </cell>
        </row>
        <row r="51">
          <cell r="B51">
            <v>305</v>
          </cell>
          <cell r="C51">
            <v>361</v>
          </cell>
        </row>
        <row r="52">
          <cell r="B52">
            <v>306</v>
          </cell>
          <cell r="C52">
            <v>348</v>
          </cell>
        </row>
        <row r="53">
          <cell r="B53">
            <v>305</v>
          </cell>
          <cell r="C53">
            <v>278</v>
          </cell>
        </row>
        <row r="54">
          <cell r="B54">
            <v>305</v>
          </cell>
          <cell r="C54">
            <v>272</v>
          </cell>
        </row>
        <row r="55">
          <cell r="B55">
            <v>306</v>
          </cell>
          <cell r="C55">
            <v>346</v>
          </cell>
        </row>
        <row r="56">
          <cell r="B56">
            <v>305</v>
          </cell>
          <cell r="C56">
            <v>276</v>
          </cell>
        </row>
        <row r="57">
          <cell r="B57">
            <v>305</v>
          </cell>
          <cell r="C57">
            <v>271</v>
          </cell>
        </row>
        <row r="58">
          <cell r="B58">
            <v>306</v>
          </cell>
          <cell r="C58">
            <v>296</v>
          </cell>
        </row>
        <row r="59">
          <cell r="B59">
            <v>306</v>
          </cell>
          <cell r="C59">
            <v>188</v>
          </cell>
        </row>
        <row r="60">
          <cell r="B60">
            <v>306</v>
          </cell>
          <cell r="C60">
            <v>0</v>
          </cell>
        </row>
        <row r="61">
          <cell r="B61">
            <v>305.5</v>
          </cell>
          <cell r="C61">
            <v>296.54545454545456</v>
          </cell>
        </row>
      </sheetData>
      <sheetData sheetId="26" refreshError="1">
        <row r="45">
          <cell r="B45" t="str">
            <v>VOLUMES (units in stock)</v>
          </cell>
        </row>
        <row r="60">
          <cell r="W60" t="str">
            <v>SLA t</v>
          </cell>
        </row>
        <row r="61">
          <cell r="W61">
            <v>9</v>
          </cell>
        </row>
        <row r="62">
          <cell r="W62">
            <v>99</v>
          </cell>
        </row>
        <row r="63">
          <cell r="W63">
            <v>99</v>
          </cell>
        </row>
        <row r="64">
          <cell r="W64">
            <v>99</v>
          </cell>
        </row>
        <row r="65">
          <cell r="W65">
            <v>99</v>
          </cell>
        </row>
        <row r="66">
          <cell r="W66">
            <v>99</v>
          </cell>
        </row>
        <row r="67">
          <cell r="W67">
            <v>99</v>
          </cell>
        </row>
        <row r="68">
          <cell r="W68">
            <v>99</v>
          </cell>
        </row>
      </sheetData>
      <sheetData sheetId="27" refreshError="1"/>
      <sheetData sheetId="28" refreshError="1">
        <row r="44">
          <cell r="B44" t="str">
            <v xml:space="preserve"> VOLUMES</v>
          </cell>
        </row>
        <row r="45">
          <cell r="B45" t="str">
            <v>BUDGET</v>
          </cell>
          <cell r="U45" t="str">
            <v>SLA t</v>
          </cell>
        </row>
        <row r="46">
          <cell r="B46">
            <v>1637687</v>
          </cell>
          <cell r="U46">
            <v>99</v>
          </cell>
        </row>
        <row r="47">
          <cell r="B47">
            <v>1638020</v>
          </cell>
          <cell r="U47">
            <v>99</v>
          </cell>
        </row>
        <row r="48">
          <cell r="B48">
            <v>1638353</v>
          </cell>
          <cell r="U48">
            <v>99</v>
          </cell>
        </row>
        <row r="49">
          <cell r="B49">
            <v>1638686</v>
          </cell>
          <cell r="U49">
            <v>99</v>
          </cell>
        </row>
        <row r="50">
          <cell r="B50">
            <v>1639019</v>
          </cell>
          <cell r="U50">
            <v>99</v>
          </cell>
        </row>
        <row r="51">
          <cell r="B51">
            <v>1639352</v>
          </cell>
          <cell r="U51">
            <v>99</v>
          </cell>
        </row>
        <row r="52">
          <cell r="B52">
            <v>1639685</v>
          </cell>
          <cell r="U52">
            <v>99</v>
          </cell>
        </row>
        <row r="53">
          <cell r="B53">
            <v>1640018</v>
          </cell>
          <cell r="U53">
            <v>99</v>
          </cell>
        </row>
        <row r="54">
          <cell r="B54">
            <v>1640351</v>
          </cell>
          <cell r="U54">
            <v>99</v>
          </cell>
        </row>
      </sheetData>
      <sheetData sheetId="29" refreshError="1"/>
      <sheetData sheetId="30" refreshError="1"/>
      <sheetData sheetId="31" refreshError="1">
        <row r="43">
          <cell r="B43">
            <v>2925000</v>
          </cell>
          <cell r="C43">
            <v>3166964</v>
          </cell>
          <cell r="F43">
            <v>216666</v>
          </cell>
          <cell r="G43">
            <v>319896</v>
          </cell>
          <cell r="H43">
            <v>64583</v>
          </cell>
          <cell r="J43">
            <v>5830</v>
          </cell>
          <cell r="K43">
            <v>11410</v>
          </cell>
          <cell r="L43">
            <v>0</v>
          </cell>
        </row>
        <row r="44">
          <cell r="B44">
            <v>2925000</v>
          </cell>
          <cell r="C44">
            <v>2822034</v>
          </cell>
          <cell r="F44">
            <v>216666</v>
          </cell>
          <cell r="G44">
            <v>318299</v>
          </cell>
          <cell r="H44">
            <v>64583</v>
          </cell>
          <cell r="J44">
            <v>5830</v>
          </cell>
          <cell r="K44">
            <v>10461</v>
          </cell>
          <cell r="L44">
            <v>0</v>
          </cell>
        </row>
        <row r="45">
          <cell r="B45">
            <v>2925000</v>
          </cell>
          <cell r="C45">
            <v>2982010.19</v>
          </cell>
          <cell r="F45">
            <v>216666</v>
          </cell>
          <cell r="G45">
            <v>313069</v>
          </cell>
          <cell r="H45">
            <v>64583</v>
          </cell>
          <cell r="J45">
            <v>5830</v>
          </cell>
          <cell r="K45">
            <v>11401</v>
          </cell>
          <cell r="L45">
            <v>0</v>
          </cell>
        </row>
        <row r="46">
          <cell r="B46">
            <v>2925000</v>
          </cell>
          <cell r="C46">
            <v>3544846.68</v>
          </cell>
          <cell r="F46">
            <v>216666</v>
          </cell>
          <cell r="G46">
            <v>387939</v>
          </cell>
          <cell r="H46">
            <v>64583</v>
          </cell>
          <cell r="J46">
            <v>5830</v>
          </cell>
          <cell r="K46">
            <v>12796</v>
          </cell>
          <cell r="L46">
            <v>0</v>
          </cell>
        </row>
        <row r="47">
          <cell r="B47">
            <v>2925000</v>
          </cell>
          <cell r="C47">
            <v>3628268.15</v>
          </cell>
          <cell r="F47">
            <v>216666</v>
          </cell>
          <cell r="G47">
            <v>308047</v>
          </cell>
          <cell r="H47">
            <v>64583</v>
          </cell>
          <cell r="J47">
            <v>5830</v>
          </cell>
          <cell r="K47">
            <v>10496</v>
          </cell>
          <cell r="L47">
            <v>0</v>
          </cell>
        </row>
        <row r="48">
          <cell r="B48">
            <v>2925000</v>
          </cell>
          <cell r="C48">
            <v>3526915.17</v>
          </cell>
          <cell r="F48">
            <v>216666</v>
          </cell>
          <cell r="G48">
            <v>306878</v>
          </cell>
          <cell r="H48">
            <v>64583</v>
          </cell>
          <cell r="J48">
            <v>5830</v>
          </cell>
          <cell r="K48">
            <v>11125</v>
          </cell>
          <cell r="L48">
            <v>0</v>
          </cell>
        </row>
        <row r="49">
          <cell r="B49">
            <v>2541666</v>
          </cell>
          <cell r="C49">
            <v>4731418.8899999997</v>
          </cell>
          <cell r="F49">
            <v>216666</v>
          </cell>
          <cell r="G49">
            <v>404896</v>
          </cell>
          <cell r="H49">
            <v>85417</v>
          </cell>
          <cell r="J49">
            <v>5833</v>
          </cell>
          <cell r="K49">
            <v>12257</v>
          </cell>
          <cell r="L49">
            <v>0</v>
          </cell>
        </row>
        <row r="50">
          <cell r="B50">
            <v>2541666</v>
          </cell>
          <cell r="C50">
            <v>5595828.0800000001</v>
          </cell>
          <cell r="F50">
            <v>216666</v>
          </cell>
          <cell r="G50">
            <v>413251</v>
          </cell>
          <cell r="H50">
            <v>85417</v>
          </cell>
          <cell r="J50">
            <v>5833</v>
          </cell>
          <cell r="K50">
            <v>10428</v>
          </cell>
          <cell r="L50">
            <v>0</v>
          </cell>
        </row>
        <row r="51">
          <cell r="B51">
            <v>2541666</v>
          </cell>
          <cell r="C51">
            <v>4944184</v>
          </cell>
          <cell r="F51">
            <v>216666</v>
          </cell>
          <cell r="G51">
            <v>406016</v>
          </cell>
          <cell r="H51">
            <v>85417</v>
          </cell>
          <cell r="J51">
            <v>5833</v>
          </cell>
          <cell r="K51">
            <v>10221</v>
          </cell>
          <cell r="L51">
            <v>0</v>
          </cell>
        </row>
        <row r="52">
          <cell r="B52">
            <v>2541666</v>
          </cell>
          <cell r="C52">
            <v>5645848.8200000003</v>
          </cell>
          <cell r="F52">
            <v>216666</v>
          </cell>
          <cell r="G52">
            <v>477628</v>
          </cell>
          <cell r="H52">
            <v>85417</v>
          </cell>
          <cell r="J52">
            <v>5833</v>
          </cell>
          <cell r="K52">
            <v>12157</v>
          </cell>
          <cell r="L52">
            <v>0</v>
          </cell>
        </row>
        <row r="53">
          <cell r="B53">
            <v>2541666</v>
          </cell>
          <cell r="C53">
            <v>4916748</v>
          </cell>
          <cell r="F53">
            <v>216666</v>
          </cell>
          <cell r="G53">
            <v>376660</v>
          </cell>
          <cell r="H53">
            <v>85417</v>
          </cell>
          <cell r="J53">
            <v>5833</v>
          </cell>
          <cell r="K53">
            <v>9668</v>
          </cell>
          <cell r="L53">
            <v>0</v>
          </cell>
        </row>
        <row r="54">
          <cell r="B54">
            <v>2541666</v>
          </cell>
          <cell r="C54">
            <v>4572253</v>
          </cell>
          <cell r="F54">
            <v>216666</v>
          </cell>
          <cell r="G54">
            <v>744290</v>
          </cell>
          <cell r="H54">
            <v>85417</v>
          </cell>
          <cell r="J54">
            <v>5833</v>
          </cell>
          <cell r="K54">
            <v>8643</v>
          </cell>
          <cell r="L54">
            <v>0</v>
          </cell>
        </row>
        <row r="55">
          <cell r="B55">
            <v>2733333</v>
          </cell>
          <cell r="C55">
            <v>4173109.9149999996</v>
          </cell>
          <cell r="F55">
            <v>216666</v>
          </cell>
          <cell r="G55">
            <v>398072.41666666669</v>
          </cell>
          <cell r="H55">
            <v>64583</v>
          </cell>
          <cell r="J55">
            <v>5831.5</v>
          </cell>
          <cell r="K55">
            <v>10921.916666666666</v>
          </cell>
          <cell r="L55">
            <v>0</v>
          </cell>
        </row>
      </sheetData>
      <sheetData sheetId="32" refreshError="1"/>
      <sheetData sheetId="33" refreshError="1"/>
      <sheetData sheetId="34" refreshError="1">
        <row r="46">
          <cell r="B46" t="str">
            <v>VOLUMES</v>
          </cell>
        </row>
        <row r="47">
          <cell r="B47" t="str">
            <v>BUDGET</v>
          </cell>
        </row>
        <row r="48">
          <cell r="B48">
            <v>2072.92</v>
          </cell>
        </row>
        <row r="49">
          <cell r="B49">
            <v>2072.92</v>
          </cell>
        </row>
        <row r="50">
          <cell r="B50">
            <v>2072.92</v>
          </cell>
        </row>
        <row r="51">
          <cell r="B51">
            <v>2072.92</v>
          </cell>
        </row>
        <row r="52">
          <cell r="B52">
            <v>2072.92</v>
          </cell>
        </row>
      </sheetData>
      <sheetData sheetId="35" refreshError="1">
        <row r="6">
          <cell r="A6">
            <v>0</v>
          </cell>
        </row>
        <row r="51">
          <cell r="U51" t="str">
            <v>SLA t</v>
          </cell>
        </row>
        <row r="52">
          <cell r="U52">
            <v>99</v>
          </cell>
        </row>
        <row r="53">
          <cell r="U53">
            <v>99</v>
          </cell>
        </row>
        <row r="54">
          <cell r="U54">
            <v>99</v>
          </cell>
        </row>
        <row r="55">
          <cell r="U55">
            <v>99</v>
          </cell>
        </row>
        <row r="56">
          <cell r="U56">
            <v>99</v>
          </cell>
        </row>
        <row r="57">
          <cell r="U57">
            <v>99</v>
          </cell>
        </row>
        <row r="58">
          <cell r="U58">
            <v>99</v>
          </cell>
        </row>
      </sheetData>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PUT - Transition Resources"/>
      <sheetName val="DATA"/>
      <sheetName val="Poland_to"/>
      <sheetName val="UK_to"/>
      <sheetName val="USA_to"/>
      <sheetName val="India_to"/>
      <sheetName val="LATAM_to"/>
      <sheetName val="China_to"/>
      <sheetName val="Sheet2"/>
      <sheetName val="Risks Validation"/>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PUT - Transition Resources"/>
      <sheetName val="DATA"/>
      <sheetName val="Poland_to"/>
      <sheetName val="UK_to"/>
      <sheetName val="USA_to"/>
      <sheetName val="India_to"/>
      <sheetName val="LATAM_to"/>
      <sheetName val="China_to"/>
      <sheetName val="Sheet2"/>
      <sheetName val="Risks Validation"/>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 Model Structure"/>
      <sheetName val="INPUT - Custom Cost Rates"/>
      <sheetName val="Std grade levels"/>
      <sheetName val="Lookups"/>
      <sheetName val="INPUT - Staffing (Delivery)"/>
      <sheetName val="INPUT - Staffing (Transition)"/>
      <sheetName val="INPUT - FTE-Related Expenses"/>
      <sheetName val="INPUT - Other Expenses"/>
      <sheetName val="INPUT - Capital Expenditures"/>
      <sheetName val="Expenses Calc Template"/>
    </sheetNames>
    <sheetDataSet>
      <sheetData sheetId="0" refreshError="1"/>
      <sheetData sheetId="1">
        <row r="6">
          <cell r="B6" t="str">
            <v>F&amp;A - Shared</v>
          </cell>
          <cell r="C6" t="str">
            <v>Transition</v>
          </cell>
          <cell r="D6" t="str">
            <v>India centre</v>
          </cell>
        </row>
        <row r="7">
          <cell r="B7" t="str">
            <v>F&amp;A - AP</v>
          </cell>
          <cell r="C7" t="str">
            <v>Delivery</v>
          </cell>
          <cell r="D7" t="str">
            <v>Krakow Centre</v>
          </cell>
        </row>
        <row r="8">
          <cell r="B8" t="str">
            <v>F&amp;A - T&amp;E</v>
          </cell>
          <cell r="C8" t="str">
            <v>T Infrastructure</v>
          </cell>
          <cell r="D8" t="str">
            <v>T resources - UK</v>
          </cell>
        </row>
        <row r="9">
          <cell r="B9" t="str">
            <v>F&amp;A - AR</v>
          </cell>
          <cell r="C9" t="str">
            <v>D Infrastructure</v>
          </cell>
          <cell r="D9" t="str">
            <v>US: Onsite</v>
          </cell>
        </row>
        <row r="10">
          <cell r="B10" t="str">
            <v>F&amp;A - GL</v>
          </cell>
          <cell r="C10" t="str">
            <v>Tower 5</v>
          </cell>
          <cell r="D10" t="str">
            <v>Xerox</v>
          </cell>
        </row>
        <row r="11">
          <cell r="B11" t="str">
            <v>F&amp;A - Reporting</v>
          </cell>
          <cell r="C11" t="str">
            <v>Tower 6</v>
          </cell>
          <cell r="D11" t="str">
            <v>Pass-Through</v>
          </cell>
        </row>
        <row r="12">
          <cell r="B12" t="str">
            <v>Technical support</v>
          </cell>
          <cell r="C12" t="str">
            <v>Tower 7</v>
          </cell>
          <cell r="D12" t="str">
            <v>Expenses</v>
          </cell>
        </row>
        <row r="13">
          <cell r="B13" t="str">
            <v>Central P&amp;C</v>
          </cell>
          <cell r="C13" t="str">
            <v>Tower 8</v>
          </cell>
          <cell r="D13" t="str">
            <v>Source 8</v>
          </cell>
        </row>
        <row r="14">
          <cell r="B14" t="str">
            <v>TAX</v>
          </cell>
          <cell r="C14" t="str">
            <v>Tower 9</v>
          </cell>
          <cell r="D14" t="str">
            <v>Source 9</v>
          </cell>
        </row>
        <row r="15">
          <cell r="B15" t="str">
            <v>IT</v>
          </cell>
          <cell r="C15" t="str">
            <v>Tower 10</v>
          </cell>
          <cell r="D15" t="str">
            <v>Source 10</v>
          </cell>
        </row>
        <row r="16">
          <cell r="B16" t="str">
            <v>HR</v>
          </cell>
          <cell r="C16" t="str">
            <v>Tower 11</v>
          </cell>
          <cell r="D16" t="str">
            <v>Source 11</v>
          </cell>
        </row>
        <row r="17">
          <cell r="B17" t="str">
            <v>Service Line 12</v>
          </cell>
          <cell r="C17" t="str">
            <v>Tower 12</v>
          </cell>
          <cell r="D17" t="str">
            <v>Source 12</v>
          </cell>
        </row>
        <row r="18">
          <cell r="B18" t="str">
            <v>Service Line 13</v>
          </cell>
          <cell r="C18" t="str">
            <v>Tower 13</v>
          </cell>
          <cell r="D18" t="str">
            <v>Source 13</v>
          </cell>
        </row>
        <row r="19">
          <cell r="B19" t="str">
            <v>Service Line 14</v>
          </cell>
          <cell r="C19" t="str">
            <v>Tower 14</v>
          </cell>
          <cell r="D19" t="str">
            <v>Source 14</v>
          </cell>
        </row>
        <row r="20">
          <cell r="B20" t="str">
            <v>Service Line 15</v>
          </cell>
          <cell r="C20" t="str">
            <v>Tower 15</v>
          </cell>
          <cell r="D20" t="str">
            <v>Source 15</v>
          </cell>
        </row>
      </sheetData>
      <sheetData sheetId="2" refreshError="1"/>
      <sheetData sheetId="3" refreshError="1"/>
      <sheetData sheetId="4">
        <row r="8">
          <cell r="B8" t="str">
            <v>NorthAmerica</v>
          </cell>
        </row>
        <row r="9">
          <cell r="B9" t="str">
            <v>CGAS</v>
          </cell>
        </row>
        <row r="10">
          <cell r="B10" t="str">
            <v>CGE</v>
          </cell>
        </row>
        <row r="11">
          <cell r="B11" t="str">
            <v>Canada</v>
          </cell>
        </row>
        <row r="12">
          <cell r="B12" t="str">
            <v>IndiaApp</v>
          </cell>
        </row>
        <row r="13">
          <cell r="B13" t="str">
            <v>IndiaStd</v>
          </cell>
        </row>
        <row r="14">
          <cell r="B14" t="str">
            <v>USTransition</v>
          </cell>
        </row>
        <row r="15">
          <cell r="B15" t="str">
            <v>Custom1</v>
          </cell>
        </row>
        <row r="16">
          <cell r="B16" t="str">
            <v>Custom2</v>
          </cell>
        </row>
        <row r="17">
          <cell r="B17" t="str">
            <v>Custom3</v>
          </cell>
        </row>
        <row r="18">
          <cell r="B18" t="str">
            <v>Custom4</v>
          </cell>
        </row>
        <row r="19">
          <cell r="B19" t="str">
            <v>Custom5</v>
          </cell>
        </row>
        <row r="20">
          <cell r="B20" t="str">
            <v>Custom6</v>
          </cell>
        </row>
      </sheetData>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_95"/>
      <sheetName val="MAC"/>
      <sheetName val="CORSS OVER"/>
      <sheetName val="DIPOSAL"/>
    </sheetNames>
    <sheetDataSet>
      <sheetData sheetId="0" refreshError="1">
        <row r="4">
          <cell r="W4" t="str">
            <v>Charge</v>
          </cell>
          <cell r="AA4" t="str">
            <v>Charge</v>
          </cell>
        </row>
        <row r="5">
          <cell r="W5" t="str">
            <v>16-4.1 M/C</v>
          </cell>
          <cell r="AA5" t="str">
            <v>16-4.5 Van</v>
          </cell>
        </row>
      </sheetData>
      <sheetData sheetId="1" refreshError="1"/>
      <sheetData sheetId="2" refreshError="1"/>
      <sheetData sheetId="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_95"/>
      <sheetName val="MAC"/>
      <sheetName val="CORSS OVER"/>
      <sheetName val="DIPOSAL"/>
    </sheetNames>
    <sheetDataSet>
      <sheetData sheetId="0" refreshError="1">
        <row r="4">
          <cell r="W4" t="str">
            <v>Charge</v>
          </cell>
          <cell r="AA4" t="str">
            <v>Charge</v>
          </cell>
        </row>
        <row r="5">
          <cell r="W5" t="str">
            <v>16-4.1 M/C</v>
          </cell>
          <cell r="AA5" t="str">
            <v>16-4.5 Van</v>
          </cell>
        </row>
      </sheetData>
      <sheetData sheetId="1" refreshError="1"/>
      <sheetData sheetId="2" refreshError="1"/>
      <sheetData sheetId="3"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_95"/>
      <sheetName val="CORSS OVER"/>
    </sheetNames>
    <sheetDataSet>
      <sheetData sheetId="0" refreshError="1">
        <row r="4">
          <cell r="V4" t="str">
            <v>Charge</v>
          </cell>
        </row>
        <row r="5">
          <cell r="V5" t="str">
            <v>Tools</v>
          </cell>
        </row>
      </sheetData>
      <sheetData sheetId="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PMO"/>
      <sheetName val="Output - Forecast Summary"/>
      <sheetName val="Output - Forecast Detail"/>
      <sheetName val="Drop_Down_Lists"/>
      <sheetName val="Cost_Rates"/>
      <sheetName val="Input_-_PMO"/>
      <sheetName val="Output_-_Forecast_Summary"/>
      <sheetName val="Output_-_Forecast_Detail"/>
    </sheetNames>
    <sheetDataSet>
      <sheetData sheetId="0" refreshError="1"/>
      <sheetData sheetId="1" refreshError="1">
        <row r="23">
          <cell r="D23" t="str">
            <v>PMO</v>
          </cell>
          <cell r="E23">
            <v>30020767</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PMO"/>
      <sheetName val="Output - Forecast Summary"/>
      <sheetName val="Output - Forecast Detail"/>
      <sheetName val="Drop_Down_Lists"/>
      <sheetName val="Cost_Rates"/>
      <sheetName val="Input_-_PMO"/>
      <sheetName val="Output_-_Forecast_Summary"/>
      <sheetName val="Output_-_Forecast_Detail"/>
    </sheetNames>
    <sheetDataSet>
      <sheetData sheetId="0" refreshError="1"/>
      <sheetData sheetId="1" refreshError="1">
        <row r="23">
          <cell r="D23" t="str">
            <v>PMO</v>
          </cell>
          <cell r="E23">
            <v>30020767</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Tracking"/>
      <sheetName val="SummaryView Data"/>
      <sheetName val="SummaryView Charts"/>
      <sheetName val="Onetime Costs"/>
      <sheetName val="Total Summary"/>
      <sheetName val="F&amp;A-Total"/>
      <sheetName val="Billing-Total"/>
      <sheetName val="Payment Processing (PP)-Total"/>
      <sheetName val="Supply Chain-Total"/>
      <sheetName val="HR-Total"/>
      <sheetName val="F&amp;A-General Ledger"/>
      <sheetName val="F&amp;A-Proj Costing&amp;FixedAssets"/>
      <sheetName val="F&amp;A-AP"/>
      <sheetName val="F&amp;A-AR"/>
      <sheetName val="F&amp;A-Interco Billing"/>
      <sheetName val="F&amp;A-Source Sys Acc&amp;Ctrl"/>
      <sheetName val="F&amp;A-Director FOC"/>
      <sheetName val="F&amp;A-FOC Cust Svc"/>
      <sheetName val="F&amp;A (In Scope)-9"/>
      <sheetName val="F&amp;A-Util Ops Actg (R)"/>
      <sheetName val="F&amp;A-Budget (R)"/>
      <sheetName val="F&amp;A-Bank Fees (R)"/>
      <sheetName val="F&amp;A (Retained)-4"/>
      <sheetName val="F&amp;A (Retained)-5"/>
      <sheetName val="BI-Mass Billing"/>
      <sheetName val="BI-CID"/>
      <sheetName val="Billing-4"/>
      <sheetName val="Billing-5"/>
      <sheetName val="PP-Remittance"/>
      <sheetName val="PP-Quick Pay"/>
      <sheetName val="PP-Admin"/>
      <sheetName val="PP-Retained"/>
      <sheetName val="Payment Processing-6"/>
      <sheetName val="Payment Processing-7"/>
      <sheetName val="Payment Processing-8"/>
      <sheetName val="HR-Staffing&amp;Relo"/>
      <sheetName val="HR-Training"/>
      <sheetName val="HR-HR&amp;A Data Admin"/>
      <sheetName val="HR Service Ctr"/>
      <sheetName val="HR-Benefit Admin"/>
      <sheetName val="HR-Stock Option Admin"/>
      <sheetName val="HR-Payroll"/>
      <sheetName val="HR-Pension&amp;Savings Admin"/>
      <sheetName val="HR-Compensation"/>
      <sheetName val="HR-Retained"/>
      <sheetName val="SC Ord Mgmt Tools &amp; Proc"/>
      <sheetName val="SC PO Processing"/>
      <sheetName val="SC Blanket Releases"/>
      <sheetName val="SC Contract Releases"/>
      <sheetName val="SC General Support"/>
      <sheetName val="SC Retain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Tracking"/>
      <sheetName val="SummaryView Data"/>
      <sheetName val="SummaryView Charts"/>
      <sheetName val="Onetime Costs"/>
      <sheetName val="Total Summary"/>
      <sheetName val="F&amp;A-Total"/>
      <sheetName val="Billing-Total"/>
      <sheetName val="Payment Processing (PP)-Total"/>
      <sheetName val="Supply Chain-Total"/>
      <sheetName val="HR-Total"/>
      <sheetName val="F&amp;A-General Ledger"/>
      <sheetName val="F&amp;A-Proj Costing&amp;FixedAssets"/>
      <sheetName val="F&amp;A-AP"/>
      <sheetName val="F&amp;A-AR"/>
      <sheetName val="F&amp;A-Interco Billing"/>
      <sheetName val="F&amp;A-Source Sys Acc&amp;Ctrl"/>
      <sheetName val="F&amp;A-Director FOC"/>
      <sheetName val="F&amp;A-FOC Cust Svc"/>
      <sheetName val="F&amp;A (In Scope)-9"/>
      <sheetName val="F&amp;A-Util Ops Actg (R)"/>
      <sheetName val="F&amp;A-Budget (R)"/>
      <sheetName val="F&amp;A-Bank Fees (R)"/>
      <sheetName val="F&amp;A (Retained)-4"/>
      <sheetName val="F&amp;A (Retained)-5"/>
      <sheetName val="BI-Mass Billing"/>
      <sheetName val="BI-CID"/>
      <sheetName val="Billing-4"/>
      <sheetName val="Billing-5"/>
      <sheetName val="PP-Remittance"/>
      <sheetName val="PP-Quick Pay"/>
      <sheetName val="PP-Admin"/>
      <sheetName val="PP-Retained"/>
      <sheetName val="Payment Processing-6"/>
      <sheetName val="Payment Processing-7"/>
      <sheetName val="Payment Processing-8"/>
      <sheetName val="HR-Staffing&amp;Relo"/>
      <sheetName val="HR-Training"/>
      <sheetName val="HR-HR&amp;A Data Admin"/>
      <sheetName val="HR Service Ctr"/>
      <sheetName val="HR-Benefit Admin"/>
      <sheetName val="HR-Stock Option Admin"/>
      <sheetName val="HR-Payroll"/>
      <sheetName val="HR-Pension&amp;Savings Admin"/>
      <sheetName val="HR-Compensation"/>
      <sheetName val="HR-Retained"/>
      <sheetName val="SC Ord Mgmt Tools &amp; Proc"/>
      <sheetName val="SC PO Processing"/>
      <sheetName val="SC Blanket Releases"/>
      <sheetName val="SC Contract Releases"/>
      <sheetName val="SC General Support"/>
      <sheetName val="SC Retain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fo Staff Lists"/>
      <sheetName val="B-1 Mgt Fee"/>
      <sheetName val="B-2 Acct Mgt Staff"/>
      <sheetName val="B-3 Variable Pricing"/>
      <sheetName val="B-3A Ad Hoc &amp; Alt. Pricing"/>
      <sheetName val="B-4 Transition Fee"/>
      <sheetName val="B-5 Bid Summary"/>
      <sheetName val="B-6 (Comm &amp; Assumptions)"/>
      <sheetName val="B-7 Volumes"/>
    </sheetNames>
    <sheetDataSet>
      <sheetData sheetId="0"/>
      <sheetData sheetId="1">
        <row r="18">
          <cell r="B18" t="str">
            <v>Senior Account Manager</v>
          </cell>
        </row>
        <row r="19">
          <cell r="B19" t="str">
            <v>Account Manager</v>
          </cell>
        </row>
        <row r="20">
          <cell r="B20" t="str">
            <v>Assistanat Manager</v>
          </cell>
        </row>
        <row r="21">
          <cell r="B21" t="str">
            <v>Other</v>
          </cell>
        </row>
      </sheetData>
      <sheetData sheetId="2" refreshError="1"/>
      <sheetData sheetId="3"/>
      <sheetData sheetId="4" refreshError="1"/>
      <sheetData sheetId="5" refreshError="1"/>
      <sheetData sheetId="6" refreshError="1"/>
      <sheetData sheetId="7" refreshError="1"/>
      <sheetData sheetId="8" refreshError="1"/>
      <sheetData sheetId="9"/>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fo Staff Lists"/>
      <sheetName val="B-1 Mgt Fee"/>
      <sheetName val="B-2 Acct Mgt Staff"/>
      <sheetName val="B-3 Variable Pricing"/>
      <sheetName val="B-3A Ad Hoc &amp; Alt. Pricing"/>
      <sheetName val="B-4 Transition Fee"/>
      <sheetName val="B-5 Bid Summary"/>
      <sheetName val="B-6 (Comm &amp; Assumptions)"/>
      <sheetName val="B-7 Volumes"/>
    </sheetNames>
    <sheetDataSet>
      <sheetData sheetId="0"/>
      <sheetData sheetId="1">
        <row r="18">
          <cell r="B18" t="str">
            <v>Senior Account Manager</v>
          </cell>
        </row>
        <row r="19">
          <cell r="B19" t="str">
            <v>Account Manager</v>
          </cell>
        </row>
        <row r="20">
          <cell r="B20" t="str">
            <v>Assistanat Manager</v>
          </cell>
        </row>
        <row r="21">
          <cell r="B21" t="str">
            <v>Other</v>
          </cell>
        </row>
      </sheetData>
      <sheetData sheetId="2" refreshError="1"/>
      <sheetData sheetId="3"/>
      <sheetData sheetId="4" refreshError="1"/>
      <sheetData sheetId="5" refreshError="1"/>
      <sheetData sheetId="6" refreshError="1"/>
      <sheetData sheetId="7" refreshError="1"/>
      <sheetData sheetId="8" refreshError="1"/>
      <sheetData sheetId="9"/>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ott Final Staff"/>
      <sheetName val="Sheet1"/>
      <sheetName val="Consol IRFS"/>
      <sheetName val="Run Cash"/>
      <sheetName val="Transition Cash"/>
      <sheetName val="Change Log"/>
      <sheetName val="CALCULATION - List Lookup"/>
      <sheetName val="CALCULATION - Globals"/>
      <sheetName val="OUTPUT - Summary KPIs"/>
      <sheetName val="OUTPUT - Summary KPI Evolution"/>
      <sheetName val="OUTPUT - Key Assumptions"/>
      <sheetName val="OUTPUT - Head Count Evolution "/>
      <sheetName val="OUTPUT - IFRS View"/>
      <sheetName val="OUTPUT - Review Financials"/>
      <sheetName val="OUTPUT - Key Pricing Parameters"/>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INPUT - Global Variables"/>
      <sheetName val="INPUT - Pricing Options"/>
      <sheetName val="INPUT - Manual Pricing"/>
      <sheetName val="Cott MSA Fee Schedule"/>
      <sheetName val="INPUT - Standard Compensation"/>
      <sheetName val="INPUT - Staffing Plan"/>
      <sheetName val="INPUT - FTE-Related Expenses"/>
      <sheetName val="INPUT - Other Expenses"/>
      <sheetName val="INPUT - Capital Expenditures"/>
      <sheetName val="Scratch Sheet"/>
      <sheetName val="BPOIndiaRateCard"/>
      <sheetName val="BPO FTEs"/>
      <sheetName val="Price Schedule Exhibit A"/>
      <sheetName val="Scanning"/>
      <sheetName val="Pyramid"/>
    </sheetNames>
    <sheetDataSet>
      <sheetData sheetId="0"/>
      <sheetData sheetId="1"/>
      <sheetData sheetId="2"/>
      <sheetData sheetId="3"/>
      <sheetData sheetId="4"/>
      <sheetData sheetId="5"/>
      <sheetData sheetId="6"/>
      <sheetData sheetId="7">
        <row r="10">
          <cell r="Z10">
            <v>5952.3809523809523</v>
          </cell>
        </row>
      </sheetData>
      <sheetData sheetId="8">
        <row r="12">
          <cell r="J12">
            <v>1145931.0000000005</v>
          </cell>
        </row>
      </sheetData>
      <sheetData sheetId="9">
        <row r="1">
          <cell r="A1" t="str">
            <v>CROSSFUNCTIONAL</v>
          </cell>
        </row>
      </sheetData>
      <sheetData sheetId="10">
        <row r="1">
          <cell r="A1" t="str">
            <v>CROSSFUNCTIONAL</v>
          </cell>
          <cell r="C1" t="str">
            <v>Hardware</v>
          </cell>
          <cell r="D1" t="str">
            <v>All Service Lines</v>
          </cell>
          <cell r="E1" t="str">
            <v>All towers</v>
          </cell>
          <cell r="F1" t="str">
            <v>All sources</v>
          </cell>
          <cell r="G1">
            <v>1</v>
          </cell>
          <cell r="I1" t="str">
            <v>Contract-Year</v>
          </cell>
          <cell r="J1">
            <v>1</v>
          </cell>
          <cell r="M1" t="str">
            <v>USD</v>
          </cell>
          <cell r="O1" t="str">
            <v>Onshore</v>
          </cell>
          <cell r="U1" t="str">
            <v>CODEc v6.3.11</v>
          </cell>
          <cell r="Y1" t="str">
            <v>Internal</v>
          </cell>
          <cell r="Z1" t="str">
            <v>CGE</v>
          </cell>
          <cell r="AA1">
            <v>0.47583075605022612</v>
          </cell>
          <cell r="AB1">
            <v>0.18202926383498549</v>
          </cell>
          <cell r="AC1">
            <v>0.18202926383498549</v>
          </cell>
          <cell r="AD1">
            <v>0.18202926383498549</v>
          </cell>
          <cell r="AE1">
            <v>0.14809702466724498</v>
          </cell>
          <cell r="AF1">
            <v>0.2046845190541004</v>
          </cell>
          <cell r="AG1">
            <v>0</v>
          </cell>
        </row>
        <row r="2">
          <cell r="C2" t="str">
            <v>Software</v>
          </cell>
          <cell r="D2" t="str">
            <v>FINANCING</v>
          </cell>
          <cell r="E2" t="str">
            <v>CROSSFUNCTIONAL</v>
          </cell>
          <cell r="F2" t="str">
            <v>CG-US</v>
          </cell>
          <cell r="G2">
            <v>2</v>
          </cell>
          <cell r="I2" t="str">
            <v>Calendar-Year</v>
          </cell>
          <cell r="J2">
            <v>0</v>
          </cell>
          <cell r="M2" t="str">
            <v>GBP</v>
          </cell>
          <cell r="O2" t="str">
            <v>Offshore</v>
          </cell>
          <cell r="Y2" t="str">
            <v>External</v>
          </cell>
          <cell r="Z2" t="str">
            <v>CGA</v>
          </cell>
          <cell r="AA2">
            <v>0.23279492585526021</v>
          </cell>
          <cell r="AB2">
            <v>0.24382728676269302</v>
          </cell>
          <cell r="AC2">
            <v>0.24382728676269302</v>
          </cell>
          <cell r="AD2">
            <v>0.24382728676269302</v>
          </cell>
          <cell r="AE2">
            <v>0.28419982100066293</v>
          </cell>
          <cell r="AG2">
            <v>0</v>
          </cell>
        </row>
        <row r="3">
          <cell r="C3" t="str">
            <v>Network</v>
          </cell>
          <cell r="D3" t="str">
            <v>TRANSITION</v>
          </cell>
          <cell r="E3" t="str">
            <v>OTC-OTC</v>
          </cell>
          <cell r="F3" t="str">
            <v>SUBCONTRACTOR</v>
          </cell>
          <cell r="G3">
            <v>3</v>
          </cell>
          <cell r="M3" t="str">
            <v>EUR</v>
          </cell>
          <cell r="Z3" t="str">
            <v>AOS</v>
          </cell>
          <cell r="AA3">
            <v>0.25474784864731165</v>
          </cell>
          <cell r="AB3">
            <v>0.22060752751430771</v>
          </cell>
          <cell r="AC3">
            <v>0.22060752751430771</v>
          </cell>
          <cell r="AD3">
            <v>0.22060752751430771</v>
          </cell>
          <cell r="AE3">
            <v>0.21074881002970033</v>
          </cell>
          <cell r="AF3">
            <v>0.2046845190541004</v>
          </cell>
          <cell r="AG3">
            <v>0</v>
          </cell>
        </row>
        <row r="4">
          <cell r="C4" t="str">
            <v>Lease</v>
          </cell>
          <cell r="D4" t="str">
            <v>RUN</v>
          </cell>
          <cell r="E4" t="str">
            <v>P2P-AP</v>
          </cell>
          <cell r="F4" t="str">
            <v>BPO-INDIAFA</v>
          </cell>
          <cell r="G4">
            <v>4</v>
          </cell>
          <cell r="M4" t="str">
            <v>CAD</v>
          </cell>
          <cell r="Z4" t="str">
            <v>BPO</v>
          </cell>
          <cell r="AE4">
            <v>0.29398947163593347</v>
          </cell>
          <cell r="AG4">
            <v>0</v>
          </cell>
        </row>
        <row r="5">
          <cell r="C5" t="str">
            <v>3rd-party</v>
          </cell>
          <cell r="D5" t="str">
            <v>FX-HEDGING</v>
          </cell>
          <cell r="E5" t="str">
            <v>RTR-GL</v>
          </cell>
          <cell r="F5" t="str">
            <v>FINANCING</v>
          </cell>
          <cell r="G5">
            <v>5</v>
          </cell>
          <cell r="M5" t="str">
            <v>INR</v>
          </cell>
          <cell r="Z5" t="str">
            <v>CE</v>
          </cell>
          <cell r="AA5">
            <v>0.15373443983402491</v>
          </cell>
          <cell r="AB5">
            <v>0.23949730700179533</v>
          </cell>
          <cell r="AC5">
            <v>0.23949730700179533</v>
          </cell>
          <cell r="AD5">
            <v>0.23949730700179533</v>
          </cell>
          <cell r="AG5">
            <v>0</v>
          </cell>
        </row>
        <row r="6">
          <cell r="C6" t="str">
            <v>Travel</v>
          </cell>
          <cell r="D6" t="str">
            <v>Service Line 5</v>
          </cell>
          <cell r="E6" t="str">
            <v>PROGRAMMGMT</v>
          </cell>
          <cell r="F6" t="str">
            <v>TECHNOLOGY</v>
          </cell>
          <cell r="G6">
            <v>6</v>
          </cell>
          <cell r="M6" t="str">
            <v>CNY</v>
          </cell>
          <cell r="Z6" t="str">
            <v>ITO PL</v>
          </cell>
          <cell r="AB6">
            <v>0.14704677405387542</v>
          </cell>
          <cell r="AC6">
            <v>0.14704677405387542</v>
          </cell>
          <cell r="AD6">
            <v>0.14704677405387542</v>
          </cell>
          <cell r="AG6">
            <v>0</v>
          </cell>
        </row>
        <row r="7">
          <cell r="C7" t="str">
            <v>FTE-related</v>
          </cell>
          <cell r="D7" t="str">
            <v>Service Line 6</v>
          </cell>
          <cell r="E7" t="str">
            <v>PROCUREMENT</v>
          </cell>
          <cell r="F7" t="str">
            <v>US-TE</v>
          </cell>
          <cell r="G7">
            <v>7</v>
          </cell>
          <cell r="M7" t="str">
            <v>PLN</v>
          </cell>
          <cell r="Z7" t="str">
            <v>UK</v>
          </cell>
          <cell r="AA7">
            <v>0.40247674314255633</v>
          </cell>
          <cell r="AB7">
            <v>0.21415386147130225</v>
          </cell>
          <cell r="AC7">
            <v>0.21415386147130225</v>
          </cell>
          <cell r="AD7">
            <v>0.21415386147130225</v>
          </cell>
          <cell r="AG7">
            <v>0</v>
          </cell>
        </row>
        <row r="8">
          <cell r="C8" t="str">
            <v>Passthrough</v>
          </cell>
          <cell r="D8" t="str">
            <v>Service Line 7</v>
          </cell>
          <cell r="E8" t="str">
            <v>FINANCING</v>
          </cell>
          <cell r="F8" t="str">
            <v>INDIA-TE</v>
          </cell>
          <cell r="G8">
            <v>8</v>
          </cell>
          <cell r="M8" t="str">
            <v>BRL</v>
          </cell>
          <cell r="Z8" t="str">
            <v>ASPIRE</v>
          </cell>
          <cell r="AA8">
            <v>0.27176598657759332</v>
          </cell>
          <cell r="AB8">
            <v>3.8487371997526117E-2</v>
          </cell>
          <cell r="AC8">
            <v>3.8487371997526117E-2</v>
          </cell>
          <cell r="AD8">
            <v>3.8487371997526117E-2</v>
          </cell>
          <cell r="AE8">
            <v>0</v>
          </cell>
          <cell r="AF8">
            <v>0.26449617456810132</v>
          </cell>
          <cell r="AG8">
            <v>0</v>
          </cell>
        </row>
        <row r="9">
          <cell r="C9" t="str">
            <v>Incremental SG&amp;A</v>
          </cell>
          <cell r="D9" t="str">
            <v>CG-US</v>
          </cell>
          <cell r="E9" t="str">
            <v>TRANSITION-IT</v>
          </cell>
          <cell r="F9" t="str">
            <v>FX-HEDGING</v>
          </cell>
          <cell r="G9">
            <v>9</v>
          </cell>
          <cell r="M9" t="str">
            <v>SEK</v>
          </cell>
          <cell r="Z9" t="str">
            <v>France</v>
          </cell>
          <cell r="AA9">
            <v>0.30861135747515328</v>
          </cell>
          <cell r="AB9">
            <v>0.21991324853488808</v>
          </cell>
          <cell r="AC9">
            <v>0.21991324853488808</v>
          </cell>
          <cell r="AD9">
            <v>0.21991324853488808</v>
          </cell>
          <cell r="AE9">
            <v>1</v>
          </cell>
          <cell r="AF9">
            <v>1</v>
          </cell>
          <cell r="AG9">
            <v>0</v>
          </cell>
        </row>
        <row r="10">
          <cell r="C10" t="str">
            <v>Other</v>
          </cell>
          <cell r="D10" t="str">
            <v>SUBCONTRACTOR</v>
          </cell>
          <cell r="E10" t="str">
            <v>RUN-IT</v>
          </cell>
          <cell r="F10" t="str">
            <v>TS Funding</v>
          </cell>
          <cell r="G10">
            <v>10</v>
          </cell>
          <cell r="M10" t="str">
            <v>CHF</v>
          </cell>
          <cell r="Z10" t="str">
            <v>BUS</v>
          </cell>
          <cell r="AA10">
            <v>0.13485940448371589</v>
          </cell>
          <cell r="AB10">
            <v>-0.22100112623374113</v>
          </cell>
          <cell r="AC10">
            <v>-0.22100112623374113</v>
          </cell>
          <cell r="AD10">
            <v>-0.22100112623374113</v>
          </cell>
          <cell r="AE10">
            <v>1</v>
          </cell>
          <cell r="AF10">
            <v>-0.23768695191956085</v>
          </cell>
          <cell r="AG10">
            <v>0</v>
          </cell>
        </row>
        <row r="11">
          <cell r="D11" t="str">
            <v>BPO-INDIAFA</v>
          </cell>
          <cell r="E11" t="str">
            <v>SUPPLYCHAIN</v>
          </cell>
          <cell r="F11" t="str">
            <v>Source 10</v>
          </cell>
          <cell r="Z11" t="str">
            <v>Belux</v>
          </cell>
          <cell r="AA11">
            <v>0.36308719761760871</v>
          </cell>
          <cell r="AB11">
            <v>0.20499352872835191</v>
          </cell>
          <cell r="AC11">
            <v>0.20499352872835191</v>
          </cell>
          <cell r="AD11">
            <v>0.20499352872835191</v>
          </cell>
          <cell r="AE11">
            <v>1</v>
          </cell>
          <cell r="AF11">
            <v>1</v>
          </cell>
          <cell r="AG11">
            <v>0</v>
          </cell>
        </row>
        <row r="12">
          <cell r="D12" t="str">
            <v>FINANCING</v>
          </cell>
          <cell r="E12" t="str">
            <v>FX-HEDGING</v>
          </cell>
          <cell r="F12" t="str">
            <v>Source 11</v>
          </cell>
          <cell r="Z12" t="str">
            <v>NL</v>
          </cell>
          <cell r="AA12">
            <v>0.39470968830454978</v>
          </cell>
          <cell r="AB12">
            <v>0.27420330995325942</v>
          </cell>
          <cell r="AC12">
            <v>0.27420330995325942</v>
          </cell>
          <cell r="AD12">
            <v>0.27420330995325942</v>
          </cell>
          <cell r="AE12">
            <v>1</v>
          </cell>
          <cell r="AF12">
            <v>1</v>
          </cell>
          <cell r="AG12">
            <v>0</v>
          </cell>
        </row>
        <row r="13">
          <cell r="D13" t="str">
            <v>TECHNOLOGY</v>
          </cell>
          <cell r="E13" t="str">
            <v>INDIA-COLA-FEE</v>
          </cell>
          <cell r="F13" t="str">
            <v>Source 12</v>
          </cell>
          <cell r="Z13" t="str">
            <v>Benelux</v>
          </cell>
          <cell r="AA13">
            <v>0.38534918339225105</v>
          </cell>
          <cell r="AB13">
            <v>0.26689256209506984</v>
          </cell>
          <cell r="AC13">
            <v>0.26689256209506984</v>
          </cell>
          <cell r="AD13">
            <v>0.26689256209506984</v>
          </cell>
          <cell r="AE13">
            <v>1</v>
          </cell>
          <cell r="AF13">
            <v>1</v>
          </cell>
          <cell r="AG13">
            <v>0</v>
          </cell>
        </row>
        <row r="14">
          <cell r="D14" t="str">
            <v>US-TE</v>
          </cell>
          <cell r="E14" t="str">
            <v>US-COLA-FEE</v>
          </cell>
          <cell r="F14" t="str">
            <v>Source 13</v>
          </cell>
          <cell r="AA14" t="str">
            <v>AM</v>
          </cell>
          <cell r="AB14" t="str">
            <v>DCS</v>
          </cell>
          <cell r="AC14" t="str">
            <v>DDS</v>
          </cell>
          <cell r="AD14" t="str">
            <v>NIS</v>
          </cell>
          <cell r="AE14" t="str">
            <v>BPO</v>
          </cell>
          <cell r="AF14" t="str">
            <v>AD</v>
          </cell>
          <cell r="AG14" t="str">
            <v>P&amp;C</v>
          </cell>
        </row>
        <row r="15">
          <cell r="D15" t="str">
            <v>INDIA-TE</v>
          </cell>
          <cell r="E15" t="str">
            <v>MSA Price</v>
          </cell>
          <cell r="F15" t="str">
            <v>Source 14</v>
          </cell>
        </row>
        <row r="16">
          <cell r="D16" t="str">
            <v>FX-HEDGING</v>
          </cell>
          <cell r="E16" t="str">
            <v>Tower 15</v>
          </cell>
          <cell r="F16" t="str">
            <v>Source 15</v>
          </cell>
        </row>
      </sheetData>
      <sheetData sheetId="11">
        <row r="8">
          <cell r="V8">
            <v>0</v>
          </cell>
          <cell r="W8">
            <v>0</v>
          </cell>
          <cell r="X8">
            <v>0</v>
          </cell>
          <cell r="Y8">
            <v>0</v>
          </cell>
          <cell r="Z8">
            <v>0</v>
          </cell>
          <cell r="AA8">
            <v>0</v>
          </cell>
          <cell r="AB8">
            <v>0</v>
          </cell>
          <cell r="AC8">
            <v>0</v>
          </cell>
          <cell r="AD8">
            <v>0</v>
          </cell>
          <cell r="AE8">
            <v>0</v>
          </cell>
          <cell r="AF8">
            <v>0</v>
          </cell>
          <cell r="AG8">
            <v>0</v>
          </cell>
          <cell r="AH8">
            <v>1</v>
          </cell>
          <cell r="AI8">
            <v>1</v>
          </cell>
          <cell r="AJ8">
            <v>1</v>
          </cell>
          <cell r="AK8">
            <v>1</v>
          </cell>
          <cell r="AL8">
            <v>1</v>
          </cell>
          <cell r="AM8">
            <v>1</v>
          </cell>
          <cell r="AN8">
            <v>1</v>
          </cell>
          <cell r="AO8">
            <v>1</v>
          </cell>
          <cell r="AP8">
            <v>1</v>
          </cell>
          <cell r="AQ8">
            <v>1</v>
          </cell>
          <cell r="AR8">
            <v>1</v>
          </cell>
          <cell r="AS8">
            <v>1</v>
          </cell>
          <cell r="AT8">
            <v>2</v>
          </cell>
          <cell r="AU8">
            <v>2</v>
          </cell>
          <cell r="AV8">
            <v>2</v>
          </cell>
          <cell r="AW8">
            <v>2</v>
          </cell>
          <cell r="AX8">
            <v>2</v>
          </cell>
          <cell r="AY8">
            <v>2</v>
          </cell>
          <cell r="AZ8">
            <v>2</v>
          </cell>
          <cell r="BA8">
            <v>2</v>
          </cell>
          <cell r="BB8">
            <v>2</v>
          </cell>
          <cell r="BC8">
            <v>2</v>
          </cell>
          <cell r="BD8">
            <v>2</v>
          </cell>
          <cell r="BE8">
            <v>2</v>
          </cell>
          <cell r="BF8">
            <v>3</v>
          </cell>
          <cell r="BG8">
            <v>3</v>
          </cell>
          <cell r="BH8">
            <v>3</v>
          </cell>
          <cell r="BI8">
            <v>3</v>
          </cell>
          <cell r="BJ8">
            <v>3</v>
          </cell>
          <cell r="BK8">
            <v>3</v>
          </cell>
          <cell r="BL8">
            <v>3</v>
          </cell>
          <cell r="BM8">
            <v>3</v>
          </cell>
          <cell r="BN8">
            <v>3</v>
          </cell>
          <cell r="BO8">
            <v>3</v>
          </cell>
          <cell r="BP8">
            <v>3</v>
          </cell>
          <cell r="BQ8">
            <v>3</v>
          </cell>
          <cell r="BR8">
            <v>4</v>
          </cell>
          <cell r="BS8">
            <v>4</v>
          </cell>
          <cell r="BT8">
            <v>4</v>
          </cell>
          <cell r="BU8">
            <v>4</v>
          </cell>
          <cell r="BV8">
            <v>4</v>
          </cell>
          <cell r="BW8">
            <v>4</v>
          </cell>
          <cell r="BX8">
            <v>4</v>
          </cell>
          <cell r="BY8">
            <v>4</v>
          </cell>
          <cell r="BZ8">
            <v>4</v>
          </cell>
          <cell r="CA8">
            <v>4</v>
          </cell>
          <cell r="CB8">
            <v>4</v>
          </cell>
          <cell r="CC8">
            <v>4</v>
          </cell>
          <cell r="CD8">
            <v>5</v>
          </cell>
          <cell r="CE8">
            <v>5</v>
          </cell>
          <cell r="CF8">
            <v>5</v>
          </cell>
          <cell r="CG8">
            <v>5</v>
          </cell>
          <cell r="CH8">
            <v>5</v>
          </cell>
          <cell r="CI8">
            <v>5</v>
          </cell>
          <cell r="CJ8">
            <v>5</v>
          </cell>
          <cell r="CK8">
            <v>5</v>
          </cell>
          <cell r="CL8">
            <v>5</v>
          </cell>
          <cell r="CM8">
            <v>5</v>
          </cell>
          <cell r="CN8">
            <v>5</v>
          </cell>
          <cell r="CO8">
            <v>5</v>
          </cell>
          <cell r="CP8">
            <v>6</v>
          </cell>
          <cell r="CQ8">
            <v>6</v>
          </cell>
          <cell r="CR8">
            <v>6</v>
          </cell>
          <cell r="CS8">
            <v>6</v>
          </cell>
          <cell r="CT8">
            <v>6</v>
          </cell>
          <cell r="CU8">
            <v>6</v>
          </cell>
          <cell r="CV8">
            <v>6</v>
          </cell>
          <cell r="CW8">
            <v>6</v>
          </cell>
          <cell r="CX8">
            <v>6</v>
          </cell>
          <cell r="CY8">
            <v>6</v>
          </cell>
          <cell r="CZ8">
            <v>6</v>
          </cell>
          <cell r="DA8">
            <v>6</v>
          </cell>
          <cell r="DB8">
            <v>7</v>
          </cell>
          <cell r="DC8">
            <v>7</v>
          </cell>
          <cell r="DD8">
            <v>7</v>
          </cell>
          <cell r="DE8">
            <v>7</v>
          </cell>
          <cell r="DF8">
            <v>7</v>
          </cell>
          <cell r="DG8">
            <v>7</v>
          </cell>
          <cell r="DH8">
            <v>7</v>
          </cell>
          <cell r="DI8">
            <v>7</v>
          </cell>
          <cell r="DJ8">
            <v>7</v>
          </cell>
          <cell r="DK8">
            <v>7</v>
          </cell>
          <cell r="DL8">
            <v>7</v>
          </cell>
          <cell r="DM8">
            <v>7</v>
          </cell>
          <cell r="DN8">
            <v>8</v>
          </cell>
          <cell r="DO8">
            <v>8</v>
          </cell>
          <cell r="DP8">
            <v>8</v>
          </cell>
          <cell r="DQ8">
            <v>8</v>
          </cell>
          <cell r="DR8">
            <v>8</v>
          </cell>
          <cell r="DS8">
            <v>8</v>
          </cell>
          <cell r="DT8">
            <v>8</v>
          </cell>
          <cell r="DU8">
            <v>8</v>
          </cell>
          <cell r="DV8">
            <v>8</v>
          </cell>
          <cell r="DW8">
            <v>8</v>
          </cell>
          <cell r="DX8">
            <v>8</v>
          </cell>
          <cell r="DY8">
            <v>8</v>
          </cell>
          <cell r="DZ8">
            <v>9</v>
          </cell>
          <cell r="EA8">
            <v>9</v>
          </cell>
          <cell r="EB8">
            <v>9</v>
          </cell>
          <cell r="EC8">
            <v>9</v>
          </cell>
          <cell r="ED8">
            <v>9</v>
          </cell>
          <cell r="EE8">
            <v>9</v>
          </cell>
          <cell r="EF8">
            <v>9</v>
          </cell>
          <cell r="EG8">
            <v>9</v>
          </cell>
          <cell r="EH8">
            <v>9</v>
          </cell>
          <cell r="EI8">
            <v>9</v>
          </cell>
          <cell r="EJ8">
            <v>9</v>
          </cell>
          <cell r="EK8">
            <v>9</v>
          </cell>
        </row>
        <row r="9">
          <cell r="D9" t="str">
            <v>CG-US</v>
          </cell>
          <cell r="V9">
            <v>1</v>
          </cell>
          <cell r="W9">
            <v>1</v>
          </cell>
          <cell r="X9">
            <v>1</v>
          </cell>
          <cell r="Y9">
            <v>1</v>
          </cell>
          <cell r="Z9">
            <v>1</v>
          </cell>
          <cell r="AA9">
            <v>1</v>
          </cell>
          <cell r="AB9">
            <v>1</v>
          </cell>
          <cell r="AC9">
            <v>1</v>
          </cell>
          <cell r="AD9">
            <v>1</v>
          </cell>
          <cell r="AE9">
            <v>1</v>
          </cell>
          <cell r="AF9">
            <v>1</v>
          </cell>
          <cell r="AG9">
            <v>1</v>
          </cell>
          <cell r="AH9">
            <v>1.0149999999999999</v>
          </cell>
          <cell r="AI9">
            <v>1.0149999999999999</v>
          </cell>
          <cell r="AJ9">
            <v>1.0149999999999999</v>
          </cell>
          <cell r="AK9">
            <v>1.0149999999999999</v>
          </cell>
          <cell r="AL9">
            <v>1.0149999999999999</v>
          </cell>
          <cell r="AM9">
            <v>1.0149999999999999</v>
          </cell>
          <cell r="AN9">
            <v>1.0149999999999999</v>
          </cell>
          <cell r="AO9">
            <v>1.0149999999999999</v>
          </cell>
          <cell r="AP9">
            <v>1.0149999999999999</v>
          </cell>
          <cell r="AQ9">
            <v>1.0149999999999999</v>
          </cell>
          <cell r="AR9">
            <v>1.0149999999999999</v>
          </cell>
          <cell r="AS9">
            <v>1.0149999999999999</v>
          </cell>
          <cell r="AT9">
            <v>1.0302249999999997</v>
          </cell>
          <cell r="AU9">
            <v>1.0302249999999997</v>
          </cell>
          <cell r="AV9">
            <v>1.0302249999999997</v>
          </cell>
          <cell r="AW9">
            <v>1.0302249999999997</v>
          </cell>
          <cell r="AX9">
            <v>1.0302249999999997</v>
          </cell>
          <cell r="AY9">
            <v>1.0302249999999997</v>
          </cell>
          <cell r="AZ9">
            <v>1.0302249999999997</v>
          </cell>
          <cell r="BA9">
            <v>1.0302249999999997</v>
          </cell>
          <cell r="BB9">
            <v>1.0302249999999997</v>
          </cell>
          <cell r="BC9">
            <v>1.0302249999999997</v>
          </cell>
          <cell r="BD9">
            <v>1.0302249999999997</v>
          </cell>
          <cell r="BE9">
            <v>1.0302249999999997</v>
          </cell>
          <cell r="BF9">
            <v>1.0456783749999996</v>
          </cell>
          <cell r="BG9">
            <v>1.0456783749999996</v>
          </cell>
          <cell r="BH9">
            <v>1.0456783749999996</v>
          </cell>
          <cell r="BI9">
            <v>1.0456783749999996</v>
          </cell>
          <cell r="BJ9">
            <v>1.0456783749999996</v>
          </cell>
          <cell r="BK9">
            <v>1.0456783749999996</v>
          </cell>
          <cell r="BL9">
            <v>1.0456783749999996</v>
          </cell>
          <cell r="BM9">
            <v>1.0456783749999996</v>
          </cell>
          <cell r="BN9">
            <v>1.0456783749999996</v>
          </cell>
          <cell r="BO9">
            <v>1.0456783749999996</v>
          </cell>
          <cell r="BP9">
            <v>1.0456783749999996</v>
          </cell>
          <cell r="BQ9">
            <v>1.0456783749999996</v>
          </cell>
          <cell r="BR9">
            <v>1.0613635506249994</v>
          </cell>
          <cell r="BS9">
            <v>1.0613635506249994</v>
          </cell>
          <cell r="BT9">
            <v>1.0613635506249994</v>
          </cell>
          <cell r="BU9">
            <v>1.0613635506249994</v>
          </cell>
          <cell r="BV9">
            <v>1.0613635506249994</v>
          </cell>
          <cell r="BW9">
            <v>1.0613635506249994</v>
          </cell>
          <cell r="BX9">
            <v>1.0613635506249994</v>
          </cell>
          <cell r="BY9">
            <v>1.0613635506249994</v>
          </cell>
          <cell r="BZ9">
            <v>1.0613635506249994</v>
          </cell>
          <cell r="CA9">
            <v>1.0613635506249994</v>
          </cell>
          <cell r="CB9">
            <v>1.0613635506249994</v>
          </cell>
          <cell r="CC9">
            <v>1.0613635506249994</v>
          </cell>
          <cell r="CD9">
            <v>1.0772840038843743</v>
          </cell>
          <cell r="CE9">
            <v>1.0772840038843743</v>
          </cell>
          <cell r="CF9">
            <v>1.0772840038843743</v>
          </cell>
          <cell r="CG9">
            <v>1.0772840038843743</v>
          </cell>
          <cell r="CH9">
            <v>1.0772840038843743</v>
          </cell>
          <cell r="CI9">
            <v>1.0772840038843743</v>
          </cell>
          <cell r="CJ9">
            <v>1.0772840038843743</v>
          </cell>
          <cell r="CK9">
            <v>1.0772840038843743</v>
          </cell>
          <cell r="CL9">
            <v>1.0772840038843743</v>
          </cell>
          <cell r="CM9">
            <v>1.0772840038843743</v>
          </cell>
          <cell r="CN9">
            <v>1.0772840038843743</v>
          </cell>
          <cell r="CO9">
            <v>1.0772840038843743</v>
          </cell>
          <cell r="CP9">
            <v>1.0934432639426397</v>
          </cell>
          <cell r="CQ9">
            <v>1.0934432639426397</v>
          </cell>
          <cell r="CR9">
            <v>1.0934432639426397</v>
          </cell>
          <cell r="CS9">
            <v>1.0934432639426397</v>
          </cell>
          <cell r="CT9">
            <v>1.0934432639426397</v>
          </cell>
          <cell r="CU9">
            <v>1.0934432639426397</v>
          </cell>
          <cell r="CV9">
            <v>1.0934432639426397</v>
          </cell>
          <cell r="CW9">
            <v>1.0934432639426397</v>
          </cell>
          <cell r="CX9">
            <v>1.0934432639426397</v>
          </cell>
          <cell r="CY9">
            <v>1.0934432639426397</v>
          </cell>
          <cell r="CZ9">
            <v>1.0934432639426397</v>
          </cell>
          <cell r="DA9">
            <v>1.0934432639426397</v>
          </cell>
          <cell r="DB9">
            <v>1.1098449129017791</v>
          </cell>
          <cell r="DC9">
            <v>1.1098449129017791</v>
          </cell>
          <cell r="DD9">
            <v>1.1098449129017791</v>
          </cell>
          <cell r="DE9">
            <v>1.1098449129017791</v>
          </cell>
          <cell r="DF9">
            <v>1.1098449129017791</v>
          </cell>
          <cell r="DG9">
            <v>1.1098449129017791</v>
          </cell>
          <cell r="DH9">
            <v>1.1098449129017791</v>
          </cell>
          <cell r="DI9">
            <v>1.1098449129017791</v>
          </cell>
          <cell r="DJ9">
            <v>1.1098449129017791</v>
          </cell>
          <cell r="DK9">
            <v>1.1098449129017791</v>
          </cell>
          <cell r="DL9">
            <v>1.1098449129017791</v>
          </cell>
          <cell r="DM9">
            <v>1.1098449129017791</v>
          </cell>
          <cell r="DN9">
            <v>1.1098449129017791</v>
          </cell>
          <cell r="DO9">
            <v>1.1098449129017791</v>
          </cell>
          <cell r="DP9">
            <v>1.1098449129017791</v>
          </cell>
          <cell r="DQ9">
            <v>1.1098449129017791</v>
          </cell>
          <cell r="DR9">
            <v>1.1098449129017791</v>
          </cell>
          <cell r="DS9">
            <v>1.1098449129017791</v>
          </cell>
          <cell r="DT9">
            <v>1.1098449129017791</v>
          </cell>
          <cell r="DU9">
            <v>1.1098449129017791</v>
          </cell>
          <cell r="DV9">
            <v>1.1098449129017791</v>
          </cell>
          <cell r="DW9">
            <v>1.1098449129017791</v>
          </cell>
          <cell r="DX9">
            <v>1.1098449129017791</v>
          </cell>
          <cell r="DY9">
            <v>1.1098449129017791</v>
          </cell>
          <cell r="DZ9">
            <v>1.1098449129017791</v>
          </cell>
          <cell r="EA9">
            <v>1.1098449129017791</v>
          </cell>
          <cell r="EB9">
            <v>1.1098449129017791</v>
          </cell>
          <cell r="EC9">
            <v>1.1098449129017791</v>
          </cell>
          <cell r="ED9">
            <v>1.1098449129017791</v>
          </cell>
          <cell r="EE9">
            <v>1.1098449129017791</v>
          </cell>
          <cell r="EF9">
            <v>1.1098449129017791</v>
          </cell>
          <cell r="EG9">
            <v>1.1098449129017791</v>
          </cell>
          <cell r="EH9">
            <v>1.1098449129017791</v>
          </cell>
          <cell r="EI9">
            <v>1.1098449129017791</v>
          </cell>
          <cell r="EJ9">
            <v>1.1098449129017791</v>
          </cell>
          <cell r="EK9">
            <v>1.1098449129017791</v>
          </cell>
        </row>
        <row r="10">
          <cell r="D10" t="str">
            <v>SUBCONTRACTOR</v>
          </cell>
          <cell r="V10">
            <v>1</v>
          </cell>
          <cell r="W10">
            <v>1</v>
          </cell>
          <cell r="X10">
            <v>1</v>
          </cell>
          <cell r="Y10">
            <v>1</v>
          </cell>
          <cell r="Z10">
            <v>1</v>
          </cell>
          <cell r="AA10">
            <v>1</v>
          </cell>
          <cell r="AB10">
            <v>1</v>
          </cell>
          <cell r="AC10">
            <v>1</v>
          </cell>
          <cell r="AD10">
            <v>1</v>
          </cell>
          <cell r="AE10">
            <v>1</v>
          </cell>
          <cell r="AF10">
            <v>1</v>
          </cell>
          <cell r="AG10">
            <v>1</v>
          </cell>
          <cell r="AH10">
            <v>1</v>
          </cell>
          <cell r="AI10">
            <v>1</v>
          </cell>
          <cell r="AJ10">
            <v>1</v>
          </cell>
          <cell r="AK10">
            <v>1</v>
          </cell>
          <cell r="AL10">
            <v>1</v>
          </cell>
          <cell r="AM10">
            <v>1</v>
          </cell>
          <cell r="AN10">
            <v>1</v>
          </cell>
          <cell r="AO10">
            <v>1</v>
          </cell>
          <cell r="AP10">
            <v>1</v>
          </cell>
          <cell r="AQ10">
            <v>1</v>
          </cell>
          <cell r="AR10">
            <v>1</v>
          </cell>
          <cell r="AS10">
            <v>1</v>
          </cell>
          <cell r="AT10">
            <v>1</v>
          </cell>
          <cell r="AU10">
            <v>1</v>
          </cell>
          <cell r="AV10">
            <v>1</v>
          </cell>
          <cell r="AW10">
            <v>1</v>
          </cell>
          <cell r="AX10">
            <v>1</v>
          </cell>
          <cell r="AY10">
            <v>1</v>
          </cell>
          <cell r="AZ10">
            <v>1</v>
          </cell>
          <cell r="BA10">
            <v>1</v>
          </cell>
          <cell r="BB10">
            <v>1</v>
          </cell>
          <cell r="BC10">
            <v>1</v>
          </cell>
          <cell r="BD10">
            <v>1</v>
          </cell>
          <cell r="BE10">
            <v>1</v>
          </cell>
          <cell r="BF10">
            <v>1</v>
          </cell>
          <cell r="BG10">
            <v>1</v>
          </cell>
          <cell r="BH10">
            <v>1</v>
          </cell>
          <cell r="BI10">
            <v>1</v>
          </cell>
          <cell r="BJ10">
            <v>1</v>
          </cell>
          <cell r="BK10">
            <v>1</v>
          </cell>
          <cell r="BL10">
            <v>1</v>
          </cell>
          <cell r="BM10">
            <v>1</v>
          </cell>
          <cell r="BN10">
            <v>1</v>
          </cell>
          <cell r="BO10">
            <v>1</v>
          </cell>
          <cell r="BP10">
            <v>1</v>
          </cell>
          <cell r="BQ10">
            <v>1</v>
          </cell>
          <cell r="BR10">
            <v>1</v>
          </cell>
          <cell r="BS10">
            <v>1</v>
          </cell>
          <cell r="BT10">
            <v>1</v>
          </cell>
          <cell r="BU10">
            <v>1</v>
          </cell>
          <cell r="BV10">
            <v>1</v>
          </cell>
          <cell r="BW10">
            <v>1</v>
          </cell>
          <cell r="BX10">
            <v>1</v>
          </cell>
          <cell r="BY10">
            <v>1</v>
          </cell>
          <cell r="BZ10">
            <v>1</v>
          </cell>
          <cell r="CA10">
            <v>1</v>
          </cell>
          <cell r="CB10">
            <v>1</v>
          </cell>
          <cell r="CC10">
            <v>1</v>
          </cell>
          <cell r="CD10">
            <v>1</v>
          </cell>
          <cell r="CE10">
            <v>1</v>
          </cell>
          <cell r="CF10">
            <v>1</v>
          </cell>
          <cell r="CG10">
            <v>1</v>
          </cell>
          <cell r="CH10">
            <v>1</v>
          </cell>
          <cell r="CI10">
            <v>1</v>
          </cell>
          <cell r="CJ10">
            <v>1</v>
          </cell>
          <cell r="CK10">
            <v>1</v>
          </cell>
          <cell r="CL10">
            <v>1</v>
          </cell>
          <cell r="CM10">
            <v>1</v>
          </cell>
          <cell r="CN10">
            <v>1</v>
          </cell>
          <cell r="CO10">
            <v>1</v>
          </cell>
          <cell r="CP10">
            <v>1</v>
          </cell>
          <cell r="CQ10">
            <v>1</v>
          </cell>
          <cell r="CR10">
            <v>1</v>
          </cell>
          <cell r="CS10">
            <v>1</v>
          </cell>
          <cell r="CT10">
            <v>1</v>
          </cell>
          <cell r="CU10">
            <v>1</v>
          </cell>
          <cell r="CV10">
            <v>1</v>
          </cell>
          <cell r="CW10">
            <v>1</v>
          </cell>
          <cell r="CX10">
            <v>1</v>
          </cell>
          <cell r="CY10">
            <v>1</v>
          </cell>
          <cell r="CZ10">
            <v>1</v>
          </cell>
          <cell r="DA10">
            <v>1</v>
          </cell>
          <cell r="DB10">
            <v>1</v>
          </cell>
          <cell r="DC10">
            <v>1</v>
          </cell>
          <cell r="DD10">
            <v>1</v>
          </cell>
          <cell r="DE10">
            <v>1</v>
          </cell>
          <cell r="DF10">
            <v>1</v>
          </cell>
          <cell r="DG10">
            <v>1</v>
          </cell>
          <cell r="DH10">
            <v>1</v>
          </cell>
          <cell r="DI10">
            <v>1</v>
          </cell>
          <cell r="DJ10">
            <v>1</v>
          </cell>
          <cell r="DK10">
            <v>1</v>
          </cell>
          <cell r="DL10">
            <v>1</v>
          </cell>
          <cell r="DM10">
            <v>1</v>
          </cell>
          <cell r="DN10">
            <v>1</v>
          </cell>
          <cell r="DO10">
            <v>1</v>
          </cell>
          <cell r="DP10">
            <v>1</v>
          </cell>
          <cell r="DQ10">
            <v>1</v>
          </cell>
          <cell r="DR10">
            <v>1</v>
          </cell>
          <cell r="DS10">
            <v>1</v>
          </cell>
          <cell r="DT10">
            <v>1</v>
          </cell>
          <cell r="DU10">
            <v>1</v>
          </cell>
          <cell r="DV10">
            <v>1</v>
          </cell>
          <cell r="DW10">
            <v>1</v>
          </cell>
          <cell r="DX10">
            <v>1</v>
          </cell>
          <cell r="DY10">
            <v>1</v>
          </cell>
          <cell r="DZ10">
            <v>1</v>
          </cell>
          <cell r="EA10">
            <v>1</v>
          </cell>
          <cell r="EB10">
            <v>1</v>
          </cell>
          <cell r="EC10">
            <v>1</v>
          </cell>
          <cell r="ED10">
            <v>1</v>
          </cell>
          <cell r="EE10">
            <v>1</v>
          </cell>
          <cell r="EF10">
            <v>1</v>
          </cell>
          <cell r="EG10">
            <v>1</v>
          </cell>
          <cell r="EH10">
            <v>1</v>
          </cell>
          <cell r="EI10">
            <v>1</v>
          </cell>
          <cell r="EJ10">
            <v>1</v>
          </cell>
          <cell r="EK10">
            <v>1</v>
          </cell>
        </row>
        <row r="11">
          <cell r="D11" t="str">
            <v>BPO-INDIAFA</v>
          </cell>
          <cell r="V11">
            <v>1</v>
          </cell>
          <cell r="W11">
            <v>1</v>
          </cell>
          <cell r="X11">
            <v>1</v>
          </cell>
          <cell r="Y11">
            <v>1</v>
          </cell>
          <cell r="Z11">
            <v>1</v>
          </cell>
          <cell r="AA11">
            <v>1</v>
          </cell>
          <cell r="AB11">
            <v>1</v>
          </cell>
          <cell r="AC11">
            <v>1</v>
          </cell>
          <cell r="AD11">
            <v>1</v>
          </cell>
          <cell r="AE11">
            <v>1</v>
          </cell>
          <cell r="AF11">
            <v>1</v>
          </cell>
          <cell r="AG11">
            <v>1</v>
          </cell>
          <cell r="AH11">
            <v>1.0225</v>
          </cell>
          <cell r="AI11">
            <v>1.0225</v>
          </cell>
          <cell r="AJ11">
            <v>1.0225</v>
          </cell>
          <cell r="AK11">
            <v>1.0225</v>
          </cell>
          <cell r="AL11">
            <v>1.0225</v>
          </cell>
          <cell r="AM11">
            <v>1.0225</v>
          </cell>
          <cell r="AN11">
            <v>1.0225</v>
          </cell>
          <cell r="AO11">
            <v>1.0225</v>
          </cell>
          <cell r="AP11">
            <v>1.0225</v>
          </cell>
          <cell r="AQ11">
            <v>1.0225</v>
          </cell>
          <cell r="AR11">
            <v>1.0225</v>
          </cell>
          <cell r="AS11">
            <v>1.0225</v>
          </cell>
          <cell r="AT11">
            <v>1.0455062499999999</v>
          </cell>
          <cell r="AU11">
            <v>1.0455062499999999</v>
          </cell>
          <cell r="AV11">
            <v>1.0455062499999999</v>
          </cell>
          <cell r="AW11">
            <v>1.0455062499999999</v>
          </cell>
          <cell r="AX11">
            <v>1.0455062499999999</v>
          </cell>
          <cell r="AY11">
            <v>1.0455062499999999</v>
          </cell>
          <cell r="AZ11">
            <v>1.0455062499999999</v>
          </cell>
          <cell r="BA11">
            <v>1.0455062499999999</v>
          </cell>
          <cell r="BB11">
            <v>1.0455062499999999</v>
          </cell>
          <cell r="BC11">
            <v>1.0455062499999999</v>
          </cell>
          <cell r="BD11">
            <v>1.0455062499999999</v>
          </cell>
          <cell r="BE11">
            <v>1.0455062499999999</v>
          </cell>
          <cell r="BF11">
            <v>1.0690301406249998</v>
          </cell>
          <cell r="BG11">
            <v>1.0690301406249998</v>
          </cell>
          <cell r="BH11">
            <v>1.0690301406249998</v>
          </cell>
          <cell r="BI11">
            <v>1.0690301406249998</v>
          </cell>
          <cell r="BJ11">
            <v>1.0690301406249998</v>
          </cell>
          <cell r="BK11">
            <v>1.0690301406249998</v>
          </cell>
          <cell r="BL11">
            <v>1.0690301406249998</v>
          </cell>
          <cell r="BM11">
            <v>1.0690301406249998</v>
          </cell>
          <cell r="BN11">
            <v>1.0690301406249998</v>
          </cell>
          <cell r="BO11">
            <v>1.0690301406249998</v>
          </cell>
          <cell r="BP11">
            <v>1.0690301406249998</v>
          </cell>
          <cell r="BQ11">
            <v>1.0690301406249998</v>
          </cell>
          <cell r="BR11">
            <v>1.0930833187890623</v>
          </cell>
          <cell r="BS11">
            <v>1.0930833187890623</v>
          </cell>
          <cell r="BT11">
            <v>1.0930833187890623</v>
          </cell>
          <cell r="BU11">
            <v>1.0930833187890623</v>
          </cell>
          <cell r="BV11">
            <v>1.0930833187890623</v>
          </cell>
          <cell r="BW11">
            <v>1.0930833187890623</v>
          </cell>
          <cell r="BX11">
            <v>1.0930833187890623</v>
          </cell>
          <cell r="BY11">
            <v>1.0930833187890623</v>
          </cell>
          <cell r="BZ11">
            <v>1.0930833187890623</v>
          </cell>
          <cell r="CA11">
            <v>1.0930833187890623</v>
          </cell>
          <cell r="CB11">
            <v>1.0930833187890623</v>
          </cell>
          <cell r="CC11">
            <v>1.0930833187890623</v>
          </cell>
          <cell r="CD11">
            <v>1.1176776934618162</v>
          </cell>
          <cell r="CE11">
            <v>1.1176776934618162</v>
          </cell>
          <cell r="CF11">
            <v>1.1176776934618162</v>
          </cell>
          <cell r="CG11">
            <v>1.1176776934618162</v>
          </cell>
          <cell r="CH11">
            <v>1.1176776934618162</v>
          </cell>
          <cell r="CI11">
            <v>1.1176776934618162</v>
          </cell>
          <cell r="CJ11">
            <v>1.1176776934618162</v>
          </cell>
          <cell r="CK11">
            <v>1.1176776934618162</v>
          </cell>
          <cell r="CL11">
            <v>1.1176776934618162</v>
          </cell>
          <cell r="CM11">
            <v>1.1176776934618162</v>
          </cell>
          <cell r="CN11">
            <v>1.1176776934618162</v>
          </cell>
          <cell r="CO11">
            <v>1.1176776934618162</v>
          </cell>
          <cell r="CP11">
            <v>1.142825441564707</v>
          </cell>
          <cell r="CQ11">
            <v>1.142825441564707</v>
          </cell>
          <cell r="CR11">
            <v>1.142825441564707</v>
          </cell>
          <cell r="CS11">
            <v>1.142825441564707</v>
          </cell>
          <cell r="CT11">
            <v>1.142825441564707</v>
          </cell>
          <cell r="CU11">
            <v>1.142825441564707</v>
          </cell>
          <cell r="CV11">
            <v>1.142825441564707</v>
          </cell>
          <cell r="CW11">
            <v>1.142825441564707</v>
          </cell>
          <cell r="CX11">
            <v>1.142825441564707</v>
          </cell>
          <cell r="CY11">
            <v>1.142825441564707</v>
          </cell>
          <cell r="CZ11">
            <v>1.142825441564707</v>
          </cell>
          <cell r="DA11">
            <v>1.142825441564707</v>
          </cell>
          <cell r="DB11">
            <v>1.1685390139999128</v>
          </cell>
          <cell r="DC11">
            <v>1.1685390139999128</v>
          </cell>
          <cell r="DD11">
            <v>1.1685390139999128</v>
          </cell>
          <cell r="DE11">
            <v>1.1685390139999128</v>
          </cell>
          <cell r="DF11">
            <v>1.1685390139999128</v>
          </cell>
          <cell r="DG11">
            <v>1.1685390139999128</v>
          </cell>
          <cell r="DH11">
            <v>1.1685390139999128</v>
          </cell>
          <cell r="DI11">
            <v>1.1685390139999128</v>
          </cell>
          <cell r="DJ11">
            <v>1.1685390139999128</v>
          </cell>
          <cell r="DK11">
            <v>1.1685390139999128</v>
          </cell>
          <cell r="DL11">
            <v>1.1685390139999128</v>
          </cell>
          <cell r="DM11">
            <v>1.1685390139999128</v>
          </cell>
          <cell r="DN11">
            <v>1.1685390139999128</v>
          </cell>
          <cell r="DO11">
            <v>1.1685390139999128</v>
          </cell>
          <cell r="DP11">
            <v>1.1685390139999128</v>
          </cell>
          <cell r="DQ11">
            <v>1.1685390139999128</v>
          </cell>
          <cell r="DR11">
            <v>1.1685390139999128</v>
          </cell>
          <cell r="DS11">
            <v>1.1685390139999128</v>
          </cell>
          <cell r="DT11">
            <v>1.1685390139999128</v>
          </cell>
          <cell r="DU11">
            <v>1.1685390139999128</v>
          </cell>
          <cell r="DV11">
            <v>1.1685390139999128</v>
          </cell>
          <cell r="DW11">
            <v>1.1685390139999128</v>
          </cell>
          <cell r="DX11">
            <v>1.1685390139999128</v>
          </cell>
          <cell r="DY11">
            <v>1.1685390139999128</v>
          </cell>
          <cell r="DZ11">
            <v>1.1685390139999128</v>
          </cell>
          <cell r="EA11">
            <v>1.1685390139999128</v>
          </cell>
          <cell r="EB11">
            <v>1.1685390139999128</v>
          </cell>
          <cell r="EC11">
            <v>1.1685390139999128</v>
          </cell>
          <cell r="ED11">
            <v>1.1685390139999128</v>
          </cell>
          <cell r="EE11">
            <v>1.1685390139999128</v>
          </cell>
          <cell r="EF11">
            <v>1.1685390139999128</v>
          </cell>
          <cell r="EG11">
            <v>1.1685390139999128</v>
          </cell>
          <cell r="EH11">
            <v>1.1685390139999128</v>
          </cell>
          <cell r="EI11">
            <v>1.1685390139999128</v>
          </cell>
          <cell r="EJ11">
            <v>1.1685390139999128</v>
          </cell>
          <cell r="EK11">
            <v>1.1685390139999128</v>
          </cell>
        </row>
        <row r="12">
          <cell r="D12" t="str">
            <v>FINANCING</v>
          </cell>
          <cell r="V12">
            <v>1</v>
          </cell>
          <cell r="W12">
            <v>1</v>
          </cell>
          <cell r="X12">
            <v>1</v>
          </cell>
          <cell r="Y12">
            <v>1</v>
          </cell>
          <cell r="Z12">
            <v>1</v>
          </cell>
          <cell r="AA12">
            <v>1</v>
          </cell>
          <cell r="AB12">
            <v>1</v>
          </cell>
          <cell r="AC12">
            <v>1</v>
          </cell>
          <cell r="AD12">
            <v>1</v>
          </cell>
          <cell r="AE12">
            <v>1</v>
          </cell>
          <cell r="AF12">
            <v>1</v>
          </cell>
          <cell r="AG12">
            <v>1</v>
          </cell>
          <cell r="AH12">
            <v>1</v>
          </cell>
          <cell r="AI12">
            <v>1</v>
          </cell>
          <cell r="AJ12">
            <v>1</v>
          </cell>
          <cell r="AK12">
            <v>1</v>
          </cell>
          <cell r="AL12">
            <v>1</v>
          </cell>
          <cell r="AM12">
            <v>1</v>
          </cell>
          <cell r="AN12">
            <v>1</v>
          </cell>
          <cell r="AO12">
            <v>1</v>
          </cell>
          <cell r="AP12">
            <v>1</v>
          </cell>
          <cell r="AQ12">
            <v>1</v>
          </cell>
          <cell r="AR12">
            <v>1</v>
          </cell>
          <cell r="AS12">
            <v>1</v>
          </cell>
          <cell r="AT12">
            <v>1</v>
          </cell>
          <cell r="AU12">
            <v>1</v>
          </cell>
          <cell r="AV12">
            <v>1</v>
          </cell>
          <cell r="AW12">
            <v>1</v>
          </cell>
          <cell r="AX12">
            <v>1</v>
          </cell>
          <cell r="AY12">
            <v>1</v>
          </cell>
          <cell r="AZ12">
            <v>1</v>
          </cell>
          <cell r="BA12">
            <v>1</v>
          </cell>
          <cell r="BB12">
            <v>1</v>
          </cell>
          <cell r="BC12">
            <v>1</v>
          </cell>
          <cell r="BD12">
            <v>1</v>
          </cell>
          <cell r="BE12">
            <v>1</v>
          </cell>
          <cell r="BF12">
            <v>1</v>
          </cell>
          <cell r="BG12">
            <v>1</v>
          </cell>
          <cell r="BH12">
            <v>1</v>
          </cell>
          <cell r="BI12">
            <v>1</v>
          </cell>
          <cell r="BJ12">
            <v>1</v>
          </cell>
          <cell r="BK12">
            <v>1</v>
          </cell>
          <cell r="BL12">
            <v>1</v>
          </cell>
          <cell r="BM12">
            <v>1</v>
          </cell>
          <cell r="BN12">
            <v>1</v>
          </cell>
          <cell r="BO12">
            <v>1</v>
          </cell>
          <cell r="BP12">
            <v>1</v>
          </cell>
          <cell r="BQ12">
            <v>1</v>
          </cell>
          <cell r="BR12">
            <v>1</v>
          </cell>
          <cell r="BS12">
            <v>1</v>
          </cell>
          <cell r="BT12">
            <v>1</v>
          </cell>
          <cell r="BU12">
            <v>1</v>
          </cell>
          <cell r="BV12">
            <v>1</v>
          </cell>
          <cell r="BW12">
            <v>1</v>
          </cell>
          <cell r="BX12">
            <v>1</v>
          </cell>
          <cell r="BY12">
            <v>1</v>
          </cell>
          <cell r="BZ12">
            <v>1</v>
          </cell>
          <cell r="CA12">
            <v>1</v>
          </cell>
          <cell r="CB12">
            <v>1</v>
          </cell>
          <cell r="CC12">
            <v>1</v>
          </cell>
          <cell r="CD12">
            <v>1</v>
          </cell>
          <cell r="CE12">
            <v>1</v>
          </cell>
          <cell r="CF12">
            <v>1</v>
          </cell>
          <cell r="CG12">
            <v>1</v>
          </cell>
          <cell r="CH12">
            <v>1</v>
          </cell>
          <cell r="CI12">
            <v>1</v>
          </cell>
          <cell r="CJ12">
            <v>1</v>
          </cell>
          <cell r="CK12">
            <v>1</v>
          </cell>
          <cell r="CL12">
            <v>1</v>
          </cell>
          <cell r="CM12">
            <v>1</v>
          </cell>
          <cell r="CN12">
            <v>1</v>
          </cell>
          <cell r="CO12">
            <v>1</v>
          </cell>
          <cell r="CP12">
            <v>1</v>
          </cell>
          <cell r="CQ12">
            <v>1</v>
          </cell>
          <cell r="CR12">
            <v>1</v>
          </cell>
          <cell r="CS12">
            <v>1</v>
          </cell>
          <cell r="CT12">
            <v>1</v>
          </cell>
          <cell r="CU12">
            <v>1</v>
          </cell>
          <cell r="CV12">
            <v>1</v>
          </cell>
          <cell r="CW12">
            <v>1</v>
          </cell>
          <cell r="CX12">
            <v>1</v>
          </cell>
          <cell r="CY12">
            <v>1</v>
          </cell>
          <cell r="CZ12">
            <v>1</v>
          </cell>
          <cell r="DA12">
            <v>1</v>
          </cell>
          <cell r="DB12">
            <v>1</v>
          </cell>
          <cell r="DC12">
            <v>1</v>
          </cell>
          <cell r="DD12">
            <v>1</v>
          </cell>
          <cell r="DE12">
            <v>1</v>
          </cell>
          <cell r="DF12">
            <v>1</v>
          </cell>
          <cell r="DG12">
            <v>1</v>
          </cell>
          <cell r="DH12">
            <v>1</v>
          </cell>
          <cell r="DI12">
            <v>1</v>
          </cell>
          <cell r="DJ12">
            <v>1</v>
          </cell>
          <cell r="DK12">
            <v>1</v>
          </cell>
          <cell r="DL12">
            <v>1</v>
          </cell>
          <cell r="DM12">
            <v>1</v>
          </cell>
          <cell r="DN12">
            <v>1</v>
          </cell>
          <cell r="DO12">
            <v>1</v>
          </cell>
          <cell r="DP12">
            <v>1</v>
          </cell>
          <cell r="DQ12">
            <v>1</v>
          </cell>
          <cell r="DR12">
            <v>1</v>
          </cell>
          <cell r="DS12">
            <v>1</v>
          </cell>
          <cell r="DT12">
            <v>1</v>
          </cell>
          <cell r="DU12">
            <v>1</v>
          </cell>
          <cell r="DV12">
            <v>1</v>
          </cell>
          <cell r="DW12">
            <v>1</v>
          </cell>
          <cell r="DX12">
            <v>1</v>
          </cell>
          <cell r="DY12">
            <v>1</v>
          </cell>
          <cell r="DZ12">
            <v>1</v>
          </cell>
          <cell r="EA12">
            <v>1</v>
          </cell>
          <cell r="EB12">
            <v>1</v>
          </cell>
          <cell r="EC12">
            <v>1</v>
          </cell>
          <cell r="ED12">
            <v>1</v>
          </cell>
          <cell r="EE12">
            <v>1</v>
          </cell>
          <cell r="EF12">
            <v>1</v>
          </cell>
          <cell r="EG12">
            <v>1</v>
          </cell>
          <cell r="EH12">
            <v>1</v>
          </cell>
          <cell r="EI12">
            <v>1</v>
          </cell>
          <cell r="EJ12">
            <v>1</v>
          </cell>
          <cell r="EK12">
            <v>1</v>
          </cell>
        </row>
        <row r="13">
          <cell r="D13" t="str">
            <v>TECHNOLOGY</v>
          </cell>
          <cell r="V13">
            <v>1</v>
          </cell>
          <cell r="W13">
            <v>1</v>
          </cell>
          <cell r="X13">
            <v>1</v>
          </cell>
          <cell r="Y13">
            <v>1</v>
          </cell>
          <cell r="Z13">
            <v>1</v>
          </cell>
          <cell r="AA13">
            <v>1</v>
          </cell>
          <cell r="AB13">
            <v>1</v>
          </cell>
          <cell r="AC13">
            <v>1</v>
          </cell>
          <cell r="AD13">
            <v>1</v>
          </cell>
          <cell r="AE13">
            <v>1</v>
          </cell>
          <cell r="AF13">
            <v>1</v>
          </cell>
          <cell r="AG13">
            <v>1</v>
          </cell>
          <cell r="AH13">
            <v>1</v>
          </cell>
          <cell r="AI13">
            <v>1</v>
          </cell>
          <cell r="AJ13">
            <v>1</v>
          </cell>
          <cell r="AK13">
            <v>1</v>
          </cell>
          <cell r="AL13">
            <v>1</v>
          </cell>
          <cell r="AM13">
            <v>1</v>
          </cell>
          <cell r="AN13">
            <v>1</v>
          </cell>
          <cell r="AO13">
            <v>1</v>
          </cell>
          <cell r="AP13">
            <v>1</v>
          </cell>
          <cell r="AQ13">
            <v>1</v>
          </cell>
          <cell r="AR13">
            <v>1</v>
          </cell>
          <cell r="AS13">
            <v>1</v>
          </cell>
          <cell r="AT13">
            <v>1</v>
          </cell>
          <cell r="AU13">
            <v>1</v>
          </cell>
          <cell r="AV13">
            <v>1</v>
          </cell>
          <cell r="AW13">
            <v>1</v>
          </cell>
          <cell r="AX13">
            <v>1</v>
          </cell>
          <cell r="AY13">
            <v>1</v>
          </cell>
          <cell r="AZ13">
            <v>1</v>
          </cell>
          <cell r="BA13">
            <v>1</v>
          </cell>
          <cell r="BB13">
            <v>1</v>
          </cell>
          <cell r="BC13">
            <v>1</v>
          </cell>
          <cell r="BD13">
            <v>1</v>
          </cell>
          <cell r="BE13">
            <v>1</v>
          </cell>
          <cell r="BF13">
            <v>1</v>
          </cell>
          <cell r="BG13">
            <v>1</v>
          </cell>
          <cell r="BH13">
            <v>1</v>
          </cell>
          <cell r="BI13">
            <v>1</v>
          </cell>
          <cell r="BJ13">
            <v>1</v>
          </cell>
          <cell r="BK13">
            <v>1</v>
          </cell>
          <cell r="BL13">
            <v>1</v>
          </cell>
          <cell r="BM13">
            <v>1</v>
          </cell>
          <cell r="BN13">
            <v>1</v>
          </cell>
          <cell r="BO13">
            <v>1</v>
          </cell>
          <cell r="BP13">
            <v>1</v>
          </cell>
          <cell r="BQ13">
            <v>1</v>
          </cell>
          <cell r="BR13">
            <v>1</v>
          </cell>
          <cell r="BS13">
            <v>1</v>
          </cell>
          <cell r="BT13">
            <v>1</v>
          </cell>
          <cell r="BU13">
            <v>1</v>
          </cell>
          <cell r="BV13">
            <v>1</v>
          </cell>
          <cell r="BW13">
            <v>1</v>
          </cell>
          <cell r="BX13">
            <v>1</v>
          </cell>
          <cell r="BY13">
            <v>1</v>
          </cell>
          <cell r="BZ13">
            <v>1</v>
          </cell>
          <cell r="CA13">
            <v>1</v>
          </cell>
          <cell r="CB13">
            <v>1</v>
          </cell>
          <cell r="CC13">
            <v>1</v>
          </cell>
          <cell r="CD13">
            <v>1</v>
          </cell>
          <cell r="CE13">
            <v>1</v>
          </cell>
          <cell r="CF13">
            <v>1</v>
          </cell>
          <cell r="CG13">
            <v>1</v>
          </cell>
          <cell r="CH13">
            <v>1</v>
          </cell>
          <cell r="CI13">
            <v>1</v>
          </cell>
          <cell r="CJ13">
            <v>1</v>
          </cell>
          <cell r="CK13">
            <v>1</v>
          </cell>
          <cell r="CL13">
            <v>1</v>
          </cell>
          <cell r="CM13">
            <v>1</v>
          </cell>
          <cell r="CN13">
            <v>1</v>
          </cell>
          <cell r="CO13">
            <v>1</v>
          </cell>
          <cell r="CP13">
            <v>1</v>
          </cell>
          <cell r="CQ13">
            <v>1</v>
          </cell>
          <cell r="CR13">
            <v>1</v>
          </cell>
          <cell r="CS13">
            <v>1</v>
          </cell>
          <cell r="CT13">
            <v>1</v>
          </cell>
          <cell r="CU13">
            <v>1</v>
          </cell>
          <cell r="CV13">
            <v>1</v>
          </cell>
          <cell r="CW13">
            <v>1</v>
          </cell>
          <cell r="CX13">
            <v>1</v>
          </cell>
          <cell r="CY13">
            <v>1</v>
          </cell>
          <cell r="CZ13">
            <v>1</v>
          </cell>
          <cell r="DA13">
            <v>1</v>
          </cell>
          <cell r="DB13">
            <v>1</v>
          </cell>
          <cell r="DC13">
            <v>1</v>
          </cell>
          <cell r="DD13">
            <v>1</v>
          </cell>
          <cell r="DE13">
            <v>1</v>
          </cell>
          <cell r="DF13">
            <v>1</v>
          </cell>
          <cell r="DG13">
            <v>1</v>
          </cell>
          <cell r="DH13">
            <v>1</v>
          </cell>
          <cell r="DI13">
            <v>1</v>
          </cell>
          <cell r="DJ13">
            <v>1</v>
          </cell>
          <cell r="DK13">
            <v>1</v>
          </cell>
          <cell r="DL13">
            <v>1</v>
          </cell>
          <cell r="DM13">
            <v>1</v>
          </cell>
          <cell r="DN13">
            <v>1</v>
          </cell>
          <cell r="DO13">
            <v>1</v>
          </cell>
          <cell r="DP13">
            <v>1</v>
          </cell>
          <cell r="DQ13">
            <v>1</v>
          </cell>
          <cell r="DR13">
            <v>1</v>
          </cell>
          <cell r="DS13">
            <v>1</v>
          </cell>
          <cell r="DT13">
            <v>1</v>
          </cell>
          <cell r="DU13">
            <v>1</v>
          </cell>
          <cell r="DV13">
            <v>1</v>
          </cell>
          <cell r="DW13">
            <v>1</v>
          </cell>
          <cell r="DX13">
            <v>1</v>
          </cell>
          <cell r="DY13">
            <v>1</v>
          </cell>
          <cell r="DZ13">
            <v>1</v>
          </cell>
          <cell r="EA13">
            <v>1</v>
          </cell>
          <cell r="EB13">
            <v>1</v>
          </cell>
          <cell r="EC13">
            <v>1</v>
          </cell>
          <cell r="ED13">
            <v>1</v>
          </cell>
          <cell r="EE13">
            <v>1</v>
          </cell>
          <cell r="EF13">
            <v>1</v>
          </cell>
          <cell r="EG13">
            <v>1</v>
          </cell>
          <cell r="EH13">
            <v>1</v>
          </cell>
          <cell r="EI13">
            <v>1</v>
          </cell>
          <cell r="EJ13">
            <v>1</v>
          </cell>
          <cell r="EK13">
            <v>1</v>
          </cell>
        </row>
        <row r="14">
          <cell r="D14" t="str">
            <v>US-TE</v>
          </cell>
          <cell r="V14">
            <v>1</v>
          </cell>
          <cell r="W14">
            <v>1</v>
          </cell>
          <cell r="X14">
            <v>1</v>
          </cell>
          <cell r="Y14">
            <v>1</v>
          </cell>
          <cell r="Z14">
            <v>1</v>
          </cell>
          <cell r="AA14">
            <v>1</v>
          </cell>
          <cell r="AB14">
            <v>1</v>
          </cell>
          <cell r="AC14">
            <v>1</v>
          </cell>
          <cell r="AD14">
            <v>1</v>
          </cell>
          <cell r="AE14">
            <v>1</v>
          </cell>
          <cell r="AF14">
            <v>1</v>
          </cell>
          <cell r="AG14">
            <v>1</v>
          </cell>
          <cell r="AH14">
            <v>1</v>
          </cell>
          <cell r="AI14">
            <v>1</v>
          </cell>
          <cell r="AJ14">
            <v>1</v>
          </cell>
          <cell r="AK14">
            <v>1</v>
          </cell>
          <cell r="AL14">
            <v>1</v>
          </cell>
          <cell r="AM14">
            <v>1</v>
          </cell>
          <cell r="AN14">
            <v>1</v>
          </cell>
          <cell r="AO14">
            <v>1</v>
          </cell>
          <cell r="AP14">
            <v>1</v>
          </cell>
          <cell r="AQ14">
            <v>1</v>
          </cell>
          <cell r="AR14">
            <v>1</v>
          </cell>
          <cell r="AS14">
            <v>1</v>
          </cell>
          <cell r="AT14">
            <v>1</v>
          </cell>
          <cell r="AU14">
            <v>1</v>
          </cell>
          <cell r="AV14">
            <v>1</v>
          </cell>
          <cell r="AW14">
            <v>1</v>
          </cell>
          <cell r="AX14">
            <v>1</v>
          </cell>
          <cell r="AY14">
            <v>1</v>
          </cell>
          <cell r="AZ14">
            <v>1</v>
          </cell>
          <cell r="BA14">
            <v>1</v>
          </cell>
          <cell r="BB14">
            <v>1</v>
          </cell>
          <cell r="BC14">
            <v>1</v>
          </cell>
          <cell r="BD14">
            <v>1</v>
          </cell>
          <cell r="BE14">
            <v>1</v>
          </cell>
          <cell r="BF14">
            <v>1</v>
          </cell>
          <cell r="BG14">
            <v>1</v>
          </cell>
          <cell r="BH14">
            <v>1</v>
          </cell>
          <cell r="BI14">
            <v>1</v>
          </cell>
          <cell r="BJ14">
            <v>1</v>
          </cell>
          <cell r="BK14">
            <v>1</v>
          </cell>
          <cell r="BL14">
            <v>1</v>
          </cell>
          <cell r="BM14">
            <v>1</v>
          </cell>
          <cell r="BN14">
            <v>1</v>
          </cell>
          <cell r="BO14">
            <v>1</v>
          </cell>
          <cell r="BP14">
            <v>1</v>
          </cell>
          <cell r="BQ14">
            <v>1</v>
          </cell>
          <cell r="BR14">
            <v>1</v>
          </cell>
          <cell r="BS14">
            <v>1</v>
          </cell>
          <cell r="BT14">
            <v>1</v>
          </cell>
          <cell r="BU14">
            <v>1</v>
          </cell>
          <cell r="BV14">
            <v>1</v>
          </cell>
          <cell r="BW14">
            <v>1</v>
          </cell>
          <cell r="BX14">
            <v>1</v>
          </cell>
          <cell r="BY14">
            <v>1</v>
          </cell>
          <cell r="BZ14">
            <v>1</v>
          </cell>
          <cell r="CA14">
            <v>1</v>
          </cell>
          <cell r="CB14">
            <v>1</v>
          </cell>
          <cell r="CC14">
            <v>1</v>
          </cell>
          <cell r="CD14">
            <v>1</v>
          </cell>
          <cell r="CE14">
            <v>1</v>
          </cell>
          <cell r="CF14">
            <v>1</v>
          </cell>
          <cell r="CG14">
            <v>1</v>
          </cell>
          <cell r="CH14">
            <v>1</v>
          </cell>
          <cell r="CI14">
            <v>1</v>
          </cell>
          <cell r="CJ14">
            <v>1</v>
          </cell>
          <cell r="CK14">
            <v>1</v>
          </cell>
          <cell r="CL14">
            <v>1</v>
          </cell>
          <cell r="CM14">
            <v>1</v>
          </cell>
          <cell r="CN14">
            <v>1</v>
          </cell>
          <cell r="CO14">
            <v>1</v>
          </cell>
          <cell r="CP14">
            <v>1</v>
          </cell>
          <cell r="CQ14">
            <v>1</v>
          </cell>
          <cell r="CR14">
            <v>1</v>
          </cell>
          <cell r="CS14">
            <v>1</v>
          </cell>
          <cell r="CT14">
            <v>1</v>
          </cell>
          <cell r="CU14">
            <v>1</v>
          </cell>
          <cell r="CV14">
            <v>1</v>
          </cell>
          <cell r="CW14">
            <v>1</v>
          </cell>
          <cell r="CX14">
            <v>1</v>
          </cell>
          <cell r="CY14">
            <v>1</v>
          </cell>
          <cell r="CZ14">
            <v>1</v>
          </cell>
          <cell r="DA14">
            <v>1</v>
          </cell>
          <cell r="DB14">
            <v>1</v>
          </cell>
          <cell r="DC14">
            <v>1</v>
          </cell>
          <cell r="DD14">
            <v>1</v>
          </cell>
          <cell r="DE14">
            <v>1</v>
          </cell>
          <cell r="DF14">
            <v>1</v>
          </cell>
          <cell r="DG14">
            <v>1</v>
          </cell>
          <cell r="DH14">
            <v>1</v>
          </cell>
          <cell r="DI14">
            <v>1</v>
          </cell>
          <cell r="DJ14">
            <v>1</v>
          </cell>
          <cell r="DK14">
            <v>1</v>
          </cell>
          <cell r="DL14">
            <v>1</v>
          </cell>
          <cell r="DM14">
            <v>1</v>
          </cell>
          <cell r="DN14">
            <v>1</v>
          </cell>
          <cell r="DO14">
            <v>1</v>
          </cell>
          <cell r="DP14">
            <v>1</v>
          </cell>
          <cell r="DQ14">
            <v>1</v>
          </cell>
          <cell r="DR14">
            <v>1</v>
          </cell>
          <cell r="DS14">
            <v>1</v>
          </cell>
          <cell r="DT14">
            <v>1</v>
          </cell>
          <cell r="DU14">
            <v>1</v>
          </cell>
          <cell r="DV14">
            <v>1</v>
          </cell>
          <cell r="DW14">
            <v>1</v>
          </cell>
          <cell r="DX14">
            <v>1</v>
          </cell>
          <cell r="DY14">
            <v>1</v>
          </cell>
          <cell r="DZ14">
            <v>1</v>
          </cell>
          <cell r="EA14">
            <v>1</v>
          </cell>
          <cell r="EB14">
            <v>1</v>
          </cell>
          <cell r="EC14">
            <v>1</v>
          </cell>
          <cell r="ED14">
            <v>1</v>
          </cell>
          <cell r="EE14">
            <v>1</v>
          </cell>
          <cell r="EF14">
            <v>1</v>
          </cell>
          <cell r="EG14">
            <v>1</v>
          </cell>
          <cell r="EH14">
            <v>1</v>
          </cell>
          <cell r="EI14">
            <v>1</v>
          </cell>
          <cell r="EJ14">
            <v>1</v>
          </cell>
          <cell r="EK14">
            <v>1</v>
          </cell>
        </row>
        <row r="15">
          <cell r="D15" t="str">
            <v>INDIA-TE</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1</v>
          </cell>
          <cell r="BL15">
            <v>1</v>
          </cell>
          <cell r="BM15">
            <v>1</v>
          </cell>
          <cell r="BN15">
            <v>1</v>
          </cell>
          <cell r="BO15">
            <v>1</v>
          </cell>
          <cell r="BP15">
            <v>1</v>
          </cell>
          <cell r="BQ15">
            <v>1</v>
          </cell>
          <cell r="BR15">
            <v>1</v>
          </cell>
          <cell r="BS15">
            <v>1</v>
          </cell>
          <cell r="BT15">
            <v>1</v>
          </cell>
          <cell r="BU15">
            <v>1</v>
          </cell>
          <cell r="BV15">
            <v>1</v>
          </cell>
          <cell r="BW15">
            <v>1</v>
          </cell>
          <cell r="BX15">
            <v>1</v>
          </cell>
          <cell r="BY15">
            <v>1</v>
          </cell>
          <cell r="BZ15">
            <v>1</v>
          </cell>
          <cell r="CA15">
            <v>1</v>
          </cell>
          <cell r="CB15">
            <v>1</v>
          </cell>
          <cell r="CC15">
            <v>1</v>
          </cell>
          <cell r="CD15">
            <v>1</v>
          </cell>
          <cell r="CE15">
            <v>1</v>
          </cell>
          <cell r="CF15">
            <v>1</v>
          </cell>
          <cell r="CG15">
            <v>1</v>
          </cell>
          <cell r="CH15">
            <v>1</v>
          </cell>
          <cell r="CI15">
            <v>1</v>
          </cell>
          <cell r="CJ15">
            <v>1</v>
          </cell>
          <cell r="CK15">
            <v>1</v>
          </cell>
          <cell r="CL15">
            <v>1</v>
          </cell>
          <cell r="CM15">
            <v>1</v>
          </cell>
          <cell r="CN15">
            <v>1</v>
          </cell>
          <cell r="CO15">
            <v>1</v>
          </cell>
          <cell r="CP15">
            <v>1</v>
          </cell>
          <cell r="CQ15">
            <v>1</v>
          </cell>
          <cell r="CR15">
            <v>1</v>
          </cell>
          <cell r="CS15">
            <v>1</v>
          </cell>
          <cell r="CT15">
            <v>1</v>
          </cell>
          <cell r="CU15">
            <v>1</v>
          </cell>
          <cell r="CV15">
            <v>1</v>
          </cell>
          <cell r="CW15">
            <v>1</v>
          </cell>
          <cell r="CX15">
            <v>1</v>
          </cell>
          <cell r="CY15">
            <v>1</v>
          </cell>
          <cell r="CZ15">
            <v>1</v>
          </cell>
          <cell r="DA15">
            <v>1</v>
          </cell>
          <cell r="DB15">
            <v>1</v>
          </cell>
          <cell r="DC15">
            <v>1</v>
          </cell>
          <cell r="DD15">
            <v>1</v>
          </cell>
          <cell r="DE15">
            <v>1</v>
          </cell>
          <cell r="DF15">
            <v>1</v>
          </cell>
          <cell r="DG15">
            <v>1</v>
          </cell>
          <cell r="DH15">
            <v>1</v>
          </cell>
          <cell r="DI15">
            <v>1</v>
          </cell>
          <cell r="DJ15">
            <v>1</v>
          </cell>
          <cell r="DK15">
            <v>1</v>
          </cell>
          <cell r="DL15">
            <v>1</v>
          </cell>
          <cell r="DM15">
            <v>1</v>
          </cell>
          <cell r="DN15">
            <v>1</v>
          </cell>
          <cell r="DO15">
            <v>1</v>
          </cell>
          <cell r="DP15">
            <v>1</v>
          </cell>
          <cell r="DQ15">
            <v>1</v>
          </cell>
          <cell r="DR15">
            <v>1</v>
          </cell>
          <cell r="DS15">
            <v>1</v>
          </cell>
          <cell r="DT15">
            <v>1</v>
          </cell>
          <cell r="DU15">
            <v>1</v>
          </cell>
          <cell r="DV15">
            <v>1</v>
          </cell>
          <cell r="DW15">
            <v>1</v>
          </cell>
          <cell r="DX15">
            <v>1</v>
          </cell>
          <cell r="DY15">
            <v>1</v>
          </cell>
          <cell r="DZ15">
            <v>1</v>
          </cell>
          <cell r="EA15">
            <v>1</v>
          </cell>
          <cell r="EB15">
            <v>1</v>
          </cell>
          <cell r="EC15">
            <v>1</v>
          </cell>
          <cell r="ED15">
            <v>1</v>
          </cell>
          <cell r="EE15">
            <v>1</v>
          </cell>
          <cell r="EF15">
            <v>1</v>
          </cell>
          <cell r="EG15">
            <v>1</v>
          </cell>
          <cell r="EH15">
            <v>1</v>
          </cell>
          <cell r="EI15">
            <v>1</v>
          </cell>
          <cell r="EJ15">
            <v>1</v>
          </cell>
          <cell r="EK15">
            <v>1</v>
          </cell>
        </row>
        <row r="16">
          <cell r="D16" t="str">
            <v>FX-HEDGING</v>
          </cell>
          <cell r="V16">
            <v>1</v>
          </cell>
          <cell r="W16">
            <v>1</v>
          </cell>
          <cell r="X16">
            <v>1</v>
          </cell>
          <cell r="Y16">
            <v>1</v>
          </cell>
          <cell r="Z16">
            <v>1</v>
          </cell>
          <cell r="AA16">
            <v>1</v>
          </cell>
          <cell r="AB16">
            <v>1</v>
          </cell>
          <cell r="AC16">
            <v>1</v>
          </cell>
          <cell r="AD16">
            <v>1</v>
          </cell>
          <cell r="AE16">
            <v>1</v>
          </cell>
          <cell r="AF16">
            <v>1</v>
          </cell>
          <cell r="AG16">
            <v>1</v>
          </cell>
          <cell r="AH16">
            <v>1</v>
          </cell>
          <cell r="AI16">
            <v>1</v>
          </cell>
          <cell r="AJ16">
            <v>1</v>
          </cell>
          <cell r="AK16">
            <v>1</v>
          </cell>
          <cell r="AL16">
            <v>1</v>
          </cell>
          <cell r="AM16">
            <v>1</v>
          </cell>
          <cell r="AN16">
            <v>1</v>
          </cell>
          <cell r="AO16">
            <v>1</v>
          </cell>
          <cell r="AP16">
            <v>1</v>
          </cell>
          <cell r="AQ16">
            <v>1</v>
          </cell>
          <cell r="AR16">
            <v>1</v>
          </cell>
          <cell r="AS16">
            <v>1</v>
          </cell>
          <cell r="AT16">
            <v>1</v>
          </cell>
          <cell r="AU16">
            <v>1</v>
          </cell>
          <cell r="AV16">
            <v>1</v>
          </cell>
          <cell r="AW16">
            <v>1</v>
          </cell>
          <cell r="AX16">
            <v>1</v>
          </cell>
          <cell r="AY16">
            <v>1</v>
          </cell>
          <cell r="AZ16">
            <v>1</v>
          </cell>
          <cell r="BA16">
            <v>1</v>
          </cell>
          <cell r="BB16">
            <v>1</v>
          </cell>
          <cell r="BC16">
            <v>1</v>
          </cell>
          <cell r="BD16">
            <v>1</v>
          </cell>
          <cell r="BE16">
            <v>1</v>
          </cell>
          <cell r="BF16">
            <v>1</v>
          </cell>
          <cell r="BG16">
            <v>1</v>
          </cell>
          <cell r="BH16">
            <v>1</v>
          </cell>
          <cell r="BI16">
            <v>1</v>
          </cell>
          <cell r="BJ16">
            <v>1</v>
          </cell>
          <cell r="BK16">
            <v>1</v>
          </cell>
          <cell r="BL16">
            <v>1</v>
          </cell>
          <cell r="BM16">
            <v>1</v>
          </cell>
          <cell r="BN16">
            <v>1</v>
          </cell>
          <cell r="BO16">
            <v>1</v>
          </cell>
          <cell r="BP16">
            <v>1</v>
          </cell>
          <cell r="BQ16">
            <v>1</v>
          </cell>
          <cell r="BR16">
            <v>1</v>
          </cell>
          <cell r="BS16">
            <v>1</v>
          </cell>
          <cell r="BT16">
            <v>1</v>
          </cell>
          <cell r="BU16">
            <v>1</v>
          </cell>
          <cell r="BV16">
            <v>1</v>
          </cell>
          <cell r="BW16">
            <v>1</v>
          </cell>
          <cell r="BX16">
            <v>1</v>
          </cell>
          <cell r="BY16">
            <v>1</v>
          </cell>
          <cell r="BZ16">
            <v>1</v>
          </cell>
          <cell r="CA16">
            <v>1</v>
          </cell>
          <cell r="CB16">
            <v>1</v>
          </cell>
          <cell r="CC16">
            <v>1</v>
          </cell>
          <cell r="CD16">
            <v>1</v>
          </cell>
          <cell r="CE16">
            <v>1</v>
          </cell>
          <cell r="CF16">
            <v>1</v>
          </cell>
          <cell r="CG16">
            <v>1</v>
          </cell>
          <cell r="CH16">
            <v>1</v>
          </cell>
          <cell r="CI16">
            <v>1</v>
          </cell>
          <cell r="CJ16">
            <v>1</v>
          </cell>
          <cell r="CK16">
            <v>1</v>
          </cell>
          <cell r="CL16">
            <v>1</v>
          </cell>
          <cell r="CM16">
            <v>1</v>
          </cell>
          <cell r="CN16">
            <v>1</v>
          </cell>
          <cell r="CO16">
            <v>1</v>
          </cell>
          <cell r="CP16">
            <v>1</v>
          </cell>
          <cell r="CQ16">
            <v>1</v>
          </cell>
          <cell r="CR16">
            <v>1</v>
          </cell>
          <cell r="CS16">
            <v>1</v>
          </cell>
          <cell r="CT16">
            <v>1</v>
          </cell>
          <cell r="CU16">
            <v>1</v>
          </cell>
          <cell r="CV16">
            <v>1</v>
          </cell>
          <cell r="CW16">
            <v>1</v>
          </cell>
          <cell r="CX16">
            <v>1</v>
          </cell>
          <cell r="CY16">
            <v>1</v>
          </cell>
          <cell r="CZ16">
            <v>1</v>
          </cell>
          <cell r="DA16">
            <v>1</v>
          </cell>
          <cell r="DB16">
            <v>1</v>
          </cell>
          <cell r="DC16">
            <v>1</v>
          </cell>
          <cell r="DD16">
            <v>1</v>
          </cell>
          <cell r="DE16">
            <v>1</v>
          </cell>
          <cell r="DF16">
            <v>1</v>
          </cell>
          <cell r="DG16">
            <v>1</v>
          </cell>
          <cell r="DH16">
            <v>1</v>
          </cell>
          <cell r="DI16">
            <v>1</v>
          </cell>
          <cell r="DJ16">
            <v>1</v>
          </cell>
          <cell r="DK16">
            <v>1</v>
          </cell>
          <cell r="DL16">
            <v>1</v>
          </cell>
          <cell r="DM16">
            <v>1</v>
          </cell>
          <cell r="DN16">
            <v>1</v>
          </cell>
          <cell r="DO16">
            <v>1</v>
          </cell>
          <cell r="DP16">
            <v>1</v>
          </cell>
          <cell r="DQ16">
            <v>1</v>
          </cell>
          <cell r="DR16">
            <v>1</v>
          </cell>
          <cell r="DS16">
            <v>1</v>
          </cell>
          <cell r="DT16">
            <v>1</v>
          </cell>
          <cell r="DU16">
            <v>1</v>
          </cell>
          <cell r="DV16">
            <v>1</v>
          </cell>
          <cell r="DW16">
            <v>1</v>
          </cell>
          <cell r="DX16">
            <v>1</v>
          </cell>
          <cell r="DY16">
            <v>1</v>
          </cell>
          <cell r="DZ16">
            <v>1</v>
          </cell>
          <cell r="EA16">
            <v>1</v>
          </cell>
          <cell r="EB16">
            <v>1</v>
          </cell>
          <cell r="EC16">
            <v>1</v>
          </cell>
          <cell r="ED16">
            <v>1</v>
          </cell>
          <cell r="EE16">
            <v>1</v>
          </cell>
          <cell r="EF16">
            <v>1</v>
          </cell>
          <cell r="EG16">
            <v>1</v>
          </cell>
          <cell r="EH16">
            <v>1</v>
          </cell>
          <cell r="EI16">
            <v>1</v>
          </cell>
          <cell r="EJ16">
            <v>1</v>
          </cell>
          <cell r="EK16">
            <v>1</v>
          </cell>
        </row>
        <row r="17">
          <cell r="D17" t="str">
            <v>TS Funding</v>
          </cell>
          <cell r="V17">
            <v>1</v>
          </cell>
          <cell r="W17">
            <v>1</v>
          </cell>
          <cell r="X17">
            <v>1</v>
          </cell>
          <cell r="Y17">
            <v>1</v>
          </cell>
          <cell r="Z17">
            <v>1</v>
          </cell>
          <cell r="AA17">
            <v>1</v>
          </cell>
          <cell r="AB17">
            <v>1</v>
          </cell>
          <cell r="AC17">
            <v>1</v>
          </cell>
          <cell r="AD17">
            <v>1</v>
          </cell>
          <cell r="AE17">
            <v>1</v>
          </cell>
          <cell r="AF17">
            <v>1</v>
          </cell>
          <cell r="AG17">
            <v>1</v>
          </cell>
          <cell r="AH17">
            <v>1</v>
          </cell>
          <cell r="AI17">
            <v>1</v>
          </cell>
          <cell r="AJ17">
            <v>1</v>
          </cell>
          <cell r="AK17">
            <v>1</v>
          </cell>
          <cell r="AL17">
            <v>1</v>
          </cell>
          <cell r="AM17">
            <v>1</v>
          </cell>
          <cell r="AN17">
            <v>1</v>
          </cell>
          <cell r="AO17">
            <v>1</v>
          </cell>
          <cell r="AP17">
            <v>1</v>
          </cell>
          <cell r="AQ17">
            <v>1</v>
          </cell>
          <cell r="AR17">
            <v>1</v>
          </cell>
          <cell r="AS17">
            <v>1</v>
          </cell>
          <cell r="AT17">
            <v>1</v>
          </cell>
          <cell r="AU17">
            <v>1</v>
          </cell>
          <cell r="AV17">
            <v>1</v>
          </cell>
          <cell r="AW17">
            <v>1</v>
          </cell>
          <cell r="AX17">
            <v>1</v>
          </cell>
          <cell r="AY17">
            <v>1</v>
          </cell>
          <cell r="AZ17">
            <v>1</v>
          </cell>
          <cell r="BA17">
            <v>1</v>
          </cell>
          <cell r="BB17">
            <v>1</v>
          </cell>
          <cell r="BC17">
            <v>1</v>
          </cell>
          <cell r="BD17">
            <v>1</v>
          </cell>
          <cell r="BE17">
            <v>1</v>
          </cell>
          <cell r="BF17">
            <v>1</v>
          </cell>
          <cell r="BG17">
            <v>1</v>
          </cell>
          <cell r="BH17">
            <v>1</v>
          </cell>
          <cell r="BI17">
            <v>1</v>
          </cell>
          <cell r="BJ17">
            <v>1</v>
          </cell>
          <cell r="BK17">
            <v>1</v>
          </cell>
          <cell r="BL17">
            <v>1</v>
          </cell>
          <cell r="BM17">
            <v>1</v>
          </cell>
          <cell r="BN17">
            <v>1</v>
          </cell>
          <cell r="BO17">
            <v>1</v>
          </cell>
          <cell r="BP17">
            <v>1</v>
          </cell>
          <cell r="BQ17">
            <v>1</v>
          </cell>
          <cell r="BR17">
            <v>1</v>
          </cell>
          <cell r="BS17">
            <v>1</v>
          </cell>
          <cell r="BT17">
            <v>1</v>
          </cell>
          <cell r="BU17">
            <v>1</v>
          </cell>
          <cell r="BV17">
            <v>1</v>
          </cell>
          <cell r="BW17">
            <v>1</v>
          </cell>
          <cell r="BX17">
            <v>1</v>
          </cell>
          <cell r="BY17">
            <v>1</v>
          </cell>
          <cell r="BZ17">
            <v>1</v>
          </cell>
          <cell r="CA17">
            <v>1</v>
          </cell>
          <cell r="CB17">
            <v>1</v>
          </cell>
          <cell r="CC17">
            <v>1</v>
          </cell>
          <cell r="CD17">
            <v>1</v>
          </cell>
          <cell r="CE17">
            <v>1</v>
          </cell>
          <cell r="CF17">
            <v>1</v>
          </cell>
          <cell r="CG17">
            <v>1</v>
          </cell>
          <cell r="CH17">
            <v>1</v>
          </cell>
          <cell r="CI17">
            <v>1</v>
          </cell>
          <cell r="CJ17">
            <v>1</v>
          </cell>
          <cell r="CK17">
            <v>1</v>
          </cell>
          <cell r="CL17">
            <v>1</v>
          </cell>
          <cell r="CM17">
            <v>1</v>
          </cell>
          <cell r="CN17">
            <v>1</v>
          </cell>
          <cell r="CO17">
            <v>1</v>
          </cell>
          <cell r="CP17">
            <v>1</v>
          </cell>
          <cell r="CQ17">
            <v>1</v>
          </cell>
          <cell r="CR17">
            <v>1</v>
          </cell>
          <cell r="CS17">
            <v>1</v>
          </cell>
          <cell r="CT17">
            <v>1</v>
          </cell>
          <cell r="CU17">
            <v>1</v>
          </cell>
          <cell r="CV17">
            <v>1</v>
          </cell>
          <cell r="CW17">
            <v>1</v>
          </cell>
          <cell r="CX17">
            <v>1</v>
          </cell>
          <cell r="CY17">
            <v>1</v>
          </cell>
          <cell r="CZ17">
            <v>1</v>
          </cell>
          <cell r="DA17">
            <v>1</v>
          </cell>
          <cell r="DB17">
            <v>1</v>
          </cell>
          <cell r="DC17">
            <v>1</v>
          </cell>
          <cell r="DD17">
            <v>1</v>
          </cell>
          <cell r="DE17">
            <v>1</v>
          </cell>
          <cell r="DF17">
            <v>1</v>
          </cell>
          <cell r="DG17">
            <v>1</v>
          </cell>
          <cell r="DH17">
            <v>1</v>
          </cell>
          <cell r="DI17">
            <v>1</v>
          </cell>
          <cell r="DJ17">
            <v>1</v>
          </cell>
          <cell r="DK17">
            <v>1</v>
          </cell>
          <cell r="DL17">
            <v>1</v>
          </cell>
          <cell r="DM17">
            <v>1</v>
          </cell>
          <cell r="DN17">
            <v>1</v>
          </cell>
          <cell r="DO17">
            <v>1</v>
          </cell>
          <cell r="DP17">
            <v>1</v>
          </cell>
          <cell r="DQ17">
            <v>1</v>
          </cell>
          <cell r="DR17">
            <v>1</v>
          </cell>
          <cell r="DS17">
            <v>1</v>
          </cell>
          <cell r="DT17">
            <v>1</v>
          </cell>
          <cell r="DU17">
            <v>1</v>
          </cell>
          <cell r="DV17">
            <v>1</v>
          </cell>
          <cell r="DW17">
            <v>1</v>
          </cell>
          <cell r="DX17">
            <v>1</v>
          </cell>
          <cell r="DY17">
            <v>1</v>
          </cell>
          <cell r="DZ17">
            <v>1</v>
          </cell>
          <cell r="EA17">
            <v>1</v>
          </cell>
          <cell r="EB17">
            <v>1</v>
          </cell>
          <cell r="EC17">
            <v>1</v>
          </cell>
          <cell r="ED17">
            <v>1</v>
          </cell>
          <cell r="EE17">
            <v>1</v>
          </cell>
          <cell r="EF17">
            <v>1</v>
          </cell>
          <cell r="EG17">
            <v>1</v>
          </cell>
          <cell r="EH17">
            <v>1</v>
          </cell>
          <cell r="EI17">
            <v>1</v>
          </cell>
          <cell r="EJ17">
            <v>1</v>
          </cell>
          <cell r="EK17">
            <v>1</v>
          </cell>
        </row>
        <row r="18">
          <cell r="D18" t="str">
            <v>Source 10</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row>
        <row r="19">
          <cell r="D19" t="str">
            <v>Source 11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row>
        <row r="20">
          <cell r="D20" t="str">
            <v>Source 12</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row>
        <row r="21">
          <cell r="D21" t="str">
            <v>Source 13</v>
          </cell>
          <cell r="V21">
            <v>1</v>
          </cell>
          <cell r="W21">
            <v>1</v>
          </cell>
          <cell r="X21">
            <v>1</v>
          </cell>
          <cell r="Y21">
            <v>1</v>
          </cell>
          <cell r="Z21">
            <v>1</v>
          </cell>
          <cell r="AA21">
            <v>1</v>
          </cell>
          <cell r="AB21">
            <v>1</v>
          </cell>
          <cell r="AC21">
            <v>1</v>
          </cell>
          <cell r="AD21">
            <v>1</v>
          </cell>
          <cell r="AE21">
            <v>1</v>
          </cell>
          <cell r="AF21">
            <v>1</v>
          </cell>
          <cell r="AG21">
            <v>1</v>
          </cell>
          <cell r="AH21">
            <v>1</v>
          </cell>
          <cell r="AI21">
            <v>1</v>
          </cell>
          <cell r="AJ21">
            <v>1</v>
          </cell>
          <cell r="AK21">
            <v>1</v>
          </cell>
          <cell r="AL21">
            <v>1</v>
          </cell>
          <cell r="AM21">
            <v>1</v>
          </cell>
          <cell r="AN21">
            <v>1</v>
          </cell>
          <cell r="AO21">
            <v>1</v>
          </cell>
          <cell r="AP21">
            <v>1</v>
          </cell>
          <cell r="AQ21">
            <v>1</v>
          </cell>
          <cell r="AR21">
            <v>1</v>
          </cell>
          <cell r="AS21">
            <v>1</v>
          </cell>
          <cell r="AT21">
            <v>1</v>
          </cell>
          <cell r="AU21">
            <v>1</v>
          </cell>
          <cell r="AV21">
            <v>1</v>
          </cell>
          <cell r="AW21">
            <v>1</v>
          </cell>
          <cell r="AX21">
            <v>1</v>
          </cell>
          <cell r="AY21">
            <v>1</v>
          </cell>
          <cell r="AZ21">
            <v>1</v>
          </cell>
          <cell r="BA21">
            <v>1</v>
          </cell>
          <cell r="BB21">
            <v>1</v>
          </cell>
          <cell r="BC21">
            <v>1</v>
          </cell>
          <cell r="BD21">
            <v>1</v>
          </cell>
          <cell r="BE21">
            <v>1</v>
          </cell>
          <cell r="BF21">
            <v>1</v>
          </cell>
          <cell r="BG21">
            <v>1</v>
          </cell>
          <cell r="BH21">
            <v>1</v>
          </cell>
          <cell r="BI21">
            <v>1</v>
          </cell>
          <cell r="BJ21">
            <v>1</v>
          </cell>
          <cell r="BK21">
            <v>1</v>
          </cell>
          <cell r="BL21">
            <v>1</v>
          </cell>
          <cell r="BM21">
            <v>1</v>
          </cell>
          <cell r="BN21">
            <v>1</v>
          </cell>
          <cell r="BO21">
            <v>1</v>
          </cell>
          <cell r="BP21">
            <v>1</v>
          </cell>
          <cell r="BQ21">
            <v>1</v>
          </cell>
          <cell r="BR21">
            <v>1</v>
          </cell>
          <cell r="BS21">
            <v>1</v>
          </cell>
          <cell r="BT21">
            <v>1</v>
          </cell>
          <cell r="BU21">
            <v>1</v>
          </cell>
          <cell r="BV21">
            <v>1</v>
          </cell>
          <cell r="BW21">
            <v>1</v>
          </cell>
          <cell r="BX21">
            <v>1</v>
          </cell>
          <cell r="BY21">
            <v>1</v>
          </cell>
          <cell r="BZ21">
            <v>1</v>
          </cell>
          <cell r="CA21">
            <v>1</v>
          </cell>
          <cell r="CB21">
            <v>1</v>
          </cell>
          <cell r="CC21">
            <v>1</v>
          </cell>
          <cell r="CD21">
            <v>1</v>
          </cell>
          <cell r="CE21">
            <v>1</v>
          </cell>
          <cell r="CF21">
            <v>1</v>
          </cell>
          <cell r="CG21">
            <v>1</v>
          </cell>
          <cell r="CH21">
            <v>1</v>
          </cell>
          <cell r="CI21">
            <v>1</v>
          </cell>
          <cell r="CJ21">
            <v>1</v>
          </cell>
          <cell r="CK21">
            <v>1</v>
          </cell>
          <cell r="CL21">
            <v>1</v>
          </cell>
          <cell r="CM21">
            <v>1</v>
          </cell>
          <cell r="CN21">
            <v>1</v>
          </cell>
          <cell r="CO21">
            <v>1</v>
          </cell>
          <cell r="CP21">
            <v>1</v>
          </cell>
          <cell r="CQ21">
            <v>1</v>
          </cell>
          <cell r="CR21">
            <v>1</v>
          </cell>
          <cell r="CS21">
            <v>1</v>
          </cell>
          <cell r="CT21">
            <v>1</v>
          </cell>
          <cell r="CU21">
            <v>1</v>
          </cell>
          <cell r="CV21">
            <v>1</v>
          </cell>
          <cell r="CW21">
            <v>1</v>
          </cell>
          <cell r="CX21">
            <v>1</v>
          </cell>
          <cell r="CY21">
            <v>1</v>
          </cell>
          <cell r="CZ21">
            <v>1</v>
          </cell>
          <cell r="DA21">
            <v>1</v>
          </cell>
          <cell r="DB21">
            <v>1</v>
          </cell>
          <cell r="DC21">
            <v>1</v>
          </cell>
          <cell r="DD21">
            <v>1</v>
          </cell>
          <cell r="DE21">
            <v>1</v>
          </cell>
          <cell r="DF21">
            <v>1</v>
          </cell>
          <cell r="DG21">
            <v>1</v>
          </cell>
          <cell r="DH21">
            <v>1</v>
          </cell>
          <cell r="DI21">
            <v>1</v>
          </cell>
          <cell r="DJ21">
            <v>1</v>
          </cell>
          <cell r="DK21">
            <v>1</v>
          </cell>
          <cell r="DL21">
            <v>1</v>
          </cell>
          <cell r="DM21">
            <v>1</v>
          </cell>
          <cell r="DN21">
            <v>1</v>
          </cell>
          <cell r="DO21">
            <v>1</v>
          </cell>
          <cell r="DP21">
            <v>1</v>
          </cell>
          <cell r="DQ21">
            <v>1</v>
          </cell>
          <cell r="DR21">
            <v>1</v>
          </cell>
          <cell r="DS21">
            <v>1</v>
          </cell>
          <cell r="DT21">
            <v>1</v>
          </cell>
          <cell r="DU21">
            <v>1</v>
          </cell>
          <cell r="DV21">
            <v>1</v>
          </cell>
          <cell r="DW21">
            <v>1</v>
          </cell>
          <cell r="DX21">
            <v>1</v>
          </cell>
          <cell r="DY21">
            <v>1</v>
          </cell>
          <cell r="DZ21">
            <v>1</v>
          </cell>
          <cell r="EA21">
            <v>1</v>
          </cell>
          <cell r="EB21">
            <v>1</v>
          </cell>
          <cell r="EC21">
            <v>1</v>
          </cell>
          <cell r="ED21">
            <v>1</v>
          </cell>
          <cell r="EE21">
            <v>1</v>
          </cell>
          <cell r="EF21">
            <v>1</v>
          </cell>
          <cell r="EG21">
            <v>1</v>
          </cell>
          <cell r="EH21">
            <v>1</v>
          </cell>
          <cell r="EI21">
            <v>1</v>
          </cell>
          <cell r="EJ21">
            <v>1</v>
          </cell>
          <cell r="EK21">
            <v>1</v>
          </cell>
        </row>
        <row r="22">
          <cell r="D22" t="str">
            <v>Source 14</v>
          </cell>
          <cell r="V22">
            <v>1</v>
          </cell>
          <cell r="W22">
            <v>1</v>
          </cell>
          <cell r="X22">
            <v>1</v>
          </cell>
          <cell r="Y22">
            <v>1</v>
          </cell>
          <cell r="Z22">
            <v>1</v>
          </cell>
          <cell r="AA22">
            <v>1</v>
          </cell>
          <cell r="AB22">
            <v>1</v>
          </cell>
          <cell r="AC22">
            <v>1</v>
          </cell>
          <cell r="AD22">
            <v>1</v>
          </cell>
          <cell r="AE22">
            <v>1</v>
          </cell>
          <cell r="AF22">
            <v>1</v>
          </cell>
          <cell r="AG22">
            <v>1</v>
          </cell>
          <cell r="AH22">
            <v>1</v>
          </cell>
          <cell r="AI22">
            <v>1</v>
          </cell>
          <cell r="AJ22">
            <v>1</v>
          </cell>
          <cell r="AK22">
            <v>1</v>
          </cell>
          <cell r="AL22">
            <v>1</v>
          </cell>
          <cell r="AM22">
            <v>1</v>
          </cell>
          <cell r="AN22">
            <v>1</v>
          </cell>
          <cell r="AO22">
            <v>1</v>
          </cell>
          <cell r="AP22">
            <v>1</v>
          </cell>
          <cell r="AQ22">
            <v>1</v>
          </cell>
          <cell r="AR22">
            <v>1</v>
          </cell>
          <cell r="AS22">
            <v>1</v>
          </cell>
          <cell r="AT22">
            <v>1</v>
          </cell>
          <cell r="AU22">
            <v>1</v>
          </cell>
          <cell r="AV22">
            <v>1</v>
          </cell>
          <cell r="AW22">
            <v>1</v>
          </cell>
          <cell r="AX22">
            <v>1</v>
          </cell>
          <cell r="AY22">
            <v>1</v>
          </cell>
          <cell r="AZ22">
            <v>1</v>
          </cell>
          <cell r="BA22">
            <v>1</v>
          </cell>
          <cell r="BB22">
            <v>1</v>
          </cell>
          <cell r="BC22">
            <v>1</v>
          </cell>
          <cell r="BD22">
            <v>1</v>
          </cell>
          <cell r="BE22">
            <v>1</v>
          </cell>
          <cell r="BF22">
            <v>1</v>
          </cell>
          <cell r="BG22">
            <v>1</v>
          </cell>
          <cell r="BH22">
            <v>1</v>
          </cell>
          <cell r="BI22">
            <v>1</v>
          </cell>
          <cell r="BJ22">
            <v>1</v>
          </cell>
          <cell r="BK22">
            <v>1</v>
          </cell>
          <cell r="BL22">
            <v>1</v>
          </cell>
          <cell r="BM22">
            <v>1</v>
          </cell>
          <cell r="BN22">
            <v>1</v>
          </cell>
          <cell r="BO22">
            <v>1</v>
          </cell>
          <cell r="BP22">
            <v>1</v>
          </cell>
          <cell r="BQ22">
            <v>1</v>
          </cell>
          <cell r="BR22">
            <v>1</v>
          </cell>
          <cell r="BS22">
            <v>1</v>
          </cell>
          <cell r="BT22">
            <v>1</v>
          </cell>
          <cell r="BU22">
            <v>1</v>
          </cell>
          <cell r="BV22">
            <v>1</v>
          </cell>
          <cell r="BW22">
            <v>1</v>
          </cell>
          <cell r="BX22">
            <v>1</v>
          </cell>
          <cell r="BY22">
            <v>1</v>
          </cell>
          <cell r="BZ22">
            <v>1</v>
          </cell>
          <cell r="CA22">
            <v>1</v>
          </cell>
          <cell r="CB22">
            <v>1</v>
          </cell>
          <cell r="CC22">
            <v>1</v>
          </cell>
          <cell r="CD22">
            <v>1</v>
          </cell>
          <cell r="CE22">
            <v>1</v>
          </cell>
          <cell r="CF22">
            <v>1</v>
          </cell>
          <cell r="CG22">
            <v>1</v>
          </cell>
          <cell r="CH22">
            <v>1</v>
          </cell>
          <cell r="CI22">
            <v>1</v>
          </cell>
          <cell r="CJ22">
            <v>1</v>
          </cell>
          <cell r="CK22">
            <v>1</v>
          </cell>
          <cell r="CL22">
            <v>1</v>
          </cell>
          <cell r="CM22">
            <v>1</v>
          </cell>
          <cell r="CN22">
            <v>1</v>
          </cell>
          <cell r="CO22">
            <v>1</v>
          </cell>
          <cell r="CP22">
            <v>1</v>
          </cell>
          <cell r="CQ22">
            <v>1</v>
          </cell>
          <cell r="CR22">
            <v>1</v>
          </cell>
          <cell r="CS22">
            <v>1</v>
          </cell>
          <cell r="CT22">
            <v>1</v>
          </cell>
          <cell r="CU22">
            <v>1</v>
          </cell>
          <cell r="CV22">
            <v>1</v>
          </cell>
          <cell r="CW22">
            <v>1</v>
          </cell>
          <cell r="CX22">
            <v>1</v>
          </cell>
          <cell r="CY22">
            <v>1</v>
          </cell>
          <cell r="CZ22">
            <v>1</v>
          </cell>
          <cell r="DA22">
            <v>1</v>
          </cell>
          <cell r="DB22">
            <v>1</v>
          </cell>
          <cell r="DC22">
            <v>1</v>
          </cell>
          <cell r="DD22">
            <v>1</v>
          </cell>
          <cell r="DE22">
            <v>1</v>
          </cell>
          <cell r="DF22">
            <v>1</v>
          </cell>
          <cell r="DG22">
            <v>1</v>
          </cell>
          <cell r="DH22">
            <v>1</v>
          </cell>
          <cell r="DI22">
            <v>1</v>
          </cell>
          <cell r="DJ22">
            <v>1</v>
          </cell>
          <cell r="DK22">
            <v>1</v>
          </cell>
          <cell r="DL22">
            <v>1</v>
          </cell>
          <cell r="DM22">
            <v>1</v>
          </cell>
          <cell r="DN22">
            <v>1</v>
          </cell>
          <cell r="DO22">
            <v>1</v>
          </cell>
          <cell r="DP22">
            <v>1</v>
          </cell>
          <cell r="DQ22">
            <v>1</v>
          </cell>
          <cell r="DR22">
            <v>1</v>
          </cell>
          <cell r="DS22">
            <v>1</v>
          </cell>
          <cell r="DT22">
            <v>1</v>
          </cell>
          <cell r="DU22">
            <v>1</v>
          </cell>
          <cell r="DV22">
            <v>1</v>
          </cell>
          <cell r="DW22">
            <v>1</v>
          </cell>
          <cell r="DX22">
            <v>1</v>
          </cell>
          <cell r="DY22">
            <v>1</v>
          </cell>
          <cell r="DZ22">
            <v>1</v>
          </cell>
          <cell r="EA22">
            <v>1</v>
          </cell>
          <cell r="EB22">
            <v>1</v>
          </cell>
          <cell r="EC22">
            <v>1</v>
          </cell>
          <cell r="ED22">
            <v>1</v>
          </cell>
          <cell r="EE22">
            <v>1</v>
          </cell>
          <cell r="EF22">
            <v>1</v>
          </cell>
          <cell r="EG22">
            <v>1</v>
          </cell>
          <cell r="EH22">
            <v>1</v>
          </cell>
          <cell r="EI22">
            <v>1</v>
          </cell>
          <cell r="EJ22">
            <v>1</v>
          </cell>
          <cell r="EK22">
            <v>1</v>
          </cell>
        </row>
        <row r="23">
          <cell r="D23" t="str">
            <v>Source 15</v>
          </cell>
          <cell r="V23">
            <v>1</v>
          </cell>
          <cell r="W23">
            <v>1</v>
          </cell>
          <cell r="X23">
            <v>1</v>
          </cell>
          <cell r="Y23">
            <v>1</v>
          </cell>
          <cell r="Z23">
            <v>1</v>
          </cell>
          <cell r="AA23">
            <v>1</v>
          </cell>
          <cell r="AB23">
            <v>1</v>
          </cell>
          <cell r="AC23">
            <v>1</v>
          </cell>
          <cell r="AD23">
            <v>1</v>
          </cell>
          <cell r="AE23">
            <v>1</v>
          </cell>
          <cell r="AF23">
            <v>1</v>
          </cell>
          <cell r="AG23">
            <v>1</v>
          </cell>
          <cell r="AH23">
            <v>1</v>
          </cell>
          <cell r="AI23">
            <v>1</v>
          </cell>
          <cell r="AJ23">
            <v>1</v>
          </cell>
          <cell r="AK23">
            <v>1</v>
          </cell>
          <cell r="AL23">
            <v>1</v>
          </cell>
          <cell r="AM23">
            <v>1</v>
          </cell>
          <cell r="AN23">
            <v>1</v>
          </cell>
          <cell r="AO23">
            <v>1</v>
          </cell>
          <cell r="AP23">
            <v>1</v>
          </cell>
          <cell r="AQ23">
            <v>1</v>
          </cell>
          <cell r="AR23">
            <v>1</v>
          </cell>
          <cell r="AS23">
            <v>1</v>
          </cell>
          <cell r="AT23">
            <v>1</v>
          </cell>
          <cell r="AU23">
            <v>1</v>
          </cell>
          <cell r="AV23">
            <v>1</v>
          </cell>
          <cell r="AW23">
            <v>1</v>
          </cell>
          <cell r="AX23">
            <v>1</v>
          </cell>
          <cell r="AY23">
            <v>1</v>
          </cell>
          <cell r="AZ23">
            <v>1</v>
          </cell>
          <cell r="BA23">
            <v>1</v>
          </cell>
          <cell r="BB23">
            <v>1</v>
          </cell>
          <cell r="BC23">
            <v>1</v>
          </cell>
          <cell r="BD23">
            <v>1</v>
          </cell>
          <cell r="BE23">
            <v>1</v>
          </cell>
          <cell r="BF23">
            <v>1</v>
          </cell>
          <cell r="BG23">
            <v>1</v>
          </cell>
          <cell r="BH23">
            <v>1</v>
          </cell>
          <cell r="BI23">
            <v>1</v>
          </cell>
          <cell r="BJ23">
            <v>1</v>
          </cell>
          <cell r="BK23">
            <v>1</v>
          </cell>
          <cell r="BL23">
            <v>1</v>
          </cell>
          <cell r="BM23">
            <v>1</v>
          </cell>
          <cell r="BN23">
            <v>1</v>
          </cell>
          <cell r="BO23">
            <v>1</v>
          </cell>
          <cell r="BP23">
            <v>1</v>
          </cell>
          <cell r="BQ23">
            <v>1</v>
          </cell>
          <cell r="BR23">
            <v>1</v>
          </cell>
          <cell r="BS23">
            <v>1</v>
          </cell>
          <cell r="BT23">
            <v>1</v>
          </cell>
          <cell r="BU23">
            <v>1</v>
          </cell>
          <cell r="BV23">
            <v>1</v>
          </cell>
          <cell r="BW23">
            <v>1</v>
          </cell>
          <cell r="BX23">
            <v>1</v>
          </cell>
          <cell r="BY23">
            <v>1</v>
          </cell>
          <cell r="BZ23">
            <v>1</v>
          </cell>
          <cell r="CA23">
            <v>1</v>
          </cell>
          <cell r="CB23">
            <v>1</v>
          </cell>
          <cell r="CC23">
            <v>1</v>
          </cell>
          <cell r="CD23">
            <v>1</v>
          </cell>
          <cell r="CE23">
            <v>1</v>
          </cell>
          <cell r="CF23">
            <v>1</v>
          </cell>
          <cell r="CG23">
            <v>1</v>
          </cell>
          <cell r="CH23">
            <v>1</v>
          </cell>
          <cell r="CI23">
            <v>1</v>
          </cell>
          <cell r="CJ23">
            <v>1</v>
          </cell>
          <cell r="CK23">
            <v>1</v>
          </cell>
          <cell r="CL23">
            <v>1</v>
          </cell>
          <cell r="CM23">
            <v>1</v>
          </cell>
          <cell r="CN23">
            <v>1</v>
          </cell>
          <cell r="CO23">
            <v>1</v>
          </cell>
          <cell r="CP23">
            <v>1</v>
          </cell>
          <cell r="CQ23">
            <v>1</v>
          </cell>
          <cell r="CR23">
            <v>1</v>
          </cell>
          <cell r="CS23">
            <v>1</v>
          </cell>
          <cell r="CT23">
            <v>1</v>
          </cell>
          <cell r="CU23">
            <v>1</v>
          </cell>
          <cell r="CV23">
            <v>1</v>
          </cell>
          <cell r="CW23">
            <v>1</v>
          </cell>
          <cell r="CX23">
            <v>1</v>
          </cell>
          <cell r="CY23">
            <v>1</v>
          </cell>
          <cell r="CZ23">
            <v>1</v>
          </cell>
          <cell r="DA23">
            <v>1</v>
          </cell>
          <cell r="DB23">
            <v>1</v>
          </cell>
          <cell r="DC23">
            <v>1</v>
          </cell>
          <cell r="DD23">
            <v>1</v>
          </cell>
          <cell r="DE23">
            <v>1</v>
          </cell>
          <cell r="DF23">
            <v>1</v>
          </cell>
          <cell r="DG23">
            <v>1</v>
          </cell>
          <cell r="DH23">
            <v>1</v>
          </cell>
          <cell r="DI23">
            <v>1</v>
          </cell>
          <cell r="DJ23">
            <v>1</v>
          </cell>
          <cell r="DK23">
            <v>1</v>
          </cell>
          <cell r="DL23">
            <v>1</v>
          </cell>
          <cell r="DM23">
            <v>1</v>
          </cell>
          <cell r="DN23">
            <v>1</v>
          </cell>
          <cell r="DO23">
            <v>1</v>
          </cell>
          <cell r="DP23">
            <v>1</v>
          </cell>
          <cell r="DQ23">
            <v>1</v>
          </cell>
          <cell r="DR23">
            <v>1</v>
          </cell>
          <cell r="DS23">
            <v>1</v>
          </cell>
          <cell r="DT23">
            <v>1</v>
          </cell>
          <cell r="DU23">
            <v>1</v>
          </cell>
          <cell r="DV23">
            <v>1</v>
          </cell>
          <cell r="DW23">
            <v>1</v>
          </cell>
          <cell r="DX23">
            <v>1</v>
          </cell>
          <cell r="DY23">
            <v>1</v>
          </cell>
          <cell r="DZ23">
            <v>1</v>
          </cell>
          <cell r="EA23">
            <v>1</v>
          </cell>
          <cell r="EB23">
            <v>1</v>
          </cell>
          <cell r="EC23">
            <v>1</v>
          </cell>
          <cell r="ED23">
            <v>1</v>
          </cell>
          <cell r="EE23">
            <v>1</v>
          </cell>
          <cell r="EF23">
            <v>1</v>
          </cell>
          <cell r="EG23">
            <v>1</v>
          </cell>
          <cell r="EH23">
            <v>1</v>
          </cell>
          <cell r="EI23">
            <v>1</v>
          </cell>
          <cell r="EJ23">
            <v>1</v>
          </cell>
          <cell r="EK23">
            <v>1</v>
          </cell>
        </row>
        <row r="26">
          <cell r="D26" t="str">
            <v>CG-US</v>
          </cell>
        </row>
        <row r="27">
          <cell r="D27" t="str">
            <v>SUBCONTRACTOR</v>
          </cell>
        </row>
        <row r="28">
          <cell r="D28" t="str">
            <v>BPO-INDIAFA</v>
          </cell>
        </row>
        <row r="29">
          <cell r="D29" t="str">
            <v>FINANCING</v>
          </cell>
        </row>
        <row r="30">
          <cell r="D30" t="str">
            <v>TECHNOLOGY</v>
          </cell>
        </row>
        <row r="31">
          <cell r="D31" t="str">
            <v>US-TE</v>
          </cell>
        </row>
        <row r="32">
          <cell r="D32" t="str">
            <v>INDIA-TE</v>
          </cell>
        </row>
        <row r="33">
          <cell r="D33" t="str">
            <v>FX-HEDGING</v>
          </cell>
        </row>
        <row r="34">
          <cell r="D34" t="str">
            <v>TS Funding</v>
          </cell>
        </row>
        <row r="35">
          <cell r="D35" t="str">
            <v>Source 10</v>
          </cell>
        </row>
        <row r="36">
          <cell r="D36" t="str">
            <v>Source 11</v>
          </cell>
        </row>
        <row r="37">
          <cell r="D37" t="str">
            <v>Source 12</v>
          </cell>
        </row>
        <row r="38">
          <cell r="D38" t="str">
            <v>Source 13</v>
          </cell>
        </row>
        <row r="39">
          <cell r="D39" t="str">
            <v>Source 14</v>
          </cell>
        </row>
        <row r="40">
          <cell r="D40" t="str">
            <v>Source 15</v>
          </cell>
        </row>
        <row r="43">
          <cell r="D43" t="str">
            <v>CG-US</v>
          </cell>
        </row>
        <row r="44">
          <cell r="D44" t="str">
            <v>SUBCONTRACTOR</v>
          </cell>
        </row>
        <row r="45">
          <cell r="D45" t="str">
            <v>BPO-INDIAFA</v>
          </cell>
        </row>
        <row r="46">
          <cell r="D46" t="str">
            <v>FINANCING</v>
          </cell>
        </row>
        <row r="47">
          <cell r="D47" t="str">
            <v>TECHNOLOGY</v>
          </cell>
        </row>
        <row r="48">
          <cell r="D48" t="str">
            <v>US-TE</v>
          </cell>
        </row>
        <row r="49">
          <cell r="D49" t="str">
            <v>INDIA-TE</v>
          </cell>
        </row>
        <row r="50">
          <cell r="D50" t="str">
            <v>FX-HEDGING</v>
          </cell>
        </row>
        <row r="51">
          <cell r="D51" t="str">
            <v>TS Funding</v>
          </cell>
        </row>
        <row r="52">
          <cell r="D52" t="str">
            <v>Source 10</v>
          </cell>
        </row>
        <row r="53">
          <cell r="D53" t="str">
            <v>Source 11</v>
          </cell>
        </row>
        <row r="54">
          <cell r="D54" t="str">
            <v>Source 12</v>
          </cell>
        </row>
        <row r="55">
          <cell r="D55" t="str">
            <v>Source 13</v>
          </cell>
        </row>
        <row r="56">
          <cell r="D56" t="str">
            <v>Source 14</v>
          </cell>
        </row>
        <row r="57">
          <cell r="D57" t="str">
            <v>Source 15</v>
          </cell>
        </row>
        <row r="60">
          <cell r="D60" t="str">
            <v>CG-US</v>
          </cell>
        </row>
        <row r="61">
          <cell r="D61" t="str">
            <v>SUBCONTRACTOR</v>
          </cell>
        </row>
        <row r="62">
          <cell r="D62" t="str">
            <v>BPO-INDIAFA</v>
          </cell>
        </row>
        <row r="63">
          <cell r="D63" t="str">
            <v>FINANCING</v>
          </cell>
        </row>
        <row r="64">
          <cell r="D64" t="str">
            <v>TECHNOLOGY</v>
          </cell>
        </row>
        <row r="65">
          <cell r="D65" t="str">
            <v>US-TE</v>
          </cell>
        </row>
        <row r="66">
          <cell r="D66" t="str">
            <v>INDIA-TE</v>
          </cell>
        </row>
        <row r="67">
          <cell r="D67" t="str">
            <v>FX-HEDGING</v>
          </cell>
        </row>
        <row r="68">
          <cell r="D68" t="str">
            <v>TS Funding</v>
          </cell>
        </row>
        <row r="69">
          <cell r="D69" t="str">
            <v>Source 10</v>
          </cell>
        </row>
        <row r="70">
          <cell r="D70" t="str">
            <v>Source 11</v>
          </cell>
        </row>
        <row r="71">
          <cell r="D71" t="str">
            <v>Source 12</v>
          </cell>
        </row>
        <row r="72">
          <cell r="D72" t="str">
            <v>Source 13</v>
          </cell>
        </row>
        <row r="73">
          <cell r="D73" t="str">
            <v>Source 14</v>
          </cell>
        </row>
        <row r="74">
          <cell r="D74" t="str">
            <v>Source 15</v>
          </cell>
        </row>
        <row r="77">
          <cell r="D77" t="str">
            <v>CG-US</v>
          </cell>
        </row>
        <row r="78">
          <cell r="D78" t="str">
            <v>SUBCONTRACTOR</v>
          </cell>
        </row>
        <row r="79">
          <cell r="D79" t="str">
            <v>BPO-INDIAFA</v>
          </cell>
        </row>
        <row r="80">
          <cell r="D80" t="str">
            <v>FINANCING</v>
          </cell>
        </row>
        <row r="81">
          <cell r="D81" t="str">
            <v>TECHNOLOGY</v>
          </cell>
        </row>
        <row r="82">
          <cell r="D82" t="str">
            <v>US-TE</v>
          </cell>
        </row>
        <row r="83">
          <cell r="D83" t="str">
            <v>INDIA-TE</v>
          </cell>
        </row>
        <row r="84">
          <cell r="D84" t="str">
            <v>FX-HEDGING</v>
          </cell>
        </row>
        <row r="85">
          <cell r="D85" t="str">
            <v>TS Funding</v>
          </cell>
        </row>
        <row r="86">
          <cell r="D86" t="str">
            <v>Source 10</v>
          </cell>
        </row>
        <row r="87">
          <cell r="D87" t="str">
            <v>Source 11</v>
          </cell>
        </row>
        <row r="88">
          <cell r="D88" t="str">
            <v>Source 12</v>
          </cell>
        </row>
        <row r="89">
          <cell r="D89" t="str">
            <v>Source 13</v>
          </cell>
        </row>
        <row r="90">
          <cell r="D90" t="str">
            <v>Source 14</v>
          </cell>
        </row>
        <row r="91">
          <cell r="D91" t="str">
            <v>Source 15</v>
          </cell>
        </row>
        <row r="94">
          <cell r="D94" t="str">
            <v>CG-US</v>
          </cell>
        </row>
        <row r="95">
          <cell r="D95" t="str">
            <v>SUBCONTRACTOR</v>
          </cell>
        </row>
        <row r="96">
          <cell r="D96" t="str">
            <v>BPO-INDIAFA</v>
          </cell>
        </row>
        <row r="97">
          <cell r="D97" t="str">
            <v>FINANCING</v>
          </cell>
        </row>
        <row r="98">
          <cell r="D98" t="str">
            <v>TECHNOLOGY</v>
          </cell>
        </row>
        <row r="99">
          <cell r="D99" t="str">
            <v>US-TE</v>
          </cell>
        </row>
        <row r="100">
          <cell r="D100" t="str">
            <v>INDIA-TE</v>
          </cell>
        </row>
        <row r="101">
          <cell r="D101" t="str">
            <v>FX-HEDGING</v>
          </cell>
        </row>
        <row r="102">
          <cell r="D102" t="str">
            <v>TS Funding</v>
          </cell>
        </row>
        <row r="103">
          <cell r="D103" t="str">
            <v>Source 10</v>
          </cell>
        </row>
        <row r="104">
          <cell r="D104" t="str">
            <v>Source 11</v>
          </cell>
        </row>
        <row r="105">
          <cell r="D105" t="str">
            <v>Source 12</v>
          </cell>
        </row>
        <row r="106">
          <cell r="D106" t="str">
            <v>Source 13</v>
          </cell>
        </row>
        <row r="107">
          <cell r="D107" t="str">
            <v>Source 14</v>
          </cell>
        </row>
        <row r="108">
          <cell r="D108" t="str">
            <v>Source 15</v>
          </cell>
        </row>
        <row r="111">
          <cell r="D111" t="str">
            <v>CG-US</v>
          </cell>
        </row>
        <row r="112">
          <cell r="D112" t="str">
            <v>SUBCONTRACTOR</v>
          </cell>
        </row>
        <row r="113">
          <cell r="D113" t="str">
            <v>BPO-INDIAFA</v>
          </cell>
        </row>
        <row r="114">
          <cell r="D114" t="str">
            <v>FINANCING</v>
          </cell>
        </row>
        <row r="115">
          <cell r="D115" t="str">
            <v>TECHNOLOGY</v>
          </cell>
        </row>
        <row r="116">
          <cell r="D116" t="str">
            <v>US-TE</v>
          </cell>
        </row>
        <row r="117">
          <cell r="D117" t="str">
            <v>INDIA-TE</v>
          </cell>
        </row>
        <row r="118">
          <cell r="D118" t="str">
            <v>FX-HEDGING</v>
          </cell>
        </row>
        <row r="119">
          <cell r="D119" t="str">
            <v>TS Funding</v>
          </cell>
        </row>
        <row r="120">
          <cell r="D120" t="str">
            <v>Source 10</v>
          </cell>
        </row>
        <row r="121">
          <cell r="D121" t="str">
            <v>Source 11</v>
          </cell>
        </row>
        <row r="122">
          <cell r="D122" t="str">
            <v>Source 12</v>
          </cell>
        </row>
        <row r="123">
          <cell r="D123" t="str">
            <v>Source 13</v>
          </cell>
        </row>
        <row r="124">
          <cell r="D124" t="str">
            <v>Source 14</v>
          </cell>
        </row>
        <row r="125">
          <cell r="D125" t="str">
            <v>Source 15</v>
          </cell>
        </row>
        <row r="128">
          <cell r="D128" t="str">
            <v>CG-US</v>
          </cell>
        </row>
        <row r="129">
          <cell r="D129" t="str">
            <v>SUBCONTRACTOR</v>
          </cell>
        </row>
        <row r="130">
          <cell r="D130" t="str">
            <v>BPO-INDIAFA</v>
          </cell>
        </row>
        <row r="131">
          <cell r="D131" t="str">
            <v>FINANCING</v>
          </cell>
        </row>
        <row r="132">
          <cell r="D132" t="str">
            <v>TECHNOLOGY</v>
          </cell>
        </row>
        <row r="133">
          <cell r="D133" t="str">
            <v>US-TE</v>
          </cell>
        </row>
        <row r="134">
          <cell r="D134" t="str">
            <v>INDIA-TE</v>
          </cell>
        </row>
        <row r="135">
          <cell r="D135" t="str">
            <v>FX-HEDGING</v>
          </cell>
        </row>
        <row r="136">
          <cell r="D136" t="str">
            <v>TS Funding</v>
          </cell>
        </row>
        <row r="137">
          <cell r="D137" t="str">
            <v>Source 10</v>
          </cell>
        </row>
        <row r="138">
          <cell r="D138" t="str">
            <v>Source 11</v>
          </cell>
        </row>
        <row r="139">
          <cell r="D139" t="str">
            <v>Source 12</v>
          </cell>
        </row>
        <row r="140">
          <cell r="D140" t="str">
            <v>Source 13</v>
          </cell>
        </row>
        <row r="141">
          <cell r="D141" t="str">
            <v>Source 14</v>
          </cell>
        </row>
        <row r="142">
          <cell r="D142" t="str">
            <v>Source 15</v>
          </cell>
        </row>
        <row r="145">
          <cell r="D145" t="str">
            <v>CG-US</v>
          </cell>
        </row>
        <row r="146">
          <cell r="D146" t="str">
            <v>SUBCONTRACTOR</v>
          </cell>
        </row>
        <row r="147">
          <cell r="D147" t="str">
            <v>BPO-INDIAFA</v>
          </cell>
        </row>
        <row r="148">
          <cell r="D148" t="str">
            <v>FINANCING</v>
          </cell>
        </row>
        <row r="149">
          <cell r="D149" t="str">
            <v>TECHNOLOGY</v>
          </cell>
        </row>
        <row r="150">
          <cell r="D150" t="str">
            <v>US-TE</v>
          </cell>
        </row>
        <row r="151">
          <cell r="D151" t="str">
            <v>INDIA-TE</v>
          </cell>
        </row>
        <row r="152">
          <cell r="D152" t="str">
            <v>FX-HEDGING</v>
          </cell>
        </row>
        <row r="153">
          <cell r="D153" t="str">
            <v>TS Funding</v>
          </cell>
        </row>
        <row r="154">
          <cell r="D154" t="str">
            <v>Source 10</v>
          </cell>
        </row>
        <row r="155">
          <cell r="D155" t="str">
            <v>Source 11</v>
          </cell>
        </row>
        <row r="156">
          <cell r="D156" t="str">
            <v>Source 12</v>
          </cell>
        </row>
        <row r="157">
          <cell r="D157" t="str">
            <v>Source 13</v>
          </cell>
        </row>
        <row r="158">
          <cell r="D158" t="str">
            <v>Source 14</v>
          </cell>
        </row>
        <row r="159">
          <cell r="D159" t="str">
            <v>Source 15</v>
          </cell>
        </row>
        <row r="162">
          <cell r="D162" t="str">
            <v>CG-US</v>
          </cell>
        </row>
        <row r="163">
          <cell r="D163" t="str">
            <v>SUBCONTRACTOR</v>
          </cell>
        </row>
        <row r="164">
          <cell r="D164" t="str">
            <v>BPO-INDIAFA</v>
          </cell>
        </row>
        <row r="165">
          <cell r="D165" t="str">
            <v>FINANCING</v>
          </cell>
        </row>
        <row r="166">
          <cell r="D166" t="str">
            <v>TECHNOLOGY</v>
          </cell>
        </row>
        <row r="167">
          <cell r="D167" t="str">
            <v>US-TE</v>
          </cell>
        </row>
        <row r="168">
          <cell r="D168" t="str">
            <v>INDIA-TE</v>
          </cell>
        </row>
        <row r="169">
          <cell r="D169" t="str">
            <v>FX-HEDGING</v>
          </cell>
        </row>
        <row r="170">
          <cell r="D170" t="str">
            <v>TS Funding</v>
          </cell>
        </row>
        <row r="171">
          <cell r="D171" t="str">
            <v>Source 10</v>
          </cell>
        </row>
        <row r="172">
          <cell r="D172" t="str">
            <v>Source 11</v>
          </cell>
        </row>
        <row r="173">
          <cell r="D173" t="str">
            <v>Source 12</v>
          </cell>
        </row>
        <row r="174">
          <cell r="D174" t="str">
            <v>Source 13</v>
          </cell>
        </row>
        <row r="175">
          <cell r="D175" t="str">
            <v>Source 14</v>
          </cell>
        </row>
        <row r="176">
          <cell r="D176" t="str">
            <v>Source 15</v>
          </cell>
        </row>
        <row r="179">
          <cell r="D179" t="str">
            <v>CG-US</v>
          </cell>
        </row>
        <row r="180">
          <cell r="D180" t="str">
            <v>SUBCONTRACTOR</v>
          </cell>
        </row>
        <row r="181">
          <cell r="D181" t="str">
            <v>BPO-INDIAFA</v>
          </cell>
        </row>
        <row r="182">
          <cell r="D182" t="str">
            <v>FINANCING</v>
          </cell>
        </row>
        <row r="183">
          <cell r="D183" t="str">
            <v>TECHNOLOGY</v>
          </cell>
        </row>
        <row r="184">
          <cell r="D184" t="str">
            <v>US-TE</v>
          </cell>
        </row>
        <row r="185">
          <cell r="D185" t="str">
            <v>INDIA-TE</v>
          </cell>
        </row>
        <row r="186">
          <cell r="D186" t="str">
            <v>FX-HEDGING</v>
          </cell>
        </row>
        <row r="187">
          <cell r="D187" t="str">
            <v>TS Funding</v>
          </cell>
        </row>
        <row r="188">
          <cell r="D188" t="str">
            <v>Source 10</v>
          </cell>
        </row>
        <row r="189">
          <cell r="D189" t="str">
            <v>Source 11</v>
          </cell>
        </row>
        <row r="190">
          <cell r="D190" t="str">
            <v>Source 12</v>
          </cell>
        </row>
        <row r="191">
          <cell r="D191" t="str">
            <v>Source 13</v>
          </cell>
        </row>
        <row r="192">
          <cell r="D192" t="str">
            <v>Source 14</v>
          </cell>
        </row>
        <row r="193">
          <cell r="D193" t="str">
            <v>Source 15</v>
          </cell>
        </row>
        <row r="196">
          <cell r="D196" t="str">
            <v>CG-US</v>
          </cell>
        </row>
        <row r="197">
          <cell r="D197" t="str">
            <v>SUBCONTRACTOR</v>
          </cell>
        </row>
        <row r="198">
          <cell r="D198" t="str">
            <v>BPO-INDIAFA</v>
          </cell>
        </row>
        <row r="199">
          <cell r="D199" t="str">
            <v>FINANCING</v>
          </cell>
        </row>
        <row r="200">
          <cell r="D200" t="str">
            <v>TECHNOLOGY</v>
          </cell>
        </row>
        <row r="201">
          <cell r="D201" t="str">
            <v>US-TE</v>
          </cell>
        </row>
        <row r="202">
          <cell r="D202" t="str">
            <v>INDIA-TE</v>
          </cell>
        </row>
        <row r="203">
          <cell r="D203" t="str">
            <v>FX-HEDGING</v>
          </cell>
        </row>
        <row r="204">
          <cell r="D204" t="str">
            <v>TS Funding</v>
          </cell>
        </row>
        <row r="205">
          <cell r="D205" t="str">
            <v>Source 10</v>
          </cell>
        </row>
        <row r="206">
          <cell r="D206" t="str">
            <v>Source 11</v>
          </cell>
        </row>
        <row r="207">
          <cell r="D207" t="str">
            <v>Source 12</v>
          </cell>
        </row>
        <row r="208">
          <cell r="D208" t="str">
            <v>Source 13</v>
          </cell>
        </row>
        <row r="209">
          <cell r="D209" t="str">
            <v>Source 14</v>
          </cell>
        </row>
        <row r="210">
          <cell r="D210" t="str">
            <v>Source 15</v>
          </cell>
        </row>
        <row r="213">
          <cell r="D213" t="str">
            <v>CG-US</v>
          </cell>
        </row>
        <row r="214">
          <cell r="D214" t="str">
            <v>SUBCONTRACTOR</v>
          </cell>
        </row>
        <row r="215">
          <cell r="D215" t="str">
            <v>BPO-INDIAFA</v>
          </cell>
        </row>
        <row r="216">
          <cell r="D216" t="str">
            <v>FINANCING</v>
          </cell>
        </row>
        <row r="217">
          <cell r="D217" t="str">
            <v>TECHNOLOGY</v>
          </cell>
        </row>
        <row r="218">
          <cell r="D218" t="str">
            <v>US-TE</v>
          </cell>
        </row>
        <row r="219">
          <cell r="D219" t="str">
            <v>INDIA-TE</v>
          </cell>
        </row>
        <row r="220">
          <cell r="D220" t="str">
            <v>FX-HEDGING</v>
          </cell>
        </row>
        <row r="221">
          <cell r="D221" t="str">
            <v>TS Funding</v>
          </cell>
        </row>
        <row r="222">
          <cell r="D222" t="str">
            <v>Source 10</v>
          </cell>
        </row>
        <row r="223">
          <cell r="D223" t="str">
            <v>Source 11</v>
          </cell>
        </row>
        <row r="224">
          <cell r="D224" t="str">
            <v>Source 12</v>
          </cell>
        </row>
        <row r="225">
          <cell r="D225" t="str">
            <v>Source 13</v>
          </cell>
        </row>
        <row r="226">
          <cell r="D226" t="str">
            <v>Source 14</v>
          </cell>
        </row>
        <row r="227">
          <cell r="D227" t="str">
            <v>Source 15</v>
          </cell>
        </row>
        <row r="230">
          <cell r="D230" t="str">
            <v>CG-US</v>
          </cell>
        </row>
        <row r="231">
          <cell r="D231" t="str">
            <v>SUBCONTRACTOR</v>
          </cell>
        </row>
        <row r="232">
          <cell r="D232" t="str">
            <v>BPO-INDIAFA</v>
          </cell>
        </row>
        <row r="233">
          <cell r="D233" t="str">
            <v>FINANCING</v>
          </cell>
        </row>
        <row r="234">
          <cell r="D234" t="str">
            <v>TECHNOLOGY</v>
          </cell>
        </row>
        <row r="235">
          <cell r="D235" t="str">
            <v>US-TE</v>
          </cell>
        </row>
        <row r="236">
          <cell r="D236" t="str">
            <v>INDIA-TE</v>
          </cell>
        </row>
        <row r="237">
          <cell r="D237" t="str">
            <v>FX-HEDGING</v>
          </cell>
        </row>
        <row r="238">
          <cell r="D238" t="str">
            <v>TS Funding</v>
          </cell>
        </row>
        <row r="239">
          <cell r="D239" t="str">
            <v>Source 10</v>
          </cell>
        </row>
        <row r="240">
          <cell r="D240" t="str">
            <v>Source 11</v>
          </cell>
        </row>
        <row r="241">
          <cell r="D241" t="str">
            <v>Source 12</v>
          </cell>
        </row>
        <row r="242">
          <cell r="D242" t="str">
            <v>Source 13</v>
          </cell>
        </row>
        <row r="243">
          <cell r="D243" t="str">
            <v>Source 14</v>
          </cell>
        </row>
        <row r="244">
          <cell r="D244" t="str">
            <v>Source 15</v>
          </cell>
        </row>
        <row r="247">
          <cell r="D247" t="str">
            <v>CG-US</v>
          </cell>
        </row>
        <row r="248">
          <cell r="D248" t="str">
            <v>SUBCONTRACTOR</v>
          </cell>
        </row>
        <row r="249">
          <cell r="D249" t="str">
            <v>BPO-INDIAFA</v>
          </cell>
        </row>
        <row r="250">
          <cell r="D250" t="str">
            <v>FINANCING</v>
          </cell>
        </row>
        <row r="251">
          <cell r="D251" t="str">
            <v>TECHNOLOGY</v>
          </cell>
        </row>
        <row r="252">
          <cell r="D252" t="str">
            <v>US-TE</v>
          </cell>
        </row>
        <row r="253">
          <cell r="D253" t="str">
            <v>INDIA-TE</v>
          </cell>
        </row>
        <row r="254">
          <cell r="D254" t="str">
            <v>FX-HEDGING</v>
          </cell>
        </row>
        <row r="255">
          <cell r="D255" t="str">
            <v>TS Funding</v>
          </cell>
        </row>
        <row r="256">
          <cell r="D256" t="str">
            <v>Source 10</v>
          </cell>
        </row>
        <row r="257">
          <cell r="D257" t="str">
            <v>Source 11</v>
          </cell>
        </row>
        <row r="258">
          <cell r="D258" t="str">
            <v>Source 12</v>
          </cell>
        </row>
        <row r="259">
          <cell r="D259" t="str">
            <v>Source 13</v>
          </cell>
        </row>
        <row r="260">
          <cell r="D260" t="str">
            <v>Source 14</v>
          </cell>
        </row>
        <row r="261">
          <cell r="D261" t="str">
            <v>Source 15</v>
          </cell>
        </row>
      </sheetData>
      <sheetData sheetId="12"/>
      <sheetData sheetId="13"/>
      <sheetData sheetId="14"/>
      <sheetData sheetId="15"/>
      <sheetData sheetId="16"/>
      <sheetData sheetId="17"/>
      <sheetData sheetId="18"/>
      <sheetData sheetId="19"/>
      <sheetData sheetId="20">
        <row r="33">
          <cell r="E33">
            <v>4.2199098679929346E-2</v>
          </cell>
        </row>
      </sheetData>
      <sheetData sheetId="21"/>
      <sheetData sheetId="22"/>
      <sheetData sheetId="23"/>
      <sheetData sheetId="24"/>
      <sheetData sheetId="25"/>
      <sheetData sheetId="26">
        <row r="7">
          <cell r="E7" t="str">
            <v>Cott</v>
          </cell>
        </row>
      </sheetData>
      <sheetData sheetId="27">
        <row r="7">
          <cell r="E7" t="str">
            <v>Cott</v>
          </cell>
          <cell r="H7" t="str">
            <v>Contract-Year</v>
          </cell>
        </row>
        <row r="8">
          <cell r="E8" t="str">
            <v>BPO</v>
          </cell>
          <cell r="J8">
            <v>40543</v>
          </cell>
        </row>
        <row r="9">
          <cell r="J9">
            <v>42735</v>
          </cell>
        </row>
        <row r="10">
          <cell r="E10">
            <v>7</v>
          </cell>
        </row>
        <row r="11">
          <cell r="E11">
            <v>40179</v>
          </cell>
        </row>
        <row r="15">
          <cell r="E15" t="str">
            <v>USD</v>
          </cell>
        </row>
        <row r="34">
          <cell r="E34" t="str">
            <v>CROSSFUNCTIONAL</v>
          </cell>
          <cell r="H34" t="str">
            <v>CG-US</v>
          </cell>
        </row>
        <row r="35">
          <cell r="E35" t="str">
            <v>OTC-OTC</v>
          </cell>
          <cell r="H35" t="str">
            <v>SUBCONTRACTOR</v>
          </cell>
        </row>
        <row r="36">
          <cell r="E36" t="str">
            <v>P2P-AP</v>
          </cell>
          <cell r="H36" t="str">
            <v>BPO-INDIAFA</v>
          </cell>
        </row>
        <row r="37">
          <cell r="E37" t="str">
            <v>RTR-GL</v>
          </cell>
          <cell r="H37" t="str">
            <v>FINANCING</v>
          </cell>
        </row>
        <row r="38">
          <cell r="E38" t="str">
            <v>PROGRAMMGMT</v>
          </cell>
          <cell r="H38" t="str">
            <v>TECHNOLOGY</v>
          </cell>
        </row>
        <row r="39">
          <cell r="E39" t="str">
            <v>PROCUREMENT</v>
          </cell>
          <cell r="H39" t="str">
            <v>US-TE</v>
          </cell>
        </row>
        <row r="40">
          <cell r="E40" t="str">
            <v>FINANCING</v>
          </cell>
          <cell r="H40" t="str">
            <v>INDIA-TE</v>
          </cell>
        </row>
        <row r="41">
          <cell r="E41" t="str">
            <v>TRANSITION-IT</v>
          </cell>
          <cell r="H41" t="str">
            <v>FX-HEDGING</v>
          </cell>
        </row>
        <row r="42">
          <cell r="E42" t="str">
            <v>RUN-IT</v>
          </cell>
          <cell r="H42" t="str">
            <v>TS Funding</v>
          </cell>
        </row>
        <row r="43">
          <cell r="E43" t="str">
            <v>SUPPLYCHAIN</v>
          </cell>
          <cell r="H43" t="str">
            <v>Source 10</v>
          </cell>
        </row>
        <row r="44">
          <cell r="E44" t="str">
            <v>FX-HEDGING</v>
          </cell>
          <cell r="H44" t="str">
            <v>Source 11</v>
          </cell>
        </row>
        <row r="45">
          <cell r="E45" t="str">
            <v>INDIA-COLA-FEE</v>
          </cell>
          <cell r="H45" t="str">
            <v>Source 12</v>
          </cell>
        </row>
        <row r="46">
          <cell r="E46" t="str">
            <v>US-COLA-FEE</v>
          </cell>
          <cell r="H46" t="str">
            <v>Source 13</v>
          </cell>
        </row>
        <row r="47">
          <cell r="E47" t="str">
            <v>MSA Price</v>
          </cell>
          <cell r="H47" t="str">
            <v>Source 14</v>
          </cell>
        </row>
        <row r="48">
          <cell r="E48" t="str">
            <v>Tower 15</v>
          </cell>
          <cell r="H48" t="str">
            <v>Source 15</v>
          </cell>
        </row>
        <row r="51">
          <cell r="E51" t="str">
            <v>FINANCING</v>
          </cell>
        </row>
        <row r="52">
          <cell r="E52" t="str">
            <v>TRANSITION</v>
          </cell>
        </row>
        <row r="53">
          <cell r="E53" t="str">
            <v>RUN</v>
          </cell>
        </row>
        <row r="54">
          <cell r="E54" t="str">
            <v>FX-HEDGING</v>
          </cell>
        </row>
        <row r="55">
          <cell r="E55" t="str">
            <v>Service Line 5</v>
          </cell>
        </row>
        <row r="56">
          <cell r="E56" t="str">
            <v>Service Line 6</v>
          </cell>
        </row>
        <row r="57">
          <cell r="E57" t="str">
            <v>Service Line 7</v>
          </cell>
        </row>
        <row r="58">
          <cell r="E58" t="str">
            <v>Service Line 8</v>
          </cell>
        </row>
        <row r="59">
          <cell r="E59" t="str">
            <v>Service Line 9</v>
          </cell>
        </row>
        <row r="60">
          <cell r="E60" t="str">
            <v>Service Line 10</v>
          </cell>
        </row>
        <row r="61">
          <cell r="E61" t="str">
            <v>Service Line 11</v>
          </cell>
        </row>
        <row r="62">
          <cell r="E62" t="str">
            <v>Service Line 12</v>
          </cell>
        </row>
        <row r="63">
          <cell r="E63" t="str">
            <v>Service Line 13</v>
          </cell>
        </row>
        <row r="64">
          <cell r="E64" t="str">
            <v>Service Line 14</v>
          </cell>
        </row>
        <row r="65">
          <cell r="E65" t="str">
            <v>Service Line 15</v>
          </cell>
        </row>
        <row r="68">
          <cell r="E68" t="str">
            <v>TRAVEL</v>
          </cell>
          <cell r="F68" t="str">
            <v>DOCUMENTMGMT</v>
          </cell>
        </row>
        <row r="69">
          <cell r="E69" t="str">
            <v>TECHNOLOGY-STAFF</v>
          </cell>
          <cell r="F69" t="str">
            <v>NETWORKANDTELEPHONYENABLEMENT</v>
          </cell>
        </row>
        <row r="70">
          <cell r="E70" t="str">
            <v>TECHNOLOGY-HWSWNETWORK</v>
          </cell>
          <cell r="F70" t="str">
            <v>SECURITYANDCOMPLIANCEENABLEMENT</v>
          </cell>
        </row>
        <row r="71">
          <cell r="F71" t="str">
            <v>TRANSITIONTOOLS</v>
          </cell>
        </row>
        <row r="72">
          <cell r="F72" t="str">
            <v>BPOPENENABLEMENT</v>
          </cell>
        </row>
        <row r="111">
          <cell r="E111">
            <v>40544</v>
          </cell>
        </row>
        <row r="113">
          <cell r="D113" t="str">
            <v>CG-US</v>
          </cell>
        </row>
        <row r="114">
          <cell r="D114" t="str">
            <v>SUBCONTRACTOR</v>
          </cell>
        </row>
        <row r="115">
          <cell r="D115" t="str">
            <v>BPO-INDIAFA</v>
          </cell>
        </row>
        <row r="116">
          <cell r="D116" t="str">
            <v>FINANCING</v>
          </cell>
        </row>
        <row r="117">
          <cell r="D117" t="str">
            <v>TECHNOLOGY</v>
          </cell>
        </row>
        <row r="118">
          <cell r="D118" t="str">
            <v>US-TE</v>
          </cell>
        </row>
        <row r="119">
          <cell r="D119" t="str">
            <v>INDIA-TE</v>
          </cell>
        </row>
        <row r="120">
          <cell r="D120" t="str">
            <v>FX-HEDGING</v>
          </cell>
        </row>
        <row r="121">
          <cell r="D121" t="str">
            <v>TS Funding</v>
          </cell>
        </row>
        <row r="122">
          <cell r="D122" t="str">
            <v>Source 10</v>
          </cell>
        </row>
        <row r="123">
          <cell r="D123" t="str">
            <v>Source 11</v>
          </cell>
        </row>
        <row r="124">
          <cell r="D124" t="str">
            <v>Source 12</v>
          </cell>
        </row>
        <row r="125">
          <cell r="D125" t="str">
            <v>Source 13</v>
          </cell>
        </row>
        <row r="126">
          <cell r="D126" t="str">
            <v>Source 14</v>
          </cell>
        </row>
        <row r="127">
          <cell r="D127" t="str">
            <v>Source 15</v>
          </cell>
        </row>
        <row r="164">
          <cell r="D164" t="str">
            <v>CG-US</v>
          </cell>
          <cell r="E164">
            <v>4.3999999999999997E-2</v>
          </cell>
        </row>
        <row r="165">
          <cell r="D165" t="str">
            <v>SUBCONTRACTOR</v>
          </cell>
          <cell r="E165">
            <v>4.3999999999999997E-2</v>
          </cell>
        </row>
        <row r="166">
          <cell r="D166" t="str">
            <v>BPO-INDIAFA</v>
          </cell>
          <cell r="E166">
            <v>4.3999999999999997E-2</v>
          </cell>
        </row>
        <row r="167">
          <cell r="D167" t="str">
            <v>FINANCING</v>
          </cell>
          <cell r="E167">
            <v>0</v>
          </cell>
        </row>
        <row r="168">
          <cell r="D168" t="str">
            <v>TECHNOLOGY</v>
          </cell>
          <cell r="E168">
            <v>4.3999999999999997E-2</v>
          </cell>
        </row>
        <row r="169">
          <cell r="D169" t="str">
            <v>US-TE</v>
          </cell>
          <cell r="E169">
            <v>4.3999999999999997E-2</v>
          </cell>
        </row>
        <row r="170">
          <cell r="D170" t="str">
            <v>INDIA-TE</v>
          </cell>
          <cell r="E170">
            <v>4.3999999999999997E-2</v>
          </cell>
        </row>
        <row r="171">
          <cell r="D171" t="str">
            <v>FX-HEDGING</v>
          </cell>
          <cell r="E171">
            <v>0</v>
          </cell>
        </row>
        <row r="172">
          <cell r="D172" t="str">
            <v>TS Funding</v>
          </cell>
          <cell r="E172">
            <v>0</v>
          </cell>
        </row>
        <row r="173">
          <cell r="D173" t="str">
            <v>Source 10</v>
          </cell>
          <cell r="E173">
            <v>0</v>
          </cell>
        </row>
        <row r="174">
          <cell r="D174" t="str">
            <v>Source 11</v>
          </cell>
          <cell r="E174">
            <v>0</v>
          </cell>
        </row>
        <row r="175">
          <cell r="D175" t="str">
            <v>Source 12</v>
          </cell>
          <cell r="E175">
            <v>0</v>
          </cell>
        </row>
        <row r="176">
          <cell r="D176" t="str">
            <v>Source 13</v>
          </cell>
          <cell r="E176">
            <v>0</v>
          </cell>
        </row>
        <row r="177">
          <cell r="D177" t="str">
            <v>Source 14</v>
          </cell>
          <cell r="E177">
            <v>0</v>
          </cell>
        </row>
        <row r="178">
          <cell r="D178" t="str">
            <v>Source 15</v>
          </cell>
          <cell r="E178">
            <v>0</v>
          </cell>
        </row>
        <row r="182">
          <cell r="E182">
            <v>1</v>
          </cell>
        </row>
        <row r="183">
          <cell r="E183">
            <v>0</v>
          </cell>
        </row>
        <row r="186">
          <cell r="E186">
            <v>0.12</v>
          </cell>
        </row>
        <row r="188">
          <cell r="E188">
            <v>0</v>
          </cell>
        </row>
        <row r="192">
          <cell r="E192">
            <v>0</v>
          </cell>
        </row>
        <row r="194">
          <cell r="E194">
            <v>30</v>
          </cell>
        </row>
        <row r="195">
          <cell r="E195">
            <v>30</v>
          </cell>
        </row>
        <row r="197">
          <cell r="E197">
            <v>0.12</v>
          </cell>
        </row>
      </sheetData>
      <sheetData sheetId="28">
        <row r="9">
          <cell r="I9">
            <v>0</v>
          </cell>
        </row>
      </sheetData>
      <sheetData sheetId="29">
        <row r="9">
          <cell r="I9">
            <v>0</v>
          </cell>
          <cell r="J9">
            <v>0</v>
          </cell>
          <cell r="K9">
            <v>0</v>
          </cell>
        </row>
        <row r="10">
          <cell r="I10">
            <v>0</v>
          </cell>
          <cell r="J10">
            <v>0</v>
          </cell>
          <cell r="K10">
            <v>0</v>
          </cell>
        </row>
        <row r="11">
          <cell r="I11">
            <v>0</v>
          </cell>
          <cell r="J11">
            <v>0</v>
          </cell>
          <cell r="K11">
            <v>0</v>
          </cell>
        </row>
        <row r="12">
          <cell r="C12" t="str">
            <v>FX-HEDGING</v>
          </cell>
          <cell r="D12" t="str">
            <v>FX-HEDGING</v>
          </cell>
          <cell r="H12" t="str">
            <v>FX-HEDGING</v>
          </cell>
          <cell r="I12">
            <v>0</v>
          </cell>
          <cell r="J12" t="str">
            <v>Onshore</v>
          </cell>
          <cell r="K12" t="str">
            <v>Internal</v>
          </cell>
        </row>
        <row r="13">
          <cell r="I13">
            <v>0</v>
          </cell>
          <cell r="J13">
            <v>0</v>
          </cell>
          <cell r="K13">
            <v>0</v>
          </cell>
        </row>
        <row r="14">
          <cell r="I14">
            <v>0</v>
          </cell>
          <cell r="J14">
            <v>0</v>
          </cell>
          <cell r="K14">
            <v>0</v>
          </cell>
        </row>
        <row r="15">
          <cell r="C15" t="str">
            <v>RUN</v>
          </cell>
          <cell r="D15" t="str">
            <v>INDIA-COLA-FEE</v>
          </cell>
          <cell r="H15" t="str">
            <v>BPO-INDIAFA</v>
          </cell>
          <cell r="I15">
            <v>0</v>
          </cell>
          <cell r="J15" t="str">
            <v>Offshore</v>
          </cell>
          <cell r="K15" t="str">
            <v>Internal</v>
          </cell>
        </row>
        <row r="16">
          <cell r="C16" t="str">
            <v>RUN</v>
          </cell>
          <cell r="D16" t="str">
            <v>US-COLA-FEE</v>
          </cell>
          <cell r="H16" t="str">
            <v>CG-US</v>
          </cell>
          <cell r="I16">
            <v>0</v>
          </cell>
          <cell r="J16" t="str">
            <v>Onshore</v>
          </cell>
          <cell r="K16" t="str">
            <v>Internal</v>
          </cell>
        </row>
        <row r="17">
          <cell r="C17" t="str">
            <v>RUN</v>
          </cell>
          <cell r="D17" t="str">
            <v>INDIA-COLA-FEE</v>
          </cell>
          <cell r="H17" t="str">
            <v>BPO-INDIAFA</v>
          </cell>
          <cell r="I17">
            <v>0</v>
          </cell>
          <cell r="J17" t="str">
            <v>Offshore</v>
          </cell>
          <cell r="K17" t="str">
            <v>Internal</v>
          </cell>
        </row>
        <row r="18">
          <cell r="C18" t="str">
            <v>RUN</v>
          </cell>
          <cell r="D18" t="str">
            <v>US-COLA-FEE</v>
          </cell>
          <cell r="H18" t="str">
            <v>CG-US</v>
          </cell>
          <cell r="I18">
            <v>0</v>
          </cell>
          <cell r="J18" t="str">
            <v>Onshore</v>
          </cell>
          <cell r="K18" t="str">
            <v>Internal</v>
          </cell>
        </row>
        <row r="19">
          <cell r="I19">
            <v>0</v>
          </cell>
          <cell r="J19">
            <v>0</v>
          </cell>
          <cell r="K19">
            <v>0</v>
          </cell>
        </row>
        <row r="20">
          <cell r="C20" t="str">
            <v>TRANSITION</v>
          </cell>
          <cell r="D20" t="str">
            <v>FINANCING</v>
          </cell>
          <cell r="H20" t="str">
            <v>FINANCING</v>
          </cell>
          <cell r="I20">
            <v>0</v>
          </cell>
          <cell r="J20" t="str">
            <v>Onshore</v>
          </cell>
          <cell r="K20" t="str">
            <v>Internal</v>
          </cell>
        </row>
        <row r="21">
          <cell r="C21" t="str">
            <v>TRANSITION</v>
          </cell>
          <cell r="D21" t="str">
            <v>FINANCING</v>
          </cell>
          <cell r="H21" t="str">
            <v>FINANCING</v>
          </cell>
          <cell r="I21">
            <v>0</v>
          </cell>
          <cell r="J21" t="str">
            <v>Onshore</v>
          </cell>
          <cell r="K21" t="str">
            <v>Internal</v>
          </cell>
        </row>
        <row r="22">
          <cell r="C22" t="str">
            <v>TRANSITION</v>
          </cell>
          <cell r="D22" t="str">
            <v>FINANCING</v>
          </cell>
          <cell r="H22" t="str">
            <v>FINANCING</v>
          </cell>
          <cell r="I22">
            <v>0</v>
          </cell>
          <cell r="J22" t="str">
            <v>Onshore</v>
          </cell>
          <cell r="K22" t="str">
            <v>Internal</v>
          </cell>
        </row>
        <row r="23">
          <cell r="C23" t="str">
            <v>TRANSITION</v>
          </cell>
          <cell r="D23" t="str">
            <v>FINANCING</v>
          </cell>
          <cell r="H23" t="str">
            <v>FINANCING</v>
          </cell>
          <cell r="I23">
            <v>0</v>
          </cell>
          <cell r="J23" t="str">
            <v>Onshore</v>
          </cell>
          <cell r="K23" t="str">
            <v>Internal</v>
          </cell>
        </row>
        <row r="24">
          <cell r="I24">
            <v>0</v>
          </cell>
          <cell r="J24">
            <v>0</v>
          </cell>
          <cell r="K24">
            <v>0</v>
          </cell>
        </row>
        <row r="25">
          <cell r="I25">
            <v>0</v>
          </cell>
          <cell r="J25">
            <v>0</v>
          </cell>
          <cell r="K25">
            <v>0</v>
          </cell>
        </row>
        <row r="26">
          <cell r="C26" t="str">
            <v>RUN</v>
          </cell>
          <cell r="D26" t="str">
            <v>MSA Price</v>
          </cell>
          <cell r="H26" t="str">
            <v>TS Funding</v>
          </cell>
          <cell r="I26">
            <v>0</v>
          </cell>
          <cell r="J26" t="str">
            <v>Offshore</v>
          </cell>
          <cell r="K26" t="str">
            <v>Internal</v>
          </cell>
        </row>
        <row r="27">
          <cell r="I27">
            <v>0</v>
          </cell>
          <cell r="J27">
            <v>0</v>
          </cell>
          <cell r="K27">
            <v>0</v>
          </cell>
        </row>
        <row r="28">
          <cell r="I28">
            <v>0</v>
          </cell>
          <cell r="J28">
            <v>0</v>
          </cell>
          <cell r="K28">
            <v>0</v>
          </cell>
        </row>
        <row r="29">
          <cell r="C29" t="str">
            <v>RUN</v>
          </cell>
          <cell r="D29" t="str">
            <v>P2P-AP</v>
          </cell>
          <cell r="H29" t="str">
            <v>CG-US</v>
          </cell>
          <cell r="I29">
            <v>0</v>
          </cell>
          <cell r="J29" t="str">
            <v>Onshore</v>
          </cell>
          <cell r="K29" t="str">
            <v>Internal</v>
          </cell>
        </row>
        <row r="30">
          <cell r="I30">
            <v>0</v>
          </cell>
          <cell r="J30">
            <v>0</v>
          </cell>
          <cell r="K30">
            <v>0</v>
          </cell>
        </row>
        <row r="31">
          <cell r="C31" t="str">
            <v>TRANSITION</v>
          </cell>
          <cell r="D31" t="str">
            <v>CROSSFUNCTIONAL</v>
          </cell>
          <cell r="H31" t="str">
            <v>CG-US</v>
          </cell>
          <cell r="I31">
            <v>0</v>
          </cell>
          <cell r="J31" t="str">
            <v>Onshore</v>
          </cell>
          <cell r="K31" t="str">
            <v>Internal</v>
          </cell>
        </row>
        <row r="32">
          <cell r="C32" t="str">
            <v>RUN</v>
          </cell>
          <cell r="D32" t="str">
            <v>PROGRAMMGMT</v>
          </cell>
          <cell r="H32" t="str">
            <v>CG-US</v>
          </cell>
          <cell r="I32">
            <v>0</v>
          </cell>
          <cell r="J32" t="str">
            <v>Onshore</v>
          </cell>
          <cell r="K32" t="str">
            <v>Internal</v>
          </cell>
        </row>
        <row r="33">
          <cell r="C33" t="str">
            <v>RUN</v>
          </cell>
          <cell r="D33" t="str">
            <v>OTC-OTC</v>
          </cell>
          <cell r="H33" t="str">
            <v>CG-US</v>
          </cell>
          <cell r="I33">
            <v>0</v>
          </cell>
          <cell r="J33" t="str">
            <v>Onshore</v>
          </cell>
          <cell r="K33" t="str">
            <v>Internal</v>
          </cell>
        </row>
        <row r="34">
          <cell r="C34" t="str">
            <v>RUN</v>
          </cell>
          <cell r="D34" t="str">
            <v>P2P-AP</v>
          </cell>
          <cell r="H34" t="str">
            <v>CG-US</v>
          </cell>
          <cell r="I34">
            <v>0</v>
          </cell>
          <cell r="J34" t="str">
            <v>Onshore</v>
          </cell>
          <cell r="K34" t="str">
            <v>Internal</v>
          </cell>
        </row>
        <row r="35">
          <cell r="C35" t="str">
            <v>RUN</v>
          </cell>
          <cell r="D35" t="str">
            <v>RTR-GL</v>
          </cell>
          <cell r="H35" t="str">
            <v>CG-US</v>
          </cell>
          <cell r="I35">
            <v>0</v>
          </cell>
          <cell r="J35" t="str">
            <v>Onshore</v>
          </cell>
          <cell r="K35" t="str">
            <v>Internal</v>
          </cell>
        </row>
        <row r="36">
          <cell r="C36" t="str">
            <v>RUN</v>
          </cell>
          <cell r="D36" t="str">
            <v>PROCUREMENT</v>
          </cell>
          <cell r="H36" t="str">
            <v>CG-US</v>
          </cell>
          <cell r="I36">
            <v>0</v>
          </cell>
          <cell r="J36" t="str">
            <v>Onshore</v>
          </cell>
          <cell r="K36" t="str">
            <v>Internal</v>
          </cell>
        </row>
        <row r="37">
          <cell r="C37" t="str">
            <v>RUN</v>
          </cell>
          <cell r="D37" t="str">
            <v>PROGRAMMGMT</v>
          </cell>
          <cell r="H37" t="str">
            <v>CG-US</v>
          </cell>
          <cell r="I37">
            <v>0</v>
          </cell>
          <cell r="J37" t="str">
            <v>Onshore</v>
          </cell>
          <cell r="K37" t="str">
            <v>Internal</v>
          </cell>
        </row>
        <row r="38">
          <cell r="C38" t="str">
            <v>RUN</v>
          </cell>
          <cell r="D38" t="str">
            <v>PROGRAMMGMT</v>
          </cell>
          <cell r="H38" t="str">
            <v>CG-US</v>
          </cell>
          <cell r="I38">
            <v>0</v>
          </cell>
          <cell r="J38" t="str">
            <v>Onshore</v>
          </cell>
          <cell r="K38" t="str">
            <v>Internal</v>
          </cell>
        </row>
        <row r="39">
          <cell r="I39">
            <v>0</v>
          </cell>
          <cell r="J39">
            <v>0</v>
          </cell>
          <cell r="K39">
            <v>0</v>
          </cell>
        </row>
        <row r="40">
          <cell r="I40">
            <v>0</v>
          </cell>
          <cell r="J40">
            <v>0</v>
          </cell>
          <cell r="K40">
            <v>0</v>
          </cell>
        </row>
        <row r="41">
          <cell r="I41">
            <v>0</v>
          </cell>
          <cell r="J41">
            <v>0</v>
          </cell>
          <cell r="K41">
            <v>0</v>
          </cell>
        </row>
        <row r="42">
          <cell r="I42">
            <v>0</v>
          </cell>
          <cell r="J42">
            <v>0</v>
          </cell>
          <cell r="K42">
            <v>0</v>
          </cell>
        </row>
        <row r="43">
          <cell r="I43">
            <v>0</v>
          </cell>
          <cell r="J43">
            <v>0</v>
          </cell>
          <cell r="K43">
            <v>0</v>
          </cell>
        </row>
        <row r="44">
          <cell r="I44">
            <v>0</v>
          </cell>
          <cell r="J44">
            <v>0</v>
          </cell>
          <cell r="K44">
            <v>0</v>
          </cell>
        </row>
        <row r="45">
          <cell r="I45">
            <v>0</v>
          </cell>
          <cell r="J45">
            <v>0</v>
          </cell>
          <cell r="K45">
            <v>0</v>
          </cell>
        </row>
        <row r="46">
          <cell r="I46">
            <v>0</v>
          </cell>
          <cell r="J46">
            <v>0</v>
          </cell>
          <cell r="K46">
            <v>0</v>
          </cell>
        </row>
        <row r="47">
          <cell r="I47">
            <v>0</v>
          </cell>
          <cell r="J47">
            <v>0</v>
          </cell>
          <cell r="K47">
            <v>0</v>
          </cell>
        </row>
        <row r="48">
          <cell r="I48">
            <v>0</v>
          </cell>
          <cell r="J48">
            <v>0</v>
          </cell>
          <cell r="K48">
            <v>0</v>
          </cell>
        </row>
        <row r="49">
          <cell r="I49">
            <v>0</v>
          </cell>
          <cell r="J49">
            <v>0</v>
          </cell>
          <cell r="K49">
            <v>0</v>
          </cell>
        </row>
        <row r="50">
          <cell r="I50">
            <v>0</v>
          </cell>
          <cell r="J50">
            <v>0</v>
          </cell>
          <cell r="K50">
            <v>0</v>
          </cell>
        </row>
      </sheetData>
      <sheetData sheetId="30"/>
      <sheetData sheetId="31">
        <row r="9">
          <cell r="M9">
            <v>0</v>
          </cell>
        </row>
      </sheetData>
      <sheetData sheetId="32">
        <row r="9">
          <cell r="M9">
            <v>0</v>
          </cell>
          <cell r="Y9">
            <v>0</v>
          </cell>
          <cell r="Z9">
            <v>0</v>
          </cell>
          <cell r="AA9">
            <v>0</v>
          </cell>
          <cell r="AB9">
            <v>1</v>
          </cell>
          <cell r="AC9">
            <v>0</v>
          </cell>
          <cell r="AD9">
            <v>0</v>
          </cell>
          <cell r="AE9">
            <v>0</v>
          </cell>
          <cell r="AF9">
            <v>0</v>
          </cell>
        </row>
        <row r="10">
          <cell r="C10" t="str">
            <v>CROSSFUNCTIONAL</v>
          </cell>
          <cell r="D10" t="str">
            <v>CG-US</v>
          </cell>
          <cell r="M10">
            <v>0</v>
          </cell>
          <cell r="Y10">
            <v>0</v>
          </cell>
          <cell r="Z10">
            <v>0</v>
          </cell>
          <cell r="AA10">
            <v>0</v>
          </cell>
          <cell r="AB10">
            <v>1</v>
          </cell>
          <cell r="AC10">
            <v>0</v>
          </cell>
          <cell r="AD10">
            <v>0</v>
          </cell>
          <cell r="AE10">
            <v>0</v>
          </cell>
          <cell r="AF10">
            <v>0</v>
          </cell>
        </row>
        <row r="11">
          <cell r="C11" t="str">
            <v>CROSSFUNCTIONAL</v>
          </cell>
          <cell r="D11" t="str">
            <v>SUBCONTRACTOR</v>
          </cell>
          <cell r="M11">
            <v>0</v>
          </cell>
          <cell r="Y11">
            <v>0</v>
          </cell>
          <cell r="Z11">
            <v>0</v>
          </cell>
          <cell r="AA11">
            <v>0</v>
          </cell>
          <cell r="AB11">
            <v>1</v>
          </cell>
          <cell r="AC11">
            <v>0</v>
          </cell>
          <cell r="AD11">
            <v>0</v>
          </cell>
          <cell r="AE11">
            <v>0</v>
          </cell>
          <cell r="AF11">
            <v>0</v>
          </cell>
        </row>
        <row r="12">
          <cell r="C12" t="str">
            <v>CROSSFUNCTIONAL</v>
          </cell>
          <cell r="D12" t="str">
            <v>BPO-INDIAFA</v>
          </cell>
          <cell r="M12">
            <v>0</v>
          </cell>
          <cell r="Y12">
            <v>0</v>
          </cell>
          <cell r="Z12">
            <v>0</v>
          </cell>
          <cell r="AA12">
            <v>0</v>
          </cell>
          <cell r="AB12">
            <v>1</v>
          </cell>
          <cell r="AC12">
            <v>0</v>
          </cell>
          <cell r="AD12">
            <v>0</v>
          </cell>
          <cell r="AE12">
            <v>0</v>
          </cell>
          <cell r="AF12">
            <v>0</v>
          </cell>
        </row>
        <row r="13">
          <cell r="C13" t="str">
            <v>CROSSFUNCTIONAL</v>
          </cell>
          <cell r="D13" t="str">
            <v>FINANCING</v>
          </cell>
          <cell r="M13">
            <v>0</v>
          </cell>
          <cell r="Y13">
            <v>0</v>
          </cell>
          <cell r="Z13">
            <v>0</v>
          </cell>
          <cell r="AA13">
            <v>0</v>
          </cell>
          <cell r="AB13">
            <v>0</v>
          </cell>
          <cell r="AC13">
            <v>0</v>
          </cell>
          <cell r="AD13">
            <v>0</v>
          </cell>
          <cell r="AE13">
            <v>0</v>
          </cell>
          <cell r="AF13">
            <v>0</v>
          </cell>
        </row>
        <row r="14">
          <cell r="C14" t="str">
            <v>CROSSFUNCTIONAL</v>
          </cell>
          <cell r="D14" t="str">
            <v>TECHNOLOGY</v>
          </cell>
          <cell r="M14">
            <v>0</v>
          </cell>
          <cell r="Y14">
            <v>0</v>
          </cell>
          <cell r="Z14">
            <v>0</v>
          </cell>
          <cell r="AA14">
            <v>0</v>
          </cell>
          <cell r="AB14">
            <v>0</v>
          </cell>
          <cell r="AC14">
            <v>0</v>
          </cell>
          <cell r="AD14">
            <v>0</v>
          </cell>
          <cell r="AE14">
            <v>0</v>
          </cell>
          <cell r="AF14">
            <v>0</v>
          </cell>
        </row>
        <row r="15">
          <cell r="C15" t="str">
            <v>CROSSFUNCTIONAL</v>
          </cell>
          <cell r="D15" t="str">
            <v>US-TE</v>
          </cell>
          <cell r="M15">
            <v>0</v>
          </cell>
          <cell r="Y15">
            <v>0</v>
          </cell>
          <cell r="Z15">
            <v>0</v>
          </cell>
          <cell r="AA15">
            <v>0</v>
          </cell>
          <cell r="AB15">
            <v>0</v>
          </cell>
          <cell r="AC15">
            <v>0</v>
          </cell>
          <cell r="AD15">
            <v>0</v>
          </cell>
          <cell r="AE15">
            <v>0</v>
          </cell>
          <cell r="AF15">
            <v>0</v>
          </cell>
        </row>
        <row r="16">
          <cell r="C16" t="str">
            <v>CROSSFUNCTIONAL</v>
          </cell>
          <cell r="D16" t="str">
            <v>INDIA-TE</v>
          </cell>
          <cell r="M16">
            <v>0</v>
          </cell>
          <cell r="Y16">
            <v>0</v>
          </cell>
          <cell r="Z16">
            <v>0</v>
          </cell>
          <cell r="AA16">
            <v>0</v>
          </cell>
          <cell r="AB16">
            <v>0</v>
          </cell>
          <cell r="AC16">
            <v>0</v>
          </cell>
          <cell r="AD16">
            <v>0</v>
          </cell>
          <cell r="AE16">
            <v>0</v>
          </cell>
          <cell r="AF16">
            <v>0</v>
          </cell>
        </row>
        <row r="17">
          <cell r="C17" t="str">
            <v>CROSSFUNCTIONAL</v>
          </cell>
          <cell r="D17" t="str">
            <v>FX-HEDGING</v>
          </cell>
          <cell r="E17" t="str">
            <v>CG-US</v>
          </cell>
          <cell r="M17" t="str">
            <v>USD</v>
          </cell>
          <cell r="Y17">
            <v>267300.7</v>
          </cell>
          <cell r="Z17">
            <v>12220</v>
          </cell>
          <cell r="AA17">
            <v>279520.7</v>
          </cell>
          <cell r="AB17">
            <v>0</v>
          </cell>
          <cell r="AC17">
            <v>0</v>
          </cell>
          <cell r="AD17" t="str">
            <v>Onshore</v>
          </cell>
          <cell r="AE17">
            <v>0</v>
          </cell>
          <cell r="AF17" t="str">
            <v>Internal</v>
          </cell>
        </row>
        <row r="18">
          <cell r="C18" t="str">
            <v>CROSSFUNCTIONAL</v>
          </cell>
          <cell r="D18" t="str">
            <v>TS Funding</v>
          </cell>
          <cell r="E18" t="str">
            <v>BPO-INDIAFA</v>
          </cell>
          <cell r="M18" t="str">
            <v>USD</v>
          </cell>
          <cell r="Y18">
            <v>120375.3645248371</v>
          </cell>
          <cell r="Z18">
            <v>0</v>
          </cell>
          <cell r="AA18">
            <v>120375.3645248371</v>
          </cell>
          <cell r="AB18">
            <v>0</v>
          </cell>
          <cell r="AC18">
            <v>0</v>
          </cell>
          <cell r="AD18" t="str">
            <v>Offshore</v>
          </cell>
          <cell r="AE18">
            <v>0</v>
          </cell>
          <cell r="AF18" t="str">
            <v>Internal</v>
          </cell>
        </row>
        <row r="19">
          <cell r="C19" t="str">
            <v>CROSSFUNCTIONAL</v>
          </cell>
          <cell r="D19" t="str">
            <v>Source 10</v>
          </cell>
          <cell r="M19">
            <v>0</v>
          </cell>
          <cell r="Y19">
            <v>0</v>
          </cell>
          <cell r="Z19">
            <v>0</v>
          </cell>
          <cell r="AA19">
            <v>0</v>
          </cell>
          <cell r="AB19">
            <v>0</v>
          </cell>
          <cell r="AC19">
            <v>0</v>
          </cell>
          <cell r="AD19">
            <v>0</v>
          </cell>
          <cell r="AE19">
            <v>0</v>
          </cell>
          <cell r="AF19">
            <v>0</v>
          </cell>
        </row>
        <row r="20">
          <cell r="C20" t="str">
            <v>CROSSFUNCTIONAL</v>
          </cell>
          <cell r="D20" t="str">
            <v>Source 11</v>
          </cell>
          <cell r="M20">
            <v>0</v>
          </cell>
          <cell r="Y20">
            <v>0</v>
          </cell>
          <cell r="Z20">
            <v>0</v>
          </cell>
          <cell r="AA20">
            <v>0</v>
          </cell>
          <cell r="AB20">
            <v>0</v>
          </cell>
          <cell r="AC20">
            <v>0</v>
          </cell>
          <cell r="AD20">
            <v>0</v>
          </cell>
          <cell r="AE20">
            <v>0</v>
          </cell>
          <cell r="AF20">
            <v>0</v>
          </cell>
        </row>
        <row r="21">
          <cell r="C21" t="str">
            <v>CROSSFUNCTIONAL</v>
          </cell>
          <cell r="D21" t="str">
            <v>Source 12</v>
          </cell>
          <cell r="E21" t="str">
            <v>BPO-INDIAFA</v>
          </cell>
          <cell r="M21" t="str">
            <v>USD</v>
          </cell>
          <cell r="Y21">
            <v>27008.836675469112</v>
          </cell>
          <cell r="Z21">
            <v>0</v>
          </cell>
          <cell r="AA21">
            <v>27008.836675469112</v>
          </cell>
          <cell r="AB21">
            <v>0</v>
          </cell>
          <cell r="AC21">
            <v>0</v>
          </cell>
          <cell r="AD21" t="str">
            <v>Offshore</v>
          </cell>
          <cell r="AE21">
            <v>0</v>
          </cell>
          <cell r="AF21" t="str">
            <v>Internal</v>
          </cell>
        </row>
        <row r="22">
          <cell r="C22" t="str">
            <v>CROSSFUNCTIONAL</v>
          </cell>
          <cell r="D22" t="str">
            <v>Source 13</v>
          </cell>
          <cell r="E22" t="str">
            <v>CG-US</v>
          </cell>
          <cell r="M22" t="str">
            <v>USD</v>
          </cell>
          <cell r="Y22">
            <v>117970.70000000001</v>
          </cell>
          <cell r="Z22">
            <v>12220</v>
          </cell>
          <cell r="AA22">
            <v>130190.70000000001</v>
          </cell>
          <cell r="AB22">
            <v>0</v>
          </cell>
          <cell r="AC22">
            <v>0</v>
          </cell>
          <cell r="AD22" t="str">
            <v>Onshore</v>
          </cell>
          <cell r="AE22">
            <v>0</v>
          </cell>
          <cell r="AF22" t="str">
            <v>Internal</v>
          </cell>
        </row>
        <row r="23">
          <cell r="C23" t="str">
            <v>CROSSFUNCTIONAL</v>
          </cell>
          <cell r="D23" t="str">
            <v>Source 14</v>
          </cell>
          <cell r="E23" t="str">
            <v>CG-US</v>
          </cell>
          <cell r="M23" t="str">
            <v>USD</v>
          </cell>
          <cell r="Y23">
            <v>117970.70000000001</v>
          </cell>
          <cell r="Z23">
            <v>12220</v>
          </cell>
          <cell r="AA23">
            <v>130190.70000000001</v>
          </cell>
          <cell r="AB23">
            <v>0</v>
          </cell>
          <cell r="AC23">
            <v>0</v>
          </cell>
          <cell r="AD23" t="str">
            <v>Onshore</v>
          </cell>
          <cell r="AE23">
            <v>0</v>
          </cell>
          <cell r="AF23" t="str">
            <v>Internal</v>
          </cell>
        </row>
        <row r="24">
          <cell r="C24" t="str">
            <v>CROSSFUNCTIONAL</v>
          </cell>
          <cell r="D24" t="str">
            <v>Source 15</v>
          </cell>
          <cell r="E24" t="str">
            <v>CG-US</v>
          </cell>
          <cell r="M24" t="str">
            <v>USD</v>
          </cell>
          <cell r="Y24">
            <v>117970.70000000001</v>
          </cell>
          <cell r="Z24">
            <v>12220</v>
          </cell>
          <cell r="AA24">
            <v>130190.70000000001</v>
          </cell>
          <cell r="AB24">
            <v>0</v>
          </cell>
          <cell r="AC24">
            <v>0</v>
          </cell>
          <cell r="AD24" t="str">
            <v>Onshore</v>
          </cell>
          <cell r="AE24">
            <v>0</v>
          </cell>
          <cell r="AF24" t="str">
            <v>Internal</v>
          </cell>
        </row>
        <row r="25">
          <cell r="C25" t="str">
            <v>TRANSITION</v>
          </cell>
          <cell r="D25" t="str">
            <v>CROSSFUNCTIONAL</v>
          </cell>
          <cell r="E25" t="str">
            <v>BPO-INDIAFA</v>
          </cell>
          <cell r="M25" t="str">
            <v>USD</v>
          </cell>
          <cell r="Y25">
            <v>38761.638824837115</v>
          </cell>
          <cell r="Z25">
            <v>0</v>
          </cell>
          <cell r="AA25">
            <v>38761.638824837115</v>
          </cell>
          <cell r="AB25">
            <v>0</v>
          </cell>
          <cell r="AC25">
            <v>0</v>
          </cell>
          <cell r="AD25" t="str">
            <v>Offshore</v>
          </cell>
          <cell r="AE25">
            <v>0</v>
          </cell>
          <cell r="AF25" t="str">
            <v>Internal</v>
          </cell>
        </row>
        <row r="26">
          <cell r="C26" t="str">
            <v>TRANSITION</v>
          </cell>
          <cell r="D26" t="str">
            <v>CROSSFUNCTIONAL</v>
          </cell>
          <cell r="E26" t="str">
            <v>BPO-INDIAFA</v>
          </cell>
          <cell r="M26" t="str">
            <v>USD</v>
          </cell>
          <cell r="Y26">
            <v>18580.412997713607</v>
          </cell>
          <cell r="Z26">
            <v>0</v>
          </cell>
          <cell r="AA26">
            <v>18580.412997713607</v>
          </cell>
          <cell r="AB26">
            <v>0</v>
          </cell>
          <cell r="AC26">
            <v>0</v>
          </cell>
          <cell r="AD26" t="str">
            <v>Offshore</v>
          </cell>
          <cell r="AE26">
            <v>0</v>
          </cell>
          <cell r="AF26" t="str">
            <v>Internal</v>
          </cell>
        </row>
        <row r="27">
          <cell r="C27" t="str">
            <v>TRANSITION</v>
          </cell>
          <cell r="D27" t="str">
            <v>CROSSFUNCTIONAL</v>
          </cell>
          <cell r="E27" t="str">
            <v>BPO-INDIAFA</v>
          </cell>
          <cell r="M27" t="str">
            <v>USD</v>
          </cell>
          <cell r="Y27">
            <v>10918.657175146596</v>
          </cell>
          <cell r="Z27">
            <v>0</v>
          </cell>
          <cell r="AA27">
            <v>10918.657175146596</v>
          </cell>
          <cell r="AB27">
            <v>0</v>
          </cell>
          <cell r="AC27">
            <v>0</v>
          </cell>
          <cell r="AD27" t="str">
            <v>Offshore</v>
          </cell>
          <cell r="AE27">
            <v>0</v>
          </cell>
          <cell r="AF27" t="str">
            <v>Internal</v>
          </cell>
        </row>
        <row r="28">
          <cell r="C28" t="str">
            <v>OTC-OTC</v>
          </cell>
          <cell r="M28">
            <v>0</v>
          </cell>
          <cell r="Y28">
            <v>0</v>
          </cell>
          <cell r="Z28">
            <v>0</v>
          </cell>
          <cell r="AA28">
            <v>0</v>
          </cell>
          <cell r="AB28">
            <v>0</v>
          </cell>
          <cell r="AC28">
            <v>0</v>
          </cell>
          <cell r="AD28">
            <v>0</v>
          </cell>
          <cell r="AE28">
            <v>0</v>
          </cell>
          <cell r="AF28">
            <v>0</v>
          </cell>
        </row>
        <row r="29">
          <cell r="C29" t="str">
            <v>OTC-OTC</v>
          </cell>
          <cell r="D29" t="str">
            <v>CG-US</v>
          </cell>
          <cell r="M29">
            <v>0</v>
          </cell>
          <cell r="Y29">
            <v>0</v>
          </cell>
          <cell r="Z29">
            <v>0</v>
          </cell>
          <cell r="AA29">
            <v>0</v>
          </cell>
          <cell r="AB29">
            <v>0</v>
          </cell>
          <cell r="AC29">
            <v>0</v>
          </cell>
          <cell r="AD29">
            <v>0</v>
          </cell>
          <cell r="AE29">
            <v>0</v>
          </cell>
          <cell r="AF29">
            <v>0</v>
          </cell>
        </row>
        <row r="30">
          <cell r="C30" t="str">
            <v>OTC-OTC</v>
          </cell>
          <cell r="D30" t="str">
            <v>SUBCONTRACTOR</v>
          </cell>
          <cell r="M30">
            <v>0</v>
          </cell>
          <cell r="Y30">
            <v>0</v>
          </cell>
          <cell r="Z30">
            <v>0</v>
          </cell>
          <cell r="AA30">
            <v>0</v>
          </cell>
          <cell r="AB30">
            <v>0</v>
          </cell>
          <cell r="AC30">
            <v>0</v>
          </cell>
          <cell r="AD30">
            <v>0</v>
          </cell>
          <cell r="AE30">
            <v>0</v>
          </cell>
          <cell r="AF30">
            <v>0</v>
          </cell>
        </row>
        <row r="31">
          <cell r="C31" t="str">
            <v>OTC-OTC</v>
          </cell>
          <cell r="D31" t="str">
            <v>BPO-INDIAFA</v>
          </cell>
          <cell r="E31" t="str">
            <v>BPO-INDIAFA</v>
          </cell>
          <cell r="M31" t="str">
            <v>USD</v>
          </cell>
          <cell r="Y31">
            <v>18580.412997713607</v>
          </cell>
          <cell r="Z31">
            <v>0</v>
          </cell>
          <cell r="AA31">
            <v>18580.412997713607</v>
          </cell>
          <cell r="AB31">
            <v>0</v>
          </cell>
          <cell r="AC31">
            <v>0</v>
          </cell>
          <cell r="AD31" t="str">
            <v>Offshore</v>
          </cell>
          <cell r="AE31">
            <v>0</v>
          </cell>
          <cell r="AF31" t="str">
            <v>Internal</v>
          </cell>
        </row>
        <row r="32">
          <cell r="C32" t="str">
            <v>OTC-OTC</v>
          </cell>
          <cell r="D32" t="str">
            <v>FINANCING</v>
          </cell>
          <cell r="E32" t="str">
            <v>BPO-INDIAFA</v>
          </cell>
          <cell r="M32" t="str">
            <v>USD</v>
          </cell>
          <cell r="Y32">
            <v>10918.657175146596</v>
          </cell>
          <cell r="Z32">
            <v>0</v>
          </cell>
          <cell r="AA32">
            <v>10918.657175146596</v>
          </cell>
          <cell r="AB32">
            <v>0</v>
          </cell>
          <cell r="AC32">
            <v>0</v>
          </cell>
          <cell r="AD32" t="str">
            <v>Offshore</v>
          </cell>
          <cell r="AE32">
            <v>0</v>
          </cell>
          <cell r="AF32" t="str">
            <v>Internal</v>
          </cell>
        </row>
        <row r="33">
          <cell r="C33" t="str">
            <v>OTC-OTC</v>
          </cell>
          <cell r="D33" t="str">
            <v>TECHNOLOGY</v>
          </cell>
          <cell r="M33">
            <v>0</v>
          </cell>
          <cell r="Y33">
            <v>0</v>
          </cell>
          <cell r="Z33">
            <v>0</v>
          </cell>
          <cell r="AA33">
            <v>0</v>
          </cell>
          <cell r="AB33">
            <v>0</v>
          </cell>
          <cell r="AC33">
            <v>0</v>
          </cell>
          <cell r="AD33">
            <v>0</v>
          </cell>
          <cell r="AE33">
            <v>0</v>
          </cell>
          <cell r="AF33">
            <v>0</v>
          </cell>
        </row>
        <row r="34">
          <cell r="C34" t="str">
            <v>OTC-OTC</v>
          </cell>
          <cell r="D34" t="str">
            <v>US-TE</v>
          </cell>
          <cell r="M34">
            <v>0</v>
          </cell>
          <cell r="Y34">
            <v>0</v>
          </cell>
          <cell r="Z34">
            <v>0</v>
          </cell>
          <cell r="AA34">
            <v>0</v>
          </cell>
          <cell r="AB34">
            <v>0</v>
          </cell>
          <cell r="AC34">
            <v>0</v>
          </cell>
          <cell r="AD34">
            <v>0</v>
          </cell>
          <cell r="AE34">
            <v>0</v>
          </cell>
          <cell r="AF34">
            <v>0</v>
          </cell>
        </row>
        <row r="35">
          <cell r="C35" t="str">
            <v>OTC-OTC</v>
          </cell>
          <cell r="D35" t="str">
            <v>INDIA-TE</v>
          </cell>
          <cell r="M35">
            <v>0</v>
          </cell>
          <cell r="Y35">
            <v>0</v>
          </cell>
          <cell r="Z35">
            <v>0</v>
          </cell>
          <cell r="AA35">
            <v>0</v>
          </cell>
          <cell r="AB35">
            <v>0</v>
          </cell>
          <cell r="AC35">
            <v>0</v>
          </cell>
          <cell r="AD35">
            <v>0</v>
          </cell>
          <cell r="AE35">
            <v>0</v>
          </cell>
          <cell r="AF35">
            <v>0</v>
          </cell>
        </row>
        <row r="36">
          <cell r="C36" t="str">
            <v>OTC-OTC</v>
          </cell>
          <cell r="D36" t="str">
            <v>FX-HEDGING</v>
          </cell>
          <cell r="M36">
            <v>0</v>
          </cell>
          <cell r="Y36">
            <v>0</v>
          </cell>
          <cell r="Z36">
            <v>0</v>
          </cell>
          <cell r="AA36">
            <v>0</v>
          </cell>
          <cell r="AB36">
            <v>0</v>
          </cell>
          <cell r="AC36">
            <v>0</v>
          </cell>
          <cell r="AD36">
            <v>0</v>
          </cell>
          <cell r="AE36">
            <v>0</v>
          </cell>
          <cell r="AF36">
            <v>0</v>
          </cell>
        </row>
        <row r="37">
          <cell r="C37" t="str">
            <v>OTC-OTC</v>
          </cell>
          <cell r="D37" t="str">
            <v>TS Funding</v>
          </cell>
          <cell r="M37">
            <v>0</v>
          </cell>
          <cell r="Y37">
            <v>0</v>
          </cell>
          <cell r="Z37">
            <v>0</v>
          </cell>
          <cell r="AA37">
            <v>0</v>
          </cell>
          <cell r="AB37">
            <v>0</v>
          </cell>
          <cell r="AC37">
            <v>0</v>
          </cell>
          <cell r="AD37">
            <v>0</v>
          </cell>
          <cell r="AE37">
            <v>0</v>
          </cell>
          <cell r="AF37">
            <v>0</v>
          </cell>
        </row>
        <row r="38">
          <cell r="C38" t="str">
            <v>OTC-OTC</v>
          </cell>
          <cell r="D38" t="str">
            <v>Source 10</v>
          </cell>
          <cell r="M38">
            <v>0</v>
          </cell>
          <cell r="Y38">
            <v>0</v>
          </cell>
          <cell r="Z38">
            <v>0</v>
          </cell>
          <cell r="AA38">
            <v>0</v>
          </cell>
          <cell r="AB38">
            <v>0</v>
          </cell>
          <cell r="AC38">
            <v>0</v>
          </cell>
          <cell r="AD38">
            <v>0</v>
          </cell>
          <cell r="AE38">
            <v>0</v>
          </cell>
          <cell r="AF38">
            <v>0</v>
          </cell>
        </row>
        <row r="39">
          <cell r="C39" t="str">
            <v>OTC-OTC</v>
          </cell>
          <cell r="D39" t="str">
            <v>Source 11</v>
          </cell>
          <cell r="M39">
            <v>0</v>
          </cell>
          <cell r="Y39">
            <v>0</v>
          </cell>
          <cell r="Z39">
            <v>0</v>
          </cell>
          <cell r="AA39">
            <v>0</v>
          </cell>
          <cell r="AB39">
            <v>0</v>
          </cell>
          <cell r="AC39">
            <v>0</v>
          </cell>
          <cell r="AD39">
            <v>0</v>
          </cell>
          <cell r="AE39">
            <v>0</v>
          </cell>
          <cell r="AF39">
            <v>0</v>
          </cell>
        </row>
        <row r="40">
          <cell r="C40" t="str">
            <v>OTC-OTC</v>
          </cell>
          <cell r="D40" t="str">
            <v>Source 12</v>
          </cell>
          <cell r="M40">
            <v>0</v>
          </cell>
          <cell r="Y40">
            <v>0</v>
          </cell>
          <cell r="Z40">
            <v>0</v>
          </cell>
          <cell r="AA40">
            <v>0</v>
          </cell>
          <cell r="AB40">
            <v>0</v>
          </cell>
          <cell r="AC40">
            <v>0</v>
          </cell>
          <cell r="AD40">
            <v>0</v>
          </cell>
          <cell r="AE40">
            <v>0</v>
          </cell>
          <cell r="AF40">
            <v>0</v>
          </cell>
        </row>
        <row r="41">
          <cell r="C41" t="str">
            <v>OTC-OTC</v>
          </cell>
          <cell r="D41" t="str">
            <v>Source 13</v>
          </cell>
          <cell r="M41">
            <v>0</v>
          </cell>
          <cell r="Y41">
            <v>0</v>
          </cell>
          <cell r="Z41">
            <v>0</v>
          </cell>
          <cell r="AA41">
            <v>0</v>
          </cell>
          <cell r="AB41">
            <v>0</v>
          </cell>
          <cell r="AC41">
            <v>0</v>
          </cell>
          <cell r="AD41">
            <v>0</v>
          </cell>
          <cell r="AE41">
            <v>0</v>
          </cell>
          <cell r="AF41">
            <v>0</v>
          </cell>
        </row>
        <row r="42">
          <cell r="C42" t="str">
            <v>OTC-OTC</v>
          </cell>
          <cell r="D42" t="str">
            <v>Source 14</v>
          </cell>
          <cell r="M42">
            <v>0</v>
          </cell>
          <cell r="Y42">
            <v>0</v>
          </cell>
          <cell r="Z42">
            <v>0</v>
          </cell>
          <cell r="AA42">
            <v>0</v>
          </cell>
          <cell r="AB42">
            <v>0</v>
          </cell>
          <cell r="AC42">
            <v>0</v>
          </cell>
          <cell r="AD42">
            <v>0</v>
          </cell>
          <cell r="AE42">
            <v>0</v>
          </cell>
          <cell r="AF42">
            <v>0</v>
          </cell>
        </row>
        <row r="43">
          <cell r="C43" t="str">
            <v>OTC-OTC</v>
          </cell>
          <cell r="D43" t="str">
            <v>Source 15</v>
          </cell>
          <cell r="M43">
            <v>0</v>
          </cell>
          <cell r="Y43">
            <v>0</v>
          </cell>
          <cell r="Z43">
            <v>0</v>
          </cell>
          <cell r="AA43">
            <v>0</v>
          </cell>
          <cell r="AB43">
            <v>0</v>
          </cell>
          <cell r="AC43">
            <v>0</v>
          </cell>
          <cell r="AD43">
            <v>0</v>
          </cell>
          <cell r="AE43">
            <v>0</v>
          </cell>
          <cell r="AF43">
            <v>0</v>
          </cell>
        </row>
        <row r="44">
          <cell r="M44">
            <v>0</v>
          </cell>
          <cell r="Y44">
            <v>0</v>
          </cell>
          <cell r="Z44">
            <v>0</v>
          </cell>
          <cell r="AA44">
            <v>0</v>
          </cell>
          <cell r="AB44">
            <v>0</v>
          </cell>
          <cell r="AC44">
            <v>0</v>
          </cell>
          <cell r="AD44">
            <v>0</v>
          </cell>
          <cell r="AE44">
            <v>0</v>
          </cell>
          <cell r="AF44">
            <v>0</v>
          </cell>
        </row>
        <row r="45">
          <cell r="M45">
            <v>0</v>
          </cell>
          <cell r="Y45">
            <v>0</v>
          </cell>
          <cell r="Z45">
            <v>0</v>
          </cell>
          <cell r="AA45">
            <v>0</v>
          </cell>
          <cell r="AB45">
            <v>0</v>
          </cell>
          <cell r="AC45">
            <v>0</v>
          </cell>
          <cell r="AD45">
            <v>0</v>
          </cell>
          <cell r="AE45">
            <v>0</v>
          </cell>
          <cell r="AF45">
            <v>0</v>
          </cell>
        </row>
        <row r="46">
          <cell r="M46">
            <v>0</v>
          </cell>
          <cell r="Y46">
            <v>0</v>
          </cell>
          <cell r="Z46">
            <v>0</v>
          </cell>
          <cell r="AA46">
            <v>0</v>
          </cell>
          <cell r="AB46">
            <v>0</v>
          </cell>
          <cell r="AC46">
            <v>0</v>
          </cell>
          <cell r="AD46">
            <v>0</v>
          </cell>
          <cell r="AE46">
            <v>0</v>
          </cell>
          <cell r="AF46">
            <v>0</v>
          </cell>
        </row>
        <row r="47">
          <cell r="C47" t="str">
            <v>P2P-AP</v>
          </cell>
          <cell r="M47">
            <v>0</v>
          </cell>
          <cell r="Y47">
            <v>0</v>
          </cell>
          <cell r="Z47">
            <v>0</v>
          </cell>
          <cell r="AA47">
            <v>0</v>
          </cell>
          <cell r="AB47">
            <v>0</v>
          </cell>
          <cell r="AC47">
            <v>0</v>
          </cell>
          <cell r="AD47">
            <v>0</v>
          </cell>
          <cell r="AE47">
            <v>0</v>
          </cell>
          <cell r="AF47">
            <v>0</v>
          </cell>
        </row>
        <row r="48">
          <cell r="C48" t="str">
            <v>P2P-AP</v>
          </cell>
          <cell r="D48" t="str">
            <v>CG-US</v>
          </cell>
          <cell r="M48">
            <v>0</v>
          </cell>
          <cell r="Y48">
            <v>0</v>
          </cell>
          <cell r="Z48">
            <v>0</v>
          </cell>
          <cell r="AA48">
            <v>0</v>
          </cell>
          <cell r="AB48">
            <v>0</v>
          </cell>
          <cell r="AC48">
            <v>0</v>
          </cell>
          <cell r="AD48">
            <v>0</v>
          </cell>
          <cell r="AE48">
            <v>0</v>
          </cell>
          <cell r="AF48">
            <v>0</v>
          </cell>
        </row>
        <row r="49">
          <cell r="C49" t="str">
            <v>P2P-AP</v>
          </cell>
          <cell r="D49" t="str">
            <v>SUBCONTRACTOR</v>
          </cell>
          <cell r="M49">
            <v>0</v>
          </cell>
          <cell r="Y49">
            <v>0</v>
          </cell>
          <cell r="Z49">
            <v>0</v>
          </cell>
          <cell r="AA49">
            <v>0</v>
          </cell>
          <cell r="AB49">
            <v>0</v>
          </cell>
          <cell r="AC49">
            <v>0</v>
          </cell>
          <cell r="AD49">
            <v>0</v>
          </cell>
          <cell r="AE49">
            <v>0</v>
          </cell>
          <cell r="AF49">
            <v>0</v>
          </cell>
        </row>
        <row r="50">
          <cell r="C50" t="str">
            <v>P2P-AP</v>
          </cell>
          <cell r="D50" t="str">
            <v>BPO-INDIAFA</v>
          </cell>
          <cell r="M50">
            <v>0</v>
          </cell>
          <cell r="Y50">
            <v>0</v>
          </cell>
          <cell r="Z50">
            <v>0</v>
          </cell>
          <cell r="AA50">
            <v>0</v>
          </cell>
          <cell r="AB50">
            <v>0</v>
          </cell>
          <cell r="AC50">
            <v>0</v>
          </cell>
          <cell r="AD50">
            <v>0</v>
          </cell>
          <cell r="AE50">
            <v>0</v>
          </cell>
          <cell r="AF50">
            <v>0</v>
          </cell>
        </row>
        <row r="51">
          <cell r="C51" t="str">
            <v>P2P-AP</v>
          </cell>
          <cell r="D51" t="str">
            <v>FINANCING</v>
          </cell>
          <cell r="M51">
            <v>0</v>
          </cell>
          <cell r="Y51">
            <v>0</v>
          </cell>
          <cell r="Z51">
            <v>0</v>
          </cell>
          <cell r="AA51">
            <v>0</v>
          </cell>
          <cell r="AB51">
            <v>0</v>
          </cell>
          <cell r="AC51">
            <v>0</v>
          </cell>
          <cell r="AD51">
            <v>0</v>
          </cell>
          <cell r="AE51">
            <v>0</v>
          </cell>
          <cell r="AF51">
            <v>0</v>
          </cell>
        </row>
        <row r="52">
          <cell r="C52" t="str">
            <v>P2P-AP</v>
          </cell>
          <cell r="D52" t="str">
            <v>TECHNOLOGY</v>
          </cell>
          <cell r="M52">
            <v>0</v>
          </cell>
          <cell r="Y52">
            <v>0</v>
          </cell>
          <cell r="Z52">
            <v>0</v>
          </cell>
          <cell r="AA52">
            <v>0</v>
          </cell>
          <cell r="AB52">
            <v>0</v>
          </cell>
          <cell r="AC52">
            <v>0</v>
          </cell>
          <cell r="AD52">
            <v>0</v>
          </cell>
          <cell r="AE52">
            <v>0</v>
          </cell>
          <cell r="AF52">
            <v>0</v>
          </cell>
        </row>
        <row r="53">
          <cell r="C53" t="str">
            <v>P2P-AP</v>
          </cell>
          <cell r="D53" t="str">
            <v>US-TE</v>
          </cell>
          <cell r="M53">
            <v>0</v>
          </cell>
          <cell r="Y53">
            <v>0</v>
          </cell>
          <cell r="Z53">
            <v>0</v>
          </cell>
          <cell r="AA53">
            <v>0</v>
          </cell>
          <cell r="AB53">
            <v>0</v>
          </cell>
          <cell r="AC53">
            <v>0</v>
          </cell>
          <cell r="AD53">
            <v>0</v>
          </cell>
          <cell r="AE53">
            <v>0</v>
          </cell>
          <cell r="AF53">
            <v>0</v>
          </cell>
        </row>
        <row r="54">
          <cell r="C54" t="str">
            <v>P2P-AP</v>
          </cell>
          <cell r="D54" t="str">
            <v>INDIA-TE</v>
          </cell>
          <cell r="M54">
            <v>0</v>
          </cell>
          <cell r="Y54">
            <v>0</v>
          </cell>
          <cell r="Z54">
            <v>0</v>
          </cell>
          <cell r="AA54">
            <v>0</v>
          </cell>
          <cell r="AB54">
            <v>0</v>
          </cell>
          <cell r="AC54">
            <v>0</v>
          </cell>
          <cell r="AD54">
            <v>0</v>
          </cell>
          <cell r="AE54">
            <v>0</v>
          </cell>
          <cell r="AF54">
            <v>0</v>
          </cell>
        </row>
        <row r="55">
          <cell r="C55" t="str">
            <v>P2P-AP</v>
          </cell>
          <cell r="D55" t="str">
            <v>FX-HEDGING</v>
          </cell>
          <cell r="M55">
            <v>0</v>
          </cell>
          <cell r="Y55">
            <v>0</v>
          </cell>
          <cell r="Z55">
            <v>0</v>
          </cell>
          <cell r="AA55">
            <v>0</v>
          </cell>
          <cell r="AB55">
            <v>0</v>
          </cell>
          <cell r="AC55">
            <v>0</v>
          </cell>
          <cell r="AD55">
            <v>0</v>
          </cell>
          <cell r="AE55">
            <v>0</v>
          </cell>
          <cell r="AF55">
            <v>0</v>
          </cell>
        </row>
        <row r="56">
          <cell r="C56" t="str">
            <v>P2P-AP</v>
          </cell>
          <cell r="D56" t="str">
            <v>TS Funding</v>
          </cell>
          <cell r="M56">
            <v>0</v>
          </cell>
          <cell r="Y56">
            <v>0</v>
          </cell>
          <cell r="Z56">
            <v>0</v>
          </cell>
          <cell r="AA56">
            <v>0</v>
          </cell>
          <cell r="AB56">
            <v>0</v>
          </cell>
          <cell r="AC56">
            <v>0</v>
          </cell>
          <cell r="AD56">
            <v>0</v>
          </cell>
          <cell r="AE56">
            <v>0</v>
          </cell>
          <cell r="AF56">
            <v>0</v>
          </cell>
        </row>
        <row r="57">
          <cell r="C57" t="str">
            <v>P2P-AP</v>
          </cell>
          <cell r="D57" t="str">
            <v>Source 10</v>
          </cell>
          <cell r="M57">
            <v>0</v>
          </cell>
          <cell r="Y57">
            <v>0</v>
          </cell>
          <cell r="Z57">
            <v>0</v>
          </cell>
          <cell r="AA57">
            <v>0</v>
          </cell>
          <cell r="AB57">
            <v>0</v>
          </cell>
          <cell r="AC57">
            <v>0</v>
          </cell>
          <cell r="AD57">
            <v>0</v>
          </cell>
          <cell r="AE57">
            <v>0</v>
          </cell>
          <cell r="AF57">
            <v>0</v>
          </cell>
        </row>
        <row r="58">
          <cell r="C58" t="str">
            <v>P2P-AP</v>
          </cell>
          <cell r="D58" t="str">
            <v>Source 11</v>
          </cell>
          <cell r="M58">
            <v>0</v>
          </cell>
          <cell r="Y58">
            <v>0</v>
          </cell>
          <cell r="Z58">
            <v>0</v>
          </cell>
          <cell r="AA58">
            <v>0</v>
          </cell>
          <cell r="AB58">
            <v>0</v>
          </cell>
          <cell r="AC58">
            <v>0</v>
          </cell>
          <cell r="AD58">
            <v>0</v>
          </cell>
          <cell r="AE58">
            <v>0</v>
          </cell>
          <cell r="AF58">
            <v>0</v>
          </cell>
        </row>
        <row r="59">
          <cell r="C59" t="str">
            <v>P2P-AP</v>
          </cell>
          <cell r="D59" t="str">
            <v>Source 12</v>
          </cell>
          <cell r="M59">
            <v>0</v>
          </cell>
          <cell r="Y59">
            <v>0</v>
          </cell>
          <cell r="Z59">
            <v>0</v>
          </cell>
          <cell r="AA59">
            <v>0</v>
          </cell>
          <cell r="AB59">
            <v>0</v>
          </cell>
          <cell r="AC59">
            <v>0</v>
          </cell>
          <cell r="AD59">
            <v>0</v>
          </cell>
          <cell r="AE59">
            <v>0</v>
          </cell>
          <cell r="AF59">
            <v>0</v>
          </cell>
        </row>
        <row r="60">
          <cell r="C60" t="str">
            <v>P2P-AP</v>
          </cell>
          <cell r="D60" t="str">
            <v>Source 13</v>
          </cell>
          <cell r="M60">
            <v>0</v>
          </cell>
          <cell r="Y60">
            <v>0</v>
          </cell>
          <cell r="Z60">
            <v>0</v>
          </cell>
          <cell r="AA60">
            <v>0</v>
          </cell>
          <cell r="AB60">
            <v>0</v>
          </cell>
          <cell r="AC60">
            <v>0</v>
          </cell>
          <cell r="AD60">
            <v>0</v>
          </cell>
          <cell r="AE60">
            <v>0</v>
          </cell>
          <cell r="AF60">
            <v>0</v>
          </cell>
        </row>
        <row r="61">
          <cell r="C61" t="str">
            <v>P2P-AP</v>
          </cell>
          <cell r="D61" t="str">
            <v>Source 14</v>
          </cell>
          <cell r="M61">
            <v>0</v>
          </cell>
          <cell r="Y61">
            <v>0</v>
          </cell>
          <cell r="Z61">
            <v>0</v>
          </cell>
          <cell r="AA61">
            <v>0</v>
          </cell>
          <cell r="AB61">
            <v>0</v>
          </cell>
          <cell r="AC61">
            <v>0</v>
          </cell>
          <cell r="AD61">
            <v>0</v>
          </cell>
          <cell r="AE61">
            <v>0</v>
          </cell>
          <cell r="AF61">
            <v>0</v>
          </cell>
        </row>
        <row r="62">
          <cell r="C62" t="str">
            <v>P2P-AP</v>
          </cell>
          <cell r="D62" t="str">
            <v>Source 15</v>
          </cell>
          <cell r="M62">
            <v>0</v>
          </cell>
          <cell r="Y62">
            <v>0</v>
          </cell>
          <cell r="Z62">
            <v>0</v>
          </cell>
          <cell r="AA62">
            <v>0</v>
          </cell>
          <cell r="AB62">
            <v>0</v>
          </cell>
          <cell r="AC62">
            <v>0</v>
          </cell>
          <cell r="AD62">
            <v>0</v>
          </cell>
          <cell r="AE62">
            <v>0</v>
          </cell>
          <cell r="AF62">
            <v>0</v>
          </cell>
        </row>
        <row r="63">
          <cell r="C63" t="str">
            <v>RUN</v>
          </cell>
          <cell r="D63" t="str">
            <v>CROSSFUNCTIONAL</v>
          </cell>
          <cell r="E63" t="str">
            <v>CG-US</v>
          </cell>
          <cell r="M63" t="str">
            <v>USD</v>
          </cell>
          <cell r="Y63">
            <v>267300.7</v>
          </cell>
          <cell r="Z63">
            <v>12220</v>
          </cell>
          <cell r="AA63">
            <v>279520.7</v>
          </cell>
          <cell r="AB63">
            <v>0</v>
          </cell>
          <cell r="AC63">
            <v>0</v>
          </cell>
          <cell r="AD63" t="str">
            <v>Onshore</v>
          </cell>
          <cell r="AE63">
            <v>0</v>
          </cell>
          <cell r="AF63" t="str">
            <v>Internal</v>
          </cell>
        </row>
        <row r="64">
          <cell r="C64" t="str">
            <v>RUN</v>
          </cell>
          <cell r="D64" t="str">
            <v>CROSSFUNCTIONAL</v>
          </cell>
          <cell r="E64" t="str">
            <v>BPO-INDIAFA</v>
          </cell>
          <cell r="M64" t="str">
            <v>USD</v>
          </cell>
          <cell r="Y64">
            <v>120375.3645248371</v>
          </cell>
          <cell r="Z64">
            <v>0</v>
          </cell>
          <cell r="AA64">
            <v>120375.3645248371</v>
          </cell>
          <cell r="AB64">
            <v>0</v>
          </cell>
          <cell r="AC64">
            <v>0</v>
          </cell>
          <cell r="AD64" t="str">
            <v>Offshore</v>
          </cell>
          <cell r="AE64">
            <v>0</v>
          </cell>
          <cell r="AF64" t="str">
            <v>Internal</v>
          </cell>
        </row>
        <row r="65">
          <cell r="M65">
            <v>0</v>
          </cell>
          <cell r="Y65">
            <v>0</v>
          </cell>
          <cell r="Z65">
            <v>0</v>
          </cell>
          <cell r="AA65">
            <v>0</v>
          </cell>
          <cell r="AB65">
            <v>0</v>
          </cell>
          <cell r="AC65">
            <v>0</v>
          </cell>
          <cell r="AD65">
            <v>0</v>
          </cell>
          <cell r="AE65">
            <v>0</v>
          </cell>
          <cell r="AF65">
            <v>0</v>
          </cell>
        </row>
        <row r="66">
          <cell r="C66" t="str">
            <v>RTR-GL</v>
          </cell>
          <cell r="D66" t="str">
            <v>P2P-AP</v>
          </cell>
          <cell r="E66" t="str">
            <v>BPO-INDIAFA</v>
          </cell>
          <cell r="M66" t="str">
            <v>USD</v>
          </cell>
          <cell r="Y66">
            <v>175555.42452483709</v>
          </cell>
          <cell r="Z66">
            <v>0</v>
          </cell>
          <cell r="AA66">
            <v>175555.42452483709</v>
          </cell>
          <cell r="AB66">
            <v>0</v>
          </cell>
          <cell r="AC66">
            <v>0</v>
          </cell>
          <cell r="AD66" t="str">
            <v>Offshore</v>
          </cell>
          <cell r="AE66">
            <v>0</v>
          </cell>
          <cell r="AF66" t="str">
            <v>Internal</v>
          </cell>
        </row>
        <row r="67">
          <cell r="C67" t="str">
            <v>RTR-GL</v>
          </cell>
          <cell r="D67" t="str">
            <v>CG-US</v>
          </cell>
          <cell r="E67" t="str">
            <v>BPO-INDIAFA</v>
          </cell>
          <cell r="M67" t="str">
            <v>USD</v>
          </cell>
          <cell r="Y67">
            <v>120375.3645248371</v>
          </cell>
          <cell r="Z67">
            <v>0</v>
          </cell>
          <cell r="AA67">
            <v>120375.3645248371</v>
          </cell>
          <cell r="AB67">
            <v>0</v>
          </cell>
          <cell r="AC67">
            <v>0</v>
          </cell>
          <cell r="AD67" t="str">
            <v>Offshore</v>
          </cell>
          <cell r="AE67">
            <v>0</v>
          </cell>
          <cell r="AF67" t="str">
            <v>Internal</v>
          </cell>
        </row>
        <row r="68">
          <cell r="C68" t="str">
            <v>RTR-GL</v>
          </cell>
          <cell r="D68" t="str">
            <v>SUBCONTRACTOR</v>
          </cell>
          <cell r="E68" t="str">
            <v>BPO-INDIAFA</v>
          </cell>
          <cell r="M68" t="str">
            <v>USD</v>
          </cell>
          <cell r="Y68">
            <v>80822.198104970448</v>
          </cell>
          <cell r="Z68">
            <v>0</v>
          </cell>
          <cell r="AA68">
            <v>80822.198104970448</v>
          </cell>
          <cell r="AB68">
            <v>0</v>
          </cell>
          <cell r="AC68">
            <v>0</v>
          </cell>
          <cell r="AD68" t="str">
            <v>Offshore</v>
          </cell>
          <cell r="AE68">
            <v>0</v>
          </cell>
          <cell r="AF68" t="str">
            <v>Internal</v>
          </cell>
        </row>
        <row r="69">
          <cell r="C69" t="str">
            <v>RTR-GL</v>
          </cell>
          <cell r="D69" t="str">
            <v>BPO-INDIAFA</v>
          </cell>
          <cell r="E69" t="str">
            <v>BPO-INDIAFA</v>
          </cell>
          <cell r="M69" t="str">
            <v>USD</v>
          </cell>
          <cell r="Y69">
            <v>51103.564524837115</v>
          </cell>
          <cell r="Z69">
            <v>0</v>
          </cell>
          <cell r="AA69">
            <v>51103.564524837115</v>
          </cell>
          <cell r="AB69">
            <v>0</v>
          </cell>
          <cell r="AC69">
            <v>0</v>
          </cell>
          <cell r="AD69" t="str">
            <v>Offshore</v>
          </cell>
          <cell r="AE69">
            <v>0</v>
          </cell>
          <cell r="AF69" t="str">
            <v>Internal</v>
          </cell>
        </row>
        <row r="70">
          <cell r="C70" t="str">
            <v>RTR-GL</v>
          </cell>
          <cell r="D70" t="str">
            <v>FINANCING</v>
          </cell>
          <cell r="E70" t="str">
            <v>BPO-INDIAFA</v>
          </cell>
          <cell r="M70" t="str">
            <v>USD</v>
          </cell>
          <cell r="Y70">
            <v>38761.638824837115</v>
          </cell>
          <cell r="Z70">
            <v>0</v>
          </cell>
          <cell r="AA70">
            <v>38761.638824837115</v>
          </cell>
          <cell r="AB70">
            <v>0</v>
          </cell>
          <cell r="AC70">
            <v>0</v>
          </cell>
          <cell r="AD70" t="str">
            <v>Offshore</v>
          </cell>
          <cell r="AE70">
            <v>0</v>
          </cell>
          <cell r="AF70" t="str">
            <v>Internal</v>
          </cell>
        </row>
        <row r="71">
          <cell r="C71" t="str">
            <v>RTR-GL</v>
          </cell>
          <cell r="D71" t="str">
            <v>TECHNOLOGY</v>
          </cell>
          <cell r="E71" t="str">
            <v>BPO-INDIAFA</v>
          </cell>
          <cell r="M71" t="str">
            <v>USD</v>
          </cell>
          <cell r="Y71">
            <v>27008.836675469112</v>
          </cell>
          <cell r="Z71">
            <v>0</v>
          </cell>
          <cell r="AA71">
            <v>27008.836675469112</v>
          </cell>
          <cell r="AB71">
            <v>0</v>
          </cell>
          <cell r="AC71">
            <v>0</v>
          </cell>
          <cell r="AD71" t="str">
            <v>Offshore</v>
          </cell>
          <cell r="AE71">
            <v>0</v>
          </cell>
          <cell r="AF71" t="str">
            <v>Internal</v>
          </cell>
        </row>
        <row r="72">
          <cell r="C72" t="str">
            <v>RTR-GL</v>
          </cell>
          <cell r="D72" t="str">
            <v>US-TE</v>
          </cell>
          <cell r="E72" t="str">
            <v>BPO-INDIAFA</v>
          </cell>
          <cell r="M72" t="str">
            <v>USD</v>
          </cell>
          <cell r="Y72">
            <v>18580.412997713607</v>
          </cell>
          <cell r="Z72">
            <v>0</v>
          </cell>
          <cell r="AA72">
            <v>18580.412997713607</v>
          </cell>
          <cell r="AB72">
            <v>0</v>
          </cell>
          <cell r="AC72">
            <v>0</v>
          </cell>
          <cell r="AD72" t="str">
            <v>Offshore</v>
          </cell>
          <cell r="AE72">
            <v>0</v>
          </cell>
          <cell r="AF72" t="str">
            <v>Internal</v>
          </cell>
        </row>
        <row r="73">
          <cell r="C73" t="str">
            <v>RTR-GL</v>
          </cell>
          <cell r="D73" t="str">
            <v>INDIA-TE</v>
          </cell>
          <cell r="E73" t="str">
            <v>BPO-INDIAFA</v>
          </cell>
          <cell r="M73" t="str">
            <v>USD</v>
          </cell>
          <cell r="Y73">
            <v>14970.154902060645</v>
          </cell>
          <cell r="Z73">
            <v>0</v>
          </cell>
          <cell r="AA73">
            <v>14970.154902060645</v>
          </cell>
          <cell r="AB73">
            <v>0</v>
          </cell>
          <cell r="AC73">
            <v>0</v>
          </cell>
          <cell r="AD73" t="str">
            <v>Offshore</v>
          </cell>
          <cell r="AE73">
            <v>0</v>
          </cell>
          <cell r="AF73" t="str">
            <v>Internal</v>
          </cell>
        </row>
        <row r="74">
          <cell r="C74" t="str">
            <v>RTR-GL</v>
          </cell>
          <cell r="D74" t="str">
            <v>FX-HEDGING</v>
          </cell>
          <cell r="E74" t="str">
            <v>BPO-INDIAFA</v>
          </cell>
          <cell r="M74" t="str">
            <v>USD</v>
          </cell>
          <cell r="Y74">
            <v>13272.121033355865</v>
          </cell>
          <cell r="Z74">
            <v>0</v>
          </cell>
          <cell r="AA74">
            <v>13272.121033355865</v>
          </cell>
          <cell r="AB74">
            <v>0</v>
          </cell>
          <cell r="AC74">
            <v>0</v>
          </cell>
          <cell r="AD74" t="str">
            <v>Offshore</v>
          </cell>
          <cell r="AE74">
            <v>0</v>
          </cell>
          <cell r="AF74" t="str">
            <v>Internal</v>
          </cell>
        </row>
        <row r="75">
          <cell r="C75" t="str">
            <v>RTR-GL</v>
          </cell>
          <cell r="D75" t="str">
            <v>TS Funding</v>
          </cell>
          <cell r="E75" t="str">
            <v>BPO-INDIAFA</v>
          </cell>
          <cell r="M75" t="str">
            <v>USD</v>
          </cell>
          <cell r="Y75">
            <v>10918.657175146596</v>
          </cell>
          <cell r="Z75">
            <v>0</v>
          </cell>
          <cell r="AA75">
            <v>10918.657175146596</v>
          </cell>
          <cell r="AB75">
            <v>0</v>
          </cell>
          <cell r="AC75">
            <v>0</v>
          </cell>
          <cell r="AD75" t="str">
            <v>Offshore</v>
          </cell>
          <cell r="AE75">
            <v>0</v>
          </cell>
          <cell r="AF75" t="str">
            <v>Internal</v>
          </cell>
        </row>
        <row r="76">
          <cell r="C76" t="str">
            <v>RTR-GL</v>
          </cell>
          <cell r="D76" t="str">
            <v>Source 10</v>
          </cell>
          <cell r="E76" t="str">
            <v>BPO-INDIAFA</v>
          </cell>
          <cell r="M76" t="str">
            <v>USD</v>
          </cell>
          <cell r="Y76">
            <v>11218.857927639467</v>
          </cell>
          <cell r="Z76">
            <v>0</v>
          </cell>
          <cell r="AA76">
            <v>11218.857927639467</v>
          </cell>
          <cell r="AB76">
            <v>0</v>
          </cell>
          <cell r="AC76">
            <v>0</v>
          </cell>
          <cell r="AD76" t="str">
            <v>Offshore</v>
          </cell>
          <cell r="AE76">
            <v>0</v>
          </cell>
          <cell r="AF76" t="str">
            <v>Internal</v>
          </cell>
        </row>
        <row r="77">
          <cell r="C77" t="str">
            <v>RTR-GL</v>
          </cell>
          <cell r="D77" t="str">
            <v>Source 11</v>
          </cell>
          <cell r="E77" t="str">
            <v>BPO-INDIAFA</v>
          </cell>
          <cell r="M77" t="str">
            <v>USD</v>
          </cell>
          <cell r="Y77">
            <v>10318.255670160854</v>
          </cell>
          <cell r="Z77">
            <v>0</v>
          </cell>
          <cell r="AA77">
            <v>10318.255670160854</v>
          </cell>
          <cell r="AB77">
            <v>0</v>
          </cell>
          <cell r="AC77">
            <v>0</v>
          </cell>
          <cell r="AD77" t="str">
            <v>Offshore</v>
          </cell>
          <cell r="AE77">
            <v>0</v>
          </cell>
          <cell r="AF77" t="str">
            <v>Internal</v>
          </cell>
        </row>
        <row r="78">
          <cell r="C78" t="str">
            <v>RTR-GL</v>
          </cell>
          <cell r="D78" t="str">
            <v>Source 12</v>
          </cell>
          <cell r="M78">
            <v>0</v>
          </cell>
          <cell r="Y78">
            <v>0</v>
          </cell>
          <cell r="Z78">
            <v>0</v>
          </cell>
          <cell r="AA78">
            <v>0</v>
          </cell>
          <cell r="AB78">
            <v>0</v>
          </cell>
          <cell r="AC78">
            <v>0</v>
          </cell>
          <cell r="AD78">
            <v>0</v>
          </cell>
          <cell r="AE78">
            <v>0</v>
          </cell>
          <cell r="AF78">
            <v>0</v>
          </cell>
        </row>
        <row r="79">
          <cell r="C79" t="str">
            <v>RTR-GL</v>
          </cell>
          <cell r="D79" t="str">
            <v>Source 13</v>
          </cell>
          <cell r="E79" t="str">
            <v>BPO-INDIAFA</v>
          </cell>
          <cell r="M79" t="str">
            <v>USD</v>
          </cell>
          <cell r="Y79">
            <v>10918.657175146596</v>
          </cell>
          <cell r="Z79">
            <v>0</v>
          </cell>
          <cell r="AA79">
            <v>10918.657175146596</v>
          </cell>
          <cell r="AB79">
            <v>0</v>
          </cell>
          <cell r="AC79">
            <v>0</v>
          </cell>
          <cell r="AD79" t="str">
            <v>Offshore</v>
          </cell>
          <cell r="AE79">
            <v>0</v>
          </cell>
          <cell r="AF79" t="str">
            <v>Internal</v>
          </cell>
        </row>
        <row r="80">
          <cell r="C80" t="str">
            <v>RTR-GL</v>
          </cell>
          <cell r="D80" t="str">
            <v>Source 14</v>
          </cell>
          <cell r="M80">
            <v>0</v>
          </cell>
          <cell r="Y80">
            <v>0</v>
          </cell>
          <cell r="Z80">
            <v>0</v>
          </cell>
          <cell r="AA80">
            <v>0</v>
          </cell>
          <cell r="AB80">
            <v>0</v>
          </cell>
          <cell r="AC80">
            <v>0</v>
          </cell>
          <cell r="AD80">
            <v>0</v>
          </cell>
          <cell r="AE80">
            <v>0</v>
          </cell>
          <cell r="AF80">
            <v>0</v>
          </cell>
        </row>
        <row r="81">
          <cell r="C81" t="str">
            <v>RTR-GL</v>
          </cell>
          <cell r="D81" t="str">
            <v>Source 15</v>
          </cell>
          <cell r="M81">
            <v>0</v>
          </cell>
          <cell r="Y81">
            <v>0</v>
          </cell>
          <cell r="Z81">
            <v>0</v>
          </cell>
          <cell r="AA81">
            <v>0</v>
          </cell>
          <cell r="AB81">
            <v>0</v>
          </cell>
          <cell r="AC81">
            <v>0</v>
          </cell>
          <cell r="AD81">
            <v>0</v>
          </cell>
          <cell r="AE81">
            <v>0</v>
          </cell>
          <cell r="AF81">
            <v>0</v>
          </cell>
        </row>
        <row r="82">
          <cell r="M82">
            <v>0</v>
          </cell>
          <cell r="Y82">
            <v>0</v>
          </cell>
          <cell r="Z82">
            <v>0</v>
          </cell>
          <cell r="AA82">
            <v>0</v>
          </cell>
          <cell r="AB82">
            <v>0</v>
          </cell>
          <cell r="AC82">
            <v>0</v>
          </cell>
          <cell r="AD82">
            <v>0</v>
          </cell>
          <cell r="AE82">
            <v>0</v>
          </cell>
          <cell r="AF82">
            <v>0</v>
          </cell>
        </row>
        <row r="83">
          <cell r="C83" t="str">
            <v>RUN</v>
          </cell>
          <cell r="D83" t="str">
            <v>RTR-GL</v>
          </cell>
          <cell r="E83" t="str">
            <v>BPO-INDIAFA</v>
          </cell>
          <cell r="M83" t="str">
            <v>USD</v>
          </cell>
          <cell r="Y83">
            <v>175555.42452483709</v>
          </cell>
          <cell r="Z83">
            <v>0</v>
          </cell>
          <cell r="AA83">
            <v>175555.42452483709</v>
          </cell>
          <cell r="AB83">
            <v>0</v>
          </cell>
          <cell r="AC83">
            <v>0</v>
          </cell>
          <cell r="AD83" t="str">
            <v>Offshore</v>
          </cell>
          <cell r="AE83">
            <v>0</v>
          </cell>
          <cell r="AF83" t="str">
            <v>Internal</v>
          </cell>
        </row>
        <row r="84">
          <cell r="C84" t="str">
            <v>RUN</v>
          </cell>
          <cell r="D84" t="str">
            <v>RTR-GL</v>
          </cell>
          <cell r="E84" t="str">
            <v>BPO-INDIAFA</v>
          </cell>
          <cell r="M84" t="str">
            <v>USD</v>
          </cell>
          <cell r="Y84">
            <v>120375.3645248371</v>
          </cell>
          <cell r="Z84">
            <v>0</v>
          </cell>
          <cell r="AA84">
            <v>120375.3645248371</v>
          </cell>
          <cell r="AB84">
            <v>0</v>
          </cell>
          <cell r="AC84">
            <v>0</v>
          </cell>
          <cell r="AD84" t="str">
            <v>Offshore</v>
          </cell>
          <cell r="AE84">
            <v>0</v>
          </cell>
          <cell r="AF84" t="str">
            <v>Internal</v>
          </cell>
        </row>
        <row r="85">
          <cell r="C85" t="str">
            <v>PROGRAMMGMT</v>
          </cell>
          <cell r="D85" t="str">
            <v>RTR-GL</v>
          </cell>
          <cell r="E85" t="str">
            <v>BPO-INDIAFA</v>
          </cell>
          <cell r="M85" t="str">
            <v>USD</v>
          </cell>
          <cell r="Y85">
            <v>80822.198104970448</v>
          </cell>
          <cell r="Z85">
            <v>0</v>
          </cell>
          <cell r="AA85">
            <v>80822.198104970448</v>
          </cell>
          <cell r="AB85">
            <v>0</v>
          </cell>
          <cell r="AC85">
            <v>0</v>
          </cell>
          <cell r="AD85" t="str">
            <v>Offshore</v>
          </cell>
          <cell r="AE85">
            <v>0</v>
          </cell>
          <cell r="AF85" t="str">
            <v>Internal</v>
          </cell>
        </row>
        <row r="86">
          <cell r="C86" t="str">
            <v>PROGRAMMGMT</v>
          </cell>
          <cell r="D86" t="str">
            <v>CG-US</v>
          </cell>
          <cell r="E86" t="str">
            <v>BPO-INDIAFA</v>
          </cell>
          <cell r="M86" t="str">
            <v>USD</v>
          </cell>
          <cell r="Y86">
            <v>51103.564524837115</v>
          </cell>
          <cell r="Z86">
            <v>0</v>
          </cell>
          <cell r="AA86">
            <v>51103.564524837115</v>
          </cell>
          <cell r="AB86">
            <v>0</v>
          </cell>
          <cell r="AC86">
            <v>0</v>
          </cell>
          <cell r="AD86" t="str">
            <v>Offshore</v>
          </cell>
          <cell r="AE86">
            <v>0</v>
          </cell>
          <cell r="AF86" t="str">
            <v>Internal</v>
          </cell>
        </row>
        <row r="87">
          <cell r="C87" t="str">
            <v>PROGRAMMGMT</v>
          </cell>
          <cell r="D87" t="str">
            <v>SUBCONTRACTOR</v>
          </cell>
          <cell r="E87" t="str">
            <v>BPO-INDIAFA</v>
          </cell>
          <cell r="M87" t="str">
            <v>USD</v>
          </cell>
          <cell r="Y87">
            <v>38761.638824837115</v>
          </cell>
          <cell r="Z87">
            <v>0</v>
          </cell>
          <cell r="AA87">
            <v>38761.638824837115</v>
          </cell>
          <cell r="AB87">
            <v>0</v>
          </cell>
          <cell r="AC87">
            <v>0</v>
          </cell>
          <cell r="AD87" t="str">
            <v>Offshore</v>
          </cell>
          <cell r="AE87">
            <v>0</v>
          </cell>
          <cell r="AF87" t="str">
            <v>Internal</v>
          </cell>
        </row>
        <row r="88">
          <cell r="C88" t="str">
            <v>PROGRAMMGMT</v>
          </cell>
          <cell r="D88" t="str">
            <v>BPO-INDIAFA</v>
          </cell>
          <cell r="E88" t="str">
            <v>BPO-INDIAFA</v>
          </cell>
          <cell r="M88" t="str">
            <v>USD</v>
          </cell>
          <cell r="Y88">
            <v>27008.836675469112</v>
          </cell>
          <cell r="Z88">
            <v>0</v>
          </cell>
          <cell r="AA88">
            <v>27008.836675469112</v>
          </cell>
          <cell r="AB88">
            <v>0</v>
          </cell>
          <cell r="AC88">
            <v>0</v>
          </cell>
          <cell r="AD88" t="str">
            <v>Offshore</v>
          </cell>
          <cell r="AE88">
            <v>0</v>
          </cell>
          <cell r="AF88" t="str">
            <v>Internal</v>
          </cell>
        </row>
        <row r="89">
          <cell r="C89" t="str">
            <v>PROGRAMMGMT</v>
          </cell>
          <cell r="D89" t="str">
            <v>FINANCING</v>
          </cell>
          <cell r="E89" t="str">
            <v>BPO-INDIAFA</v>
          </cell>
          <cell r="M89" t="str">
            <v>USD</v>
          </cell>
          <cell r="Y89">
            <v>18580.412997713607</v>
          </cell>
          <cell r="Z89">
            <v>0</v>
          </cell>
          <cell r="AA89">
            <v>18580.412997713607</v>
          </cell>
          <cell r="AB89">
            <v>0</v>
          </cell>
          <cell r="AC89">
            <v>0</v>
          </cell>
          <cell r="AD89" t="str">
            <v>Offshore</v>
          </cell>
          <cell r="AE89">
            <v>0</v>
          </cell>
          <cell r="AF89" t="str">
            <v>Internal</v>
          </cell>
        </row>
        <row r="90">
          <cell r="C90" t="str">
            <v>PROGRAMMGMT</v>
          </cell>
          <cell r="D90" t="str">
            <v>TECHNOLOGY</v>
          </cell>
          <cell r="E90" t="str">
            <v>BPO-INDIAFA</v>
          </cell>
          <cell r="M90" t="str">
            <v>USD</v>
          </cell>
          <cell r="Y90">
            <v>14970.154902060645</v>
          </cell>
          <cell r="Z90">
            <v>0</v>
          </cell>
          <cell r="AA90">
            <v>14970.154902060645</v>
          </cell>
          <cell r="AB90">
            <v>0</v>
          </cell>
          <cell r="AC90">
            <v>0</v>
          </cell>
          <cell r="AD90" t="str">
            <v>Offshore</v>
          </cell>
          <cell r="AE90">
            <v>0</v>
          </cell>
          <cell r="AF90" t="str">
            <v>Internal</v>
          </cell>
        </row>
        <row r="91">
          <cell r="C91" t="str">
            <v>PROGRAMMGMT</v>
          </cell>
          <cell r="D91" t="str">
            <v>US-TE</v>
          </cell>
          <cell r="E91" t="str">
            <v>BPO-INDIAFA</v>
          </cell>
          <cell r="M91" t="str">
            <v>USD</v>
          </cell>
          <cell r="Y91">
            <v>13272.121033355865</v>
          </cell>
          <cell r="Z91">
            <v>0</v>
          </cell>
          <cell r="AA91">
            <v>13272.121033355865</v>
          </cell>
          <cell r="AB91">
            <v>0</v>
          </cell>
          <cell r="AC91">
            <v>0</v>
          </cell>
          <cell r="AD91" t="str">
            <v>Offshore</v>
          </cell>
          <cell r="AE91">
            <v>0</v>
          </cell>
          <cell r="AF91" t="str">
            <v>Internal</v>
          </cell>
        </row>
        <row r="92">
          <cell r="C92" t="str">
            <v>PROGRAMMGMT</v>
          </cell>
          <cell r="D92" t="str">
            <v>INDIA-TE</v>
          </cell>
          <cell r="E92" t="str">
            <v>BPO-INDIAFA</v>
          </cell>
          <cell r="M92" t="str">
            <v>USD</v>
          </cell>
          <cell r="Y92">
            <v>10918.657175146596</v>
          </cell>
          <cell r="Z92">
            <v>0</v>
          </cell>
          <cell r="AA92">
            <v>10918.657175146596</v>
          </cell>
          <cell r="AB92">
            <v>0</v>
          </cell>
          <cell r="AC92">
            <v>0</v>
          </cell>
          <cell r="AD92" t="str">
            <v>Offshore</v>
          </cell>
          <cell r="AE92">
            <v>0</v>
          </cell>
          <cell r="AF92" t="str">
            <v>Internal</v>
          </cell>
        </row>
        <row r="93">
          <cell r="C93" t="str">
            <v>PROGRAMMGMT</v>
          </cell>
          <cell r="D93" t="str">
            <v>FX-HEDGING</v>
          </cell>
          <cell r="E93" t="str">
            <v>BPO-INDIAFA</v>
          </cell>
          <cell r="M93" t="str">
            <v>USD</v>
          </cell>
          <cell r="Y93">
            <v>11218.857927639467</v>
          </cell>
          <cell r="Z93">
            <v>0</v>
          </cell>
          <cell r="AA93">
            <v>11218.857927639467</v>
          </cell>
          <cell r="AB93">
            <v>0</v>
          </cell>
          <cell r="AC93">
            <v>0</v>
          </cell>
          <cell r="AD93" t="str">
            <v>Offshore</v>
          </cell>
          <cell r="AE93">
            <v>0</v>
          </cell>
          <cell r="AF93" t="str">
            <v>Internal</v>
          </cell>
        </row>
        <row r="94">
          <cell r="C94" t="str">
            <v>PROGRAMMGMT</v>
          </cell>
          <cell r="D94" t="str">
            <v>TS Funding</v>
          </cell>
          <cell r="E94" t="str">
            <v>BPO-INDIAFA</v>
          </cell>
          <cell r="M94" t="str">
            <v>USD</v>
          </cell>
          <cell r="Y94">
            <v>10318.255670160854</v>
          </cell>
          <cell r="Z94">
            <v>0</v>
          </cell>
          <cell r="AA94">
            <v>10318.255670160854</v>
          </cell>
          <cell r="AB94">
            <v>0</v>
          </cell>
          <cell r="AC94">
            <v>0</v>
          </cell>
          <cell r="AD94" t="str">
            <v>Offshore</v>
          </cell>
          <cell r="AE94">
            <v>0</v>
          </cell>
          <cell r="AF94" t="str">
            <v>Internal</v>
          </cell>
        </row>
        <row r="95">
          <cell r="C95" t="str">
            <v>PROGRAMMGMT</v>
          </cell>
          <cell r="D95" t="str">
            <v>Source 10</v>
          </cell>
          <cell r="M95">
            <v>0</v>
          </cell>
          <cell r="Y95">
            <v>0</v>
          </cell>
          <cell r="Z95">
            <v>0</v>
          </cell>
          <cell r="AA95">
            <v>0</v>
          </cell>
          <cell r="AB95">
            <v>0</v>
          </cell>
          <cell r="AC95">
            <v>0</v>
          </cell>
          <cell r="AD95">
            <v>0</v>
          </cell>
          <cell r="AE95">
            <v>0</v>
          </cell>
          <cell r="AF95">
            <v>0</v>
          </cell>
        </row>
        <row r="96">
          <cell r="C96" t="str">
            <v>PROGRAMMGMT</v>
          </cell>
          <cell r="D96" t="str">
            <v>Source 11</v>
          </cell>
          <cell r="E96" t="str">
            <v>BPO-INDIAFA</v>
          </cell>
          <cell r="M96" t="str">
            <v>USD</v>
          </cell>
          <cell r="Y96">
            <v>13272.121033355865</v>
          </cell>
          <cell r="Z96">
            <v>0</v>
          </cell>
          <cell r="AA96">
            <v>13272.121033355865</v>
          </cell>
          <cell r="AB96">
            <v>0</v>
          </cell>
          <cell r="AC96">
            <v>0</v>
          </cell>
          <cell r="AD96" t="str">
            <v>Offshore</v>
          </cell>
          <cell r="AE96">
            <v>0</v>
          </cell>
          <cell r="AF96" t="str">
            <v>Internal</v>
          </cell>
        </row>
        <row r="97">
          <cell r="C97" t="str">
            <v>PROGRAMMGMT</v>
          </cell>
          <cell r="D97" t="str">
            <v>Source 12</v>
          </cell>
          <cell r="M97">
            <v>0</v>
          </cell>
          <cell r="Y97">
            <v>0</v>
          </cell>
          <cell r="Z97">
            <v>0</v>
          </cell>
          <cell r="AA97">
            <v>0</v>
          </cell>
          <cell r="AB97">
            <v>0</v>
          </cell>
          <cell r="AC97">
            <v>0</v>
          </cell>
          <cell r="AD97">
            <v>0</v>
          </cell>
          <cell r="AE97">
            <v>0</v>
          </cell>
          <cell r="AF97">
            <v>0</v>
          </cell>
        </row>
        <row r="98">
          <cell r="C98" t="str">
            <v>PROGRAMMGMT</v>
          </cell>
          <cell r="D98" t="str">
            <v>Source 13</v>
          </cell>
          <cell r="E98" t="str">
            <v>BPO-INDIAFA</v>
          </cell>
          <cell r="M98" t="str">
            <v>USD</v>
          </cell>
          <cell r="Y98">
            <v>10918.657175146596</v>
          </cell>
          <cell r="Z98">
            <v>0</v>
          </cell>
          <cell r="AA98">
            <v>10918.657175146596</v>
          </cell>
          <cell r="AB98">
            <v>0</v>
          </cell>
          <cell r="AC98">
            <v>0</v>
          </cell>
          <cell r="AD98" t="str">
            <v>Offshore</v>
          </cell>
          <cell r="AE98">
            <v>0</v>
          </cell>
          <cell r="AF98" t="str">
            <v>Internal</v>
          </cell>
        </row>
        <row r="99">
          <cell r="C99" t="str">
            <v>PROGRAMMGMT</v>
          </cell>
          <cell r="D99" t="str">
            <v>Source 14</v>
          </cell>
          <cell r="M99">
            <v>0</v>
          </cell>
          <cell r="Y99">
            <v>0</v>
          </cell>
          <cell r="Z99">
            <v>0</v>
          </cell>
          <cell r="AA99">
            <v>0</v>
          </cell>
          <cell r="AB99">
            <v>0</v>
          </cell>
          <cell r="AC99">
            <v>0</v>
          </cell>
          <cell r="AD99">
            <v>0</v>
          </cell>
          <cell r="AE99">
            <v>0</v>
          </cell>
          <cell r="AF99">
            <v>0</v>
          </cell>
        </row>
        <row r="100">
          <cell r="C100" t="str">
            <v>PROGRAMMGMT</v>
          </cell>
          <cell r="D100" t="str">
            <v>Source 15</v>
          </cell>
          <cell r="E100" t="str">
            <v>BPO-INDIAFA</v>
          </cell>
          <cell r="M100" t="str">
            <v>USD</v>
          </cell>
          <cell r="Y100">
            <v>175555.42452483709</v>
          </cell>
          <cell r="Z100">
            <v>0</v>
          </cell>
          <cell r="AA100">
            <v>175555.42452483709</v>
          </cell>
          <cell r="AB100">
            <v>0</v>
          </cell>
          <cell r="AC100">
            <v>0</v>
          </cell>
          <cell r="AD100" t="str">
            <v>Offshore</v>
          </cell>
          <cell r="AE100">
            <v>0</v>
          </cell>
          <cell r="AF100" t="str">
            <v>Internal</v>
          </cell>
        </row>
        <row r="101">
          <cell r="C101" t="str">
            <v>RUN</v>
          </cell>
          <cell r="D101" t="str">
            <v>OTC-OTC</v>
          </cell>
          <cell r="E101" t="str">
            <v>BPO-INDIAFA</v>
          </cell>
          <cell r="M101" t="str">
            <v>USD</v>
          </cell>
          <cell r="Y101">
            <v>120375.3645248371</v>
          </cell>
          <cell r="Z101">
            <v>0</v>
          </cell>
          <cell r="AA101">
            <v>120375.3645248371</v>
          </cell>
          <cell r="AB101">
            <v>0</v>
          </cell>
          <cell r="AC101">
            <v>0</v>
          </cell>
          <cell r="AD101" t="str">
            <v>Offshore</v>
          </cell>
          <cell r="AE101">
            <v>0</v>
          </cell>
          <cell r="AF101" t="str">
            <v>Internal</v>
          </cell>
        </row>
        <row r="102">
          <cell r="C102" t="str">
            <v>RUN</v>
          </cell>
          <cell r="D102" t="str">
            <v>OTC-OTC</v>
          </cell>
          <cell r="E102" t="str">
            <v>BPO-INDIAFA</v>
          </cell>
          <cell r="M102" t="str">
            <v>USD</v>
          </cell>
          <cell r="Y102">
            <v>80822.198104970448</v>
          </cell>
          <cell r="Z102">
            <v>0</v>
          </cell>
          <cell r="AA102">
            <v>80822.198104970448</v>
          </cell>
          <cell r="AB102">
            <v>0</v>
          </cell>
          <cell r="AC102">
            <v>0</v>
          </cell>
          <cell r="AD102" t="str">
            <v>Offshore</v>
          </cell>
          <cell r="AE102">
            <v>0</v>
          </cell>
          <cell r="AF102" t="str">
            <v>Internal</v>
          </cell>
        </row>
        <row r="103">
          <cell r="C103" t="str">
            <v>RUN</v>
          </cell>
          <cell r="D103" t="str">
            <v>OTC-OTC</v>
          </cell>
          <cell r="E103" t="str">
            <v>BPO-INDIAFA</v>
          </cell>
          <cell r="M103" t="str">
            <v>USD</v>
          </cell>
          <cell r="Y103">
            <v>51103.564524837115</v>
          </cell>
          <cell r="Z103">
            <v>0</v>
          </cell>
          <cell r="AA103">
            <v>51103.564524837115</v>
          </cell>
          <cell r="AB103">
            <v>0</v>
          </cell>
          <cell r="AC103">
            <v>0</v>
          </cell>
          <cell r="AD103" t="str">
            <v>Offshore</v>
          </cell>
          <cell r="AE103">
            <v>0</v>
          </cell>
          <cell r="AF103" t="str">
            <v>Internal</v>
          </cell>
        </row>
        <row r="104">
          <cell r="C104" t="str">
            <v>PROCUREMENT</v>
          </cell>
          <cell r="D104" t="str">
            <v>OTC-OTC</v>
          </cell>
          <cell r="E104" t="str">
            <v>BPO-INDIAFA</v>
          </cell>
          <cell r="M104" t="str">
            <v>USD</v>
          </cell>
          <cell r="Y104">
            <v>38761.638824837115</v>
          </cell>
          <cell r="Z104">
            <v>0</v>
          </cell>
          <cell r="AA104">
            <v>38761.638824837115</v>
          </cell>
          <cell r="AB104">
            <v>0</v>
          </cell>
          <cell r="AC104">
            <v>0</v>
          </cell>
          <cell r="AD104" t="str">
            <v>Offshore</v>
          </cell>
          <cell r="AE104">
            <v>0</v>
          </cell>
          <cell r="AF104" t="str">
            <v>Internal</v>
          </cell>
        </row>
        <row r="105">
          <cell r="C105" t="str">
            <v>PROCUREMENT</v>
          </cell>
          <cell r="D105" t="str">
            <v>CG-US</v>
          </cell>
          <cell r="E105" t="str">
            <v>BPO-INDIAFA</v>
          </cell>
          <cell r="M105" t="str">
            <v>USD</v>
          </cell>
          <cell r="Y105">
            <v>27008.836675469112</v>
          </cell>
          <cell r="Z105">
            <v>0</v>
          </cell>
          <cell r="AA105">
            <v>27008.836675469112</v>
          </cell>
          <cell r="AB105">
            <v>0</v>
          </cell>
          <cell r="AC105">
            <v>0</v>
          </cell>
          <cell r="AD105" t="str">
            <v>Offshore</v>
          </cell>
          <cell r="AE105">
            <v>0</v>
          </cell>
          <cell r="AF105" t="str">
            <v>Internal</v>
          </cell>
        </row>
        <row r="106">
          <cell r="C106" t="str">
            <v>PROCUREMENT</v>
          </cell>
          <cell r="D106" t="str">
            <v>SUBCONTRACTOR</v>
          </cell>
          <cell r="E106" t="str">
            <v>BPO-INDIAFA</v>
          </cell>
          <cell r="M106" t="str">
            <v>USD</v>
          </cell>
          <cell r="Y106">
            <v>18580.412997713607</v>
          </cell>
          <cell r="Z106">
            <v>0</v>
          </cell>
          <cell r="AA106">
            <v>18580.412997713607</v>
          </cell>
          <cell r="AB106">
            <v>0</v>
          </cell>
          <cell r="AC106">
            <v>0</v>
          </cell>
          <cell r="AD106" t="str">
            <v>Offshore</v>
          </cell>
          <cell r="AE106">
            <v>0</v>
          </cell>
          <cell r="AF106" t="str">
            <v>Internal</v>
          </cell>
        </row>
        <row r="107">
          <cell r="C107" t="str">
            <v>PROCUREMENT</v>
          </cell>
          <cell r="D107" t="str">
            <v>BPO-INDIAFA</v>
          </cell>
          <cell r="E107" t="str">
            <v>BPO-INDIAFA</v>
          </cell>
          <cell r="M107" t="str">
            <v>USD</v>
          </cell>
          <cell r="Y107">
            <v>14970.154902060645</v>
          </cell>
          <cell r="Z107">
            <v>0</v>
          </cell>
          <cell r="AA107">
            <v>14970.154902060645</v>
          </cell>
          <cell r="AB107">
            <v>0</v>
          </cell>
          <cell r="AC107">
            <v>0</v>
          </cell>
          <cell r="AD107" t="str">
            <v>Offshore</v>
          </cell>
          <cell r="AE107">
            <v>0</v>
          </cell>
          <cell r="AF107" t="str">
            <v>Internal</v>
          </cell>
        </row>
        <row r="108">
          <cell r="C108" t="str">
            <v>PROCUREMENT</v>
          </cell>
          <cell r="D108" t="str">
            <v>FINANCING</v>
          </cell>
          <cell r="E108" t="str">
            <v>BPO-INDIAFA</v>
          </cell>
          <cell r="M108" t="str">
            <v>USD</v>
          </cell>
          <cell r="Y108">
            <v>13272.121033355865</v>
          </cell>
          <cell r="Z108">
            <v>0</v>
          </cell>
          <cell r="AA108">
            <v>13272.121033355865</v>
          </cell>
          <cell r="AB108">
            <v>0</v>
          </cell>
          <cell r="AC108">
            <v>0</v>
          </cell>
          <cell r="AD108" t="str">
            <v>Offshore</v>
          </cell>
          <cell r="AE108">
            <v>0</v>
          </cell>
          <cell r="AF108" t="str">
            <v>Internal</v>
          </cell>
        </row>
        <row r="109">
          <cell r="C109" t="str">
            <v>PROCUREMENT</v>
          </cell>
          <cell r="D109" t="str">
            <v>TECHNOLOGY</v>
          </cell>
          <cell r="E109" t="str">
            <v>BPO-INDIAFA</v>
          </cell>
          <cell r="M109" t="str">
            <v>USD</v>
          </cell>
          <cell r="Y109">
            <v>10918.657175146596</v>
          </cell>
          <cell r="Z109">
            <v>0</v>
          </cell>
          <cell r="AA109">
            <v>10918.657175146596</v>
          </cell>
          <cell r="AB109">
            <v>0</v>
          </cell>
          <cell r="AC109">
            <v>0</v>
          </cell>
          <cell r="AD109" t="str">
            <v>Offshore</v>
          </cell>
          <cell r="AE109">
            <v>0</v>
          </cell>
          <cell r="AF109" t="str">
            <v>Internal</v>
          </cell>
        </row>
        <row r="110">
          <cell r="C110" t="str">
            <v>PROCUREMENT</v>
          </cell>
          <cell r="D110" t="str">
            <v>US-TE</v>
          </cell>
          <cell r="E110" t="str">
            <v>BPO-INDIAFA</v>
          </cell>
          <cell r="M110" t="str">
            <v>USD</v>
          </cell>
          <cell r="Y110">
            <v>11218.857927639467</v>
          </cell>
          <cell r="Z110">
            <v>0</v>
          </cell>
          <cell r="AA110">
            <v>11218.857927639467</v>
          </cell>
          <cell r="AB110">
            <v>0</v>
          </cell>
          <cell r="AC110">
            <v>0</v>
          </cell>
          <cell r="AD110" t="str">
            <v>Offshore</v>
          </cell>
          <cell r="AE110">
            <v>0</v>
          </cell>
          <cell r="AF110" t="str">
            <v>Internal</v>
          </cell>
        </row>
        <row r="111">
          <cell r="C111" t="str">
            <v>PROCUREMENT</v>
          </cell>
          <cell r="D111" t="str">
            <v>INDIA-TE</v>
          </cell>
          <cell r="E111" t="str">
            <v>BPO-INDIAFA</v>
          </cell>
          <cell r="M111" t="str">
            <v>USD</v>
          </cell>
          <cell r="Y111">
            <v>10318.255670160854</v>
          </cell>
          <cell r="Z111">
            <v>0</v>
          </cell>
          <cell r="AA111">
            <v>10318.255670160854</v>
          </cell>
          <cell r="AB111">
            <v>0</v>
          </cell>
          <cell r="AC111">
            <v>0</v>
          </cell>
          <cell r="AD111" t="str">
            <v>Offshore</v>
          </cell>
          <cell r="AE111">
            <v>0</v>
          </cell>
          <cell r="AF111" t="str">
            <v>Internal</v>
          </cell>
        </row>
        <row r="112">
          <cell r="C112" t="str">
            <v>PROCUREMENT</v>
          </cell>
          <cell r="D112" t="str">
            <v>FX-HEDGING</v>
          </cell>
          <cell r="E112" t="str">
            <v>BPO-INDIAFA</v>
          </cell>
          <cell r="M112" t="str">
            <v>USD</v>
          </cell>
          <cell r="Y112">
            <v>10918.657175146596</v>
          </cell>
          <cell r="Z112">
            <v>0</v>
          </cell>
          <cell r="AA112">
            <v>10918.657175146596</v>
          </cell>
          <cell r="AB112">
            <v>0</v>
          </cell>
          <cell r="AC112">
            <v>0</v>
          </cell>
          <cell r="AD112" t="str">
            <v>Offshore</v>
          </cell>
          <cell r="AE112">
            <v>0</v>
          </cell>
          <cell r="AF112" t="str">
            <v>Internal</v>
          </cell>
        </row>
        <row r="113">
          <cell r="C113" t="str">
            <v>PROCUREMENT</v>
          </cell>
          <cell r="D113" t="str">
            <v>TS Funding</v>
          </cell>
          <cell r="M113">
            <v>0</v>
          </cell>
          <cell r="Y113">
            <v>0</v>
          </cell>
          <cell r="Z113">
            <v>0</v>
          </cell>
          <cell r="AA113">
            <v>0</v>
          </cell>
          <cell r="AB113">
            <v>0</v>
          </cell>
          <cell r="AC113">
            <v>0</v>
          </cell>
          <cell r="AD113">
            <v>0</v>
          </cell>
          <cell r="AE113">
            <v>0</v>
          </cell>
          <cell r="AF113">
            <v>0</v>
          </cell>
        </row>
        <row r="114">
          <cell r="C114" t="str">
            <v>PROCUREMENT</v>
          </cell>
          <cell r="D114" t="str">
            <v>Source 10</v>
          </cell>
          <cell r="E114" t="str">
            <v>BPO-INDIAFA</v>
          </cell>
          <cell r="M114" t="str">
            <v>USD</v>
          </cell>
          <cell r="Y114">
            <v>10918.657175146596</v>
          </cell>
          <cell r="Z114">
            <v>0</v>
          </cell>
          <cell r="AA114">
            <v>10918.657175146596</v>
          </cell>
          <cell r="AB114">
            <v>0</v>
          </cell>
          <cell r="AC114">
            <v>0</v>
          </cell>
          <cell r="AD114" t="str">
            <v>Offshore</v>
          </cell>
          <cell r="AE114">
            <v>0</v>
          </cell>
          <cell r="AF114" t="str">
            <v>Internal</v>
          </cell>
        </row>
        <row r="115">
          <cell r="C115" t="str">
            <v>PROCUREMENT</v>
          </cell>
          <cell r="D115" t="str">
            <v>Source 11</v>
          </cell>
          <cell r="M115">
            <v>0</v>
          </cell>
          <cell r="Y115">
            <v>0</v>
          </cell>
          <cell r="Z115">
            <v>0</v>
          </cell>
          <cell r="AA115">
            <v>0</v>
          </cell>
          <cell r="AB115">
            <v>0</v>
          </cell>
          <cell r="AC115">
            <v>0</v>
          </cell>
          <cell r="AD115">
            <v>0</v>
          </cell>
          <cell r="AE115">
            <v>0</v>
          </cell>
          <cell r="AF115">
            <v>0</v>
          </cell>
        </row>
        <row r="116">
          <cell r="C116" t="str">
            <v>PROCUREMENT</v>
          </cell>
          <cell r="D116" t="str">
            <v>Source 12</v>
          </cell>
          <cell r="M116">
            <v>0</v>
          </cell>
          <cell r="Y116">
            <v>0</v>
          </cell>
          <cell r="Z116">
            <v>0</v>
          </cell>
          <cell r="AA116">
            <v>0</v>
          </cell>
          <cell r="AB116">
            <v>0</v>
          </cell>
          <cell r="AC116">
            <v>0</v>
          </cell>
          <cell r="AD116">
            <v>0</v>
          </cell>
          <cell r="AE116">
            <v>0</v>
          </cell>
          <cell r="AF116">
            <v>0</v>
          </cell>
        </row>
        <row r="117">
          <cell r="C117" t="str">
            <v>PROCUREMENT</v>
          </cell>
          <cell r="D117" t="str">
            <v>Source 13</v>
          </cell>
          <cell r="E117" t="str">
            <v>BPO-INDIAFA</v>
          </cell>
          <cell r="M117" t="str">
            <v>USD</v>
          </cell>
          <cell r="Y117">
            <v>18580.412997713607</v>
          </cell>
          <cell r="Z117">
            <v>0</v>
          </cell>
          <cell r="AA117">
            <v>18580.412997713607</v>
          </cell>
          <cell r="AB117">
            <v>0</v>
          </cell>
          <cell r="AC117">
            <v>0</v>
          </cell>
          <cell r="AD117" t="str">
            <v>Offshore</v>
          </cell>
          <cell r="AE117">
            <v>0</v>
          </cell>
          <cell r="AF117" t="str">
            <v>Internal</v>
          </cell>
        </row>
        <row r="118">
          <cell r="C118" t="str">
            <v>PROCUREMENT</v>
          </cell>
          <cell r="D118" t="str">
            <v>Source 14</v>
          </cell>
          <cell r="E118" t="str">
            <v>BPO-INDIAFA</v>
          </cell>
          <cell r="M118" t="str">
            <v>USD</v>
          </cell>
          <cell r="Y118">
            <v>13272.121033355865</v>
          </cell>
          <cell r="Z118">
            <v>0</v>
          </cell>
          <cell r="AA118">
            <v>13272.121033355865</v>
          </cell>
          <cell r="AB118">
            <v>0</v>
          </cell>
          <cell r="AC118">
            <v>0</v>
          </cell>
          <cell r="AD118" t="str">
            <v>Offshore</v>
          </cell>
          <cell r="AE118">
            <v>0</v>
          </cell>
          <cell r="AF118" t="str">
            <v>Internal</v>
          </cell>
        </row>
        <row r="119">
          <cell r="C119" t="str">
            <v>PROCUREMENT</v>
          </cell>
          <cell r="D119" t="str">
            <v>Source 15</v>
          </cell>
          <cell r="E119" t="str">
            <v>BPO-INDIAFA</v>
          </cell>
          <cell r="M119" t="str">
            <v>USD</v>
          </cell>
          <cell r="Y119">
            <v>10918.657175146596</v>
          </cell>
          <cell r="Z119">
            <v>0</v>
          </cell>
          <cell r="AA119">
            <v>10918.657175146596</v>
          </cell>
          <cell r="AB119">
            <v>0</v>
          </cell>
          <cell r="AC119">
            <v>0</v>
          </cell>
          <cell r="AD119" t="str">
            <v>Offshore</v>
          </cell>
          <cell r="AE119">
            <v>0</v>
          </cell>
          <cell r="AF119" t="str">
            <v>Internal</v>
          </cell>
        </row>
        <row r="120">
          <cell r="M120">
            <v>0</v>
          </cell>
          <cell r="Y120">
            <v>0</v>
          </cell>
          <cell r="Z120">
            <v>0</v>
          </cell>
          <cell r="AA120">
            <v>0</v>
          </cell>
          <cell r="AB120">
            <v>0</v>
          </cell>
          <cell r="AC120">
            <v>0</v>
          </cell>
          <cell r="AD120">
            <v>0</v>
          </cell>
          <cell r="AE120">
            <v>0</v>
          </cell>
          <cell r="AF120">
            <v>0</v>
          </cell>
        </row>
        <row r="121">
          <cell r="C121" t="str">
            <v>RUN</v>
          </cell>
          <cell r="D121" t="str">
            <v>PROCUREMENT</v>
          </cell>
          <cell r="E121" t="str">
            <v>BPO-INDIAFA</v>
          </cell>
          <cell r="M121" t="str">
            <v>USD</v>
          </cell>
          <cell r="Y121">
            <v>18580.412997713607</v>
          </cell>
          <cell r="Z121">
            <v>0</v>
          </cell>
          <cell r="AA121">
            <v>18580.412997713607</v>
          </cell>
          <cell r="AB121">
            <v>0</v>
          </cell>
          <cell r="AC121">
            <v>0</v>
          </cell>
          <cell r="AD121" t="str">
            <v>Offshore</v>
          </cell>
          <cell r="AE121">
            <v>0</v>
          </cell>
          <cell r="AF121" t="str">
            <v>Internal</v>
          </cell>
        </row>
        <row r="122">
          <cell r="C122" t="str">
            <v>RUN</v>
          </cell>
          <cell r="D122" t="str">
            <v>PROCUREMENT</v>
          </cell>
          <cell r="E122" t="str">
            <v>BPO-INDIAFA</v>
          </cell>
          <cell r="M122" t="str">
            <v>USD</v>
          </cell>
          <cell r="Y122">
            <v>10918.657175146596</v>
          </cell>
          <cell r="Z122">
            <v>0</v>
          </cell>
          <cell r="AA122">
            <v>10918.657175146596</v>
          </cell>
          <cell r="AB122">
            <v>0</v>
          </cell>
          <cell r="AC122">
            <v>0</v>
          </cell>
          <cell r="AD122" t="str">
            <v>Offshore</v>
          </cell>
          <cell r="AE122">
            <v>0</v>
          </cell>
          <cell r="AF122" t="str">
            <v>Internal</v>
          </cell>
        </row>
        <row r="123">
          <cell r="C123" t="str">
            <v>FINANCING</v>
          </cell>
          <cell r="D123" t="str">
            <v>PROCUREMENT</v>
          </cell>
          <cell r="E123" t="str">
            <v>BPO-INDIAFA</v>
          </cell>
          <cell r="M123" t="str">
            <v>USD</v>
          </cell>
          <cell r="Y123">
            <v>10918.657175146596</v>
          </cell>
          <cell r="Z123">
            <v>0</v>
          </cell>
          <cell r="AA123">
            <v>10918.657175146596</v>
          </cell>
          <cell r="AB123">
            <v>0</v>
          </cell>
          <cell r="AC123">
            <v>0</v>
          </cell>
          <cell r="AD123" t="str">
            <v>Offshore</v>
          </cell>
          <cell r="AE123">
            <v>0</v>
          </cell>
          <cell r="AF123" t="str">
            <v>Internal</v>
          </cell>
        </row>
        <row r="124">
          <cell r="C124" t="str">
            <v>FINANCING</v>
          </cell>
          <cell r="D124" t="str">
            <v>CG-US</v>
          </cell>
          <cell r="E124" t="str">
            <v>BPO-INDIAFA</v>
          </cell>
          <cell r="M124" t="str">
            <v>USD</v>
          </cell>
          <cell r="Y124">
            <v>10918.657175146596</v>
          </cell>
          <cell r="Z124">
            <v>0</v>
          </cell>
          <cell r="AA124">
            <v>10918.657175146596</v>
          </cell>
          <cell r="AB124">
            <v>0</v>
          </cell>
          <cell r="AC124">
            <v>0</v>
          </cell>
          <cell r="AD124" t="str">
            <v>Offshore</v>
          </cell>
          <cell r="AE124">
            <v>0</v>
          </cell>
          <cell r="AF124" t="str">
            <v>Internal</v>
          </cell>
        </row>
        <row r="125">
          <cell r="C125" t="str">
            <v>FINANCING</v>
          </cell>
          <cell r="D125" t="str">
            <v>SUBCONTRACTOR</v>
          </cell>
          <cell r="E125" t="str">
            <v>BPO-INDIAFA</v>
          </cell>
          <cell r="M125" t="str">
            <v>USD</v>
          </cell>
          <cell r="Y125">
            <v>10918.657175146596</v>
          </cell>
          <cell r="Z125">
            <v>0</v>
          </cell>
          <cell r="AA125">
            <v>10918.657175146596</v>
          </cell>
          <cell r="AB125">
            <v>0</v>
          </cell>
          <cell r="AC125">
            <v>0</v>
          </cell>
          <cell r="AD125" t="str">
            <v>Offshore</v>
          </cell>
          <cell r="AE125">
            <v>0</v>
          </cell>
          <cell r="AF125" t="str">
            <v>Internal</v>
          </cell>
        </row>
        <row r="126">
          <cell r="C126" t="str">
            <v>FINANCING</v>
          </cell>
          <cell r="D126" t="str">
            <v>BPO-INDIAFA</v>
          </cell>
          <cell r="M126">
            <v>0</v>
          </cell>
          <cell r="Y126">
            <v>0</v>
          </cell>
          <cell r="Z126">
            <v>0</v>
          </cell>
          <cell r="AA126">
            <v>0</v>
          </cell>
          <cell r="AB126">
            <v>0</v>
          </cell>
          <cell r="AC126">
            <v>0</v>
          </cell>
          <cell r="AD126">
            <v>0</v>
          </cell>
          <cell r="AE126">
            <v>0</v>
          </cell>
          <cell r="AF126">
            <v>0</v>
          </cell>
        </row>
        <row r="127">
          <cell r="C127" t="str">
            <v>FINANCING</v>
          </cell>
          <cell r="D127" t="str">
            <v>FINANCING</v>
          </cell>
          <cell r="M127">
            <v>0</v>
          </cell>
          <cell r="Y127">
            <v>0</v>
          </cell>
          <cell r="Z127">
            <v>0</v>
          </cell>
          <cell r="AA127">
            <v>0</v>
          </cell>
          <cell r="AB127">
            <v>0</v>
          </cell>
          <cell r="AC127">
            <v>0</v>
          </cell>
          <cell r="AD127">
            <v>0</v>
          </cell>
          <cell r="AE127">
            <v>0</v>
          </cell>
          <cell r="AF127">
            <v>0</v>
          </cell>
        </row>
        <row r="128">
          <cell r="C128" t="str">
            <v>FINANCING</v>
          </cell>
          <cell r="D128" t="str">
            <v>TECHNOLOGY</v>
          </cell>
          <cell r="M128">
            <v>0</v>
          </cell>
          <cell r="Y128">
            <v>0</v>
          </cell>
          <cell r="Z128">
            <v>0</v>
          </cell>
          <cell r="AA128">
            <v>0</v>
          </cell>
          <cell r="AB128">
            <v>0</v>
          </cell>
          <cell r="AC128">
            <v>0</v>
          </cell>
          <cell r="AD128">
            <v>0</v>
          </cell>
          <cell r="AE128">
            <v>0</v>
          </cell>
          <cell r="AF128">
            <v>0</v>
          </cell>
        </row>
        <row r="129">
          <cell r="C129" t="str">
            <v>FINANCING</v>
          </cell>
          <cell r="D129" t="str">
            <v>US-TE</v>
          </cell>
          <cell r="M129">
            <v>0</v>
          </cell>
          <cell r="Y129">
            <v>0</v>
          </cell>
          <cell r="Z129">
            <v>0</v>
          </cell>
          <cell r="AA129">
            <v>0</v>
          </cell>
          <cell r="AB129">
            <v>0</v>
          </cell>
          <cell r="AC129">
            <v>0</v>
          </cell>
          <cell r="AD129">
            <v>0</v>
          </cell>
          <cell r="AE129">
            <v>0</v>
          </cell>
          <cell r="AF129">
            <v>0</v>
          </cell>
        </row>
        <row r="130">
          <cell r="C130" t="str">
            <v>FINANCING</v>
          </cell>
          <cell r="D130" t="str">
            <v>INDIA-TE</v>
          </cell>
          <cell r="M130">
            <v>0</v>
          </cell>
          <cell r="Y130">
            <v>0</v>
          </cell>
          <cell r="Z130">
            <v>0</v>
          </cell>
          <cell r="AA130">
            <v>0</v>
          </cell>
          <cell r="AB130">
            <v>0</v>
          </cell>
          <cell r="AC130">
            <v>0</v>
          </cell>
          <cell r="AD130">
            <v>0</v>
          </cell>
          <cell r="AE130">
            <v>0</v>
          </cell>
          <cell r="AF130">
            <v>0</v>
          </cell>
        </row>
        <row r="131">
          <cell r="C131" t="str">
            <v>FINANCING</v>
          </cell>
          <cell r="D131" t="str">
            <v>FX-HEDGING</v>
          </cell>
          <cell r="E131" t="str">
            <v>CG-US</v>
          </cell>
          <cell r="M131" t="str">
            <v>USD</v>
          </cell>
          <cell r="Y131">
            <v>165756.30000000002</v>
          </cell>
          <cell r="Z131">
            <v>12220</v>
          </cell>
          <cell r="AA131">
            <v>177976.30000000002</v>
          </cell>
          <cell r="AB131">
            <v>0</v>
          </cell>
          <cell r="AC131">
            <v>0</v>
          </cell>
          <cell r="AD131" t="str">
            <v>Onshore</v>
          </cell>
          <cell r="AE131">
            <v>0</v>
          </cell>
          <cell r="AF131" t="str">
            <v>Internal</v>
          </cell>
        </row>
        <row r="132">
          <cell r="C132" t="str">
            <v>FINANCING</v>
          </cell>
          <cell r="D132" t="str">
            <v>TS Funding</v>
          </cell>
          <cell r="E132" t="str">
            <v>BPO-INDIAFA</v>
          </cell>
          <cell r="M132" t="str">
            <v>USD</v>
          </cell>
          <cell r="Y132">
            <v>27008.836675469112</v>
          </cell>
          <cell r="Z132">
            <v>0</v>
          </cell>
          <cell r="AA132">
            <v>27008.836675469112</v>
          </cell>
          <cell r="AB132">
            <v>0</v>
          </cell>
          <cell r="AC132">
            <v>0</v>
          </cell>
          <cell r="AD132" t="str">
            <v>Offshore</v>
          </cell>
          <cell r="AE132">
            <v>0</v>
          </cell>
          <cell r="AF132" t="str">
            <v>Internal</v>
          </cell>
        </row>
        <row r="133">
          <cell r="C133" t="str">
            <v>FINANCING</v>
          </cell>
          <cell r="D133" t="str">
            <v>Source 10</v>
          </cell>
          <cell r="E133" t="str">
            <v>CG-US</v>
          </cell>
          <cell r="M133" t="str">
            <v>USD</v>
          </cell>
          <cell r="Y133">
            <v>415000</v>
          </cell>
          <cell r="Z133">
            <v>12220</v>
          </cell>
          <cell r="AA133">
            <v>427220</v>
          </cell>
          <cell r="AB133">
            <v>0</v>
          </cell>
          <cell r="AC133">
            <v>0</v>
          </cell>
          <cell r="AD133" t="str">
            <v>Onshore</v>
          </cell>
          <cell r="AE133">
            <v>0</v>
          </cell>
          <cell r="AF133" t="str">
            <v>Internal</v>
          </cell>
        </row>
        <row r="134">
          <cell r="C134" t="str">
            <v>FINANCING</v>
          </cell>
          <cell r="D134" t="str">
            <v>Source 11</v>
          </cell>
          <cell r="M134">
            <v>0</v>
          </cell>
          <cell r="Y134">
            <v>0</v>
          </cell>
          <cell r="Z134">
            <v>0</v>
          </cell>
          <cell r="AA134">
            <v>0</v>
          </cell>
          <cell r="AB134">
            <v>0</v>
          </cell>
          <cell r="AC134">
            <v>0</v>
          </cell>
          <cell r="AD134">
            <v>0</v>
          </cell>
          <cell r="AE134">
            <v>0</v>
          </cell>
          <cell r="AF134">
            <v>0</v>
          </cell>
        </row>
        <row r="135">
          <cell r="C135" t="str">
            <v>FINANCING</v>
          </cell>
          <cell r="D135" t="str">
            <v>Source 12</v>
          </cell>
          <cell r="M135">
            <v>0</v>
          </cell>
          <cell r="Y135">
            <v>0</v>
          </cell>
          <cell r="Z135">
            <v>0</v>
          </cell>
          <cell r="AA135">
            <v>0</v>
          </cell>
          <cell r="AB135">
            <v>0</v>
          </cell>
          <cell r="AC135">
            <v>0</v>
          </cell>
          <cell r="AD135">
            <v>0</v>
          </cell>
          <cell r="AE135">
            <v>0</v>
          </cell>
          <cell r="AF135">
            <v>0</v>
          </cell>
        </row>
        <row r="136">
          <cell r="C136" t="str">
            <v>FINANCING</v>
          </cell>
          <cell r="D136" t="str">
            <v>Source 13</v>
          </cell>
          <cell r="E136" t="str">
            <v>BPO-INDIAFA</v>
          </cell>
          <cell r="M136" t="str">
            <v>USD</v>
          </cell>
          <cell r="Y136">
            <v>10918.657175146596</v>
          </cell>
          <cell r="Z136">
            <v>0</v>
          </cell>
          <cell r="AA136">
            <v>10918.657175146596</v>
          </cell>
          <cell r="AB136">
            <v>1.5384615384615383</v>
          </cell>
          <cell r="AC136">
            <v>0</v>
          </cell>
          <cell r="AD136" t="str">
            <v>Offshore</v>
          </cell>
          <cell r="AE136">
            <v>0</v>
          </cell>
          <cell r="AF136" t="str">
            <v>Internal</v>
          </cell>
        </row>
        <row r="137">
          <cell r="C137" t="str">
            <v>FINANCING</v>
          </cell>
          <cell r="D137" t="str">
            <v>Source 14</v>
          </cell>
          <cell r="E137" t="str">
            <v>BPO-INDIAFA</v>
          </cell>
          <cell r="M137" t="str">
            <v>USD</v>
          </cell>
          <cell r="Y137">
            <v>10918.657175146596</v>
          </cell>
          <cell r="Z137">
            <v>0</v>
          </cell>
          <cell r="AA137">
            <v>10918.657175146596</v>
          </cell>
          <cell r="AB137">
            <v>1.5384615384615383</v>
          </cell>
          <cell r="AC137">
            <v>0</v>
          </cell>
          <cell r="AD137" t="str">
            <v>Offshore</v>
          </cell>
          <cell r="AE137">
            <v>0</v>
          </cell>
          <cell r="AF137" t="str">
            <v>Internal</v>
          </cell>
        </row>
        <row r="138">
          <cell r="C138" t="str">
            <v>FINANCING</v>
          </cell>
          <cell r="D138" t="str">
            <v>Source 15</v>
          </cell>
          <cell r="M138">
            <v>0</v>
          </cell>
          <cell r="Y138">
            <v>0</v>
          </cell>
          <cell r="Z138">
            <v>0</v>
          </cell>
          <cell r="AA138">
            <v>0</v>
          </cell>
          <cell r="AB138">
            <v>1</v>
          </cell>
          <cell r="AC138">
            <v>0</v>
          </cell>
          <cell r="AD138">
            <v>0</v>
          </cell>
          <cell r="AE138">
            <v>0</v>
          </cell>
          <cell r="AF138">
            <v>0</v>
          </cell>
        </row>
        <row r="139">
          <cell r="M139">
            <v>0</v>
          </cell>
          <cell r="Y139">
            <v>0</v>
          </cell>
          <cell r="Z139">
            <v>0</v>
          </cell>
          <cell r="AA139">
            <v>0</v>
          </cell>
          <cell r="AB139">
            <v>1</v>
          </cell>
          <cell r="AC139">
            <v>0</v>
          </cell>
          <cell r="AD139">
            <v>0</v>
          </cell>
          <cell r="AE139">
            <v>0</v>
          </cell>
          <cell r="AF139">
            <v>0</v>
          </cell>
        </row>
        <row r="140">
          <cell r="M140">
            <v>0</v>
          </cell>
          <cell r="Y140">
            <v>0</v>
          </cell>
          <cell r="Z140">
            <v>0</v>
          </cell>
          <cell r="AA140">
            <v>0</v>
          </cell>
          <cell r="AB140">
            <v>1</v>
          </cell>
          <cell r="AC140">
            <v>0</v>
          </cell>
          <cell r="AD140">
            <v>0</v>
          </cell>
          <cell r="AE140">
            <v>0</v>
          </cell>
          <cell r="AF140">
            <v>0</v>
          </cell>
        </row>
        <row r="141">
          <cell r="M141">
            <v>0</v>
          </cell>
          <cell r="Y141">
            <v>0</v>
          </cell>
          <cell r="Z141">
            <v>0</v>
          </cell>
          <cell r="AA141">
            <v>0</v>
          </cell>
          <cell r="AB141">
            <v>1</v>
          </cell>
          <cell r="AC141">
            <v>0</v>
          </cell>
          <cell r="AD141">
            <v>0</v>
          </cell>
          <cell r="AE141">
            <v>0</v>
          </cell>
          <cell r="AF141">
            <v>0</v>
          </cell>
        </row>
        <row r="142">
          <cell r="C142" t="str">
            <v>TRANSITION-IT</v>
          </cell>
          <cell r="M142">
            <v>0</v>
          </cell>
          <cell r="Y142">
            <v>0</v>
          </cell>
          <cell r="Z142">
            <v>0</v>
          </cell>
          <cell r="AA142">
            <v>0</v>
          </cell>
          <cell r="AB142">
            <v>1</v>
          </cell>
          <cell r="AC142">
            <v>0</v>
          </cell>
          <cell r="AD142">
            <v>0</v>
          </cell>
          <cell r="AE142">
            <v>0</v>
          </cell>
          <cell r="AF142">
            <v>0</v>
          </cell>
        </row>
        <row r="143">
          <cell r="C143" t="str">
            <v>TRANSITION-IT</v>
          </cell>
          <cell r="D143" t="str">
            <v>CG-US</v>
          </cell>
          <cell r="M143">
            <v>0</v>
          </cell>
          <cell r="Y143">
            <v>0</v>
          </cell>
          <cell r="Z143">
            <v>0</v>
          </cell>
          <cell r="AA143">
            <v>0</v>
          </cell>
          <cell r="AB143">
            <v>1</v>
          </cell>
          <cell r="AC143">
            <v>0</v>
          </cell>
          <cell r="AD143">
            <v>0</v>
          </cell>
          <cell r="AE143">
            <v>0</v>
          </cell>
          <cell r="AF143">
            <v>0</v>
          </cell>
        </row>
        <row r="144">
          <cell r="C144" t="str">
            <v>TRANSITION-IT</v>
          </cell>
          <cell r="D144" t="str">
            <v>SUBCONTRACTOR</v>
          </cell>
          <cell r="M144">
            <v>0</v>
          </cell>
          <cell r="Y144">
            <v>0</v>
          </cell>
          <cell r="Z144">
            <v>0</v>
          </cell>
          <cell r="AA144">
            <v>0</v>
          </cell>
          <cell r="AB144">
            <v>1</v>
          </cell>
          <cell r="AC144">
            <v>0</v>
          </cell>
          <cell r="AD144">
            <v>0</v>
          </cell>
          <cell r="AE144">
            <v>0</v>
          </cell>
          <cell r="AF144">
            <v>0</v>
          </cell>
        </row>
        <row r="145">
          <cell r="C145" t="str">
            <v>TRANSITION-IT</v>
          </cell>
          <cell r="D145" t="str">
            <v>BPO-INDIAFA</v>
          </cell>
          <cell r="M145">
            <v>0</v>
          </cell>
          <cell r="Y145">
            <v>0</v>
          </cell>
          <cell r="Z145">
            <v>0</v>
          </cell>
          <cell r="AA145">
            <v>0</v>
          </cell>
          <cell r="AB145">
            <v>1</v>
          </cell>
          <cell r="AC145">
            <v>0</v>
          </cell>
          <cell r="AD145">
            <v>0</v>
          </cell>
          <cell r="AE145">
            <v>0</v>
          </cell>
          <cell r="AF145">
            <v>0</v>
          </cell>
        </row>
        <row r="146">
          <cell r="C146" t="str">
            <v>TRANSITION-IT</v>
          </cell>
          <cell r="D146" t="str">
            <v>FINANCING</v>
          </cell>
          <cell r="M146">
            <v>0</v>
          </cell>
          <cell r="Y146">
            <v>0</v>
          </cell>
          <cell r="Z146">
            <v>0</v>
          </cell>
          <cell r="AA146">
            <v>0</v>
          </cell>
          <cell r="AB146">
            <v>1</v>
          </cell>
          <cell r="AC146">
            <v>0</v>
          </cell>
          <cell r="AD146">
            <v>0</v>
          </cell>
          <cell r="AE146">
            <v>0</v>
          </cell>
          <cell r="AF146">
            <v>0</v>
          </cell>
        </row>
        <row r="147">
          <cell r="C147" t="str">
            <v>TRANSITION-IT</v>
          </cell>
          <cell r="D147" t="str">
            <v>TECHNOLOGY</v>
          </cell>
          <cell r="M147">
            <v>0</v>
          </cell>
          <cell r="Y147">
            <v>0</v>
          </cell>
          <cell r="Z147">
            <v>0</v>
          </cell>
          <cell r="AA147">
            <v>0</v>
          </cell>
          <cell r="AB147">
            <v>1</v>
          </cell>
          <cell r="AC147">
            <v>0</v>
          </cell>
          <cell r="AD147">
            <v>0</v>
          </cell>
          <cell r="AE147">
            <v>0</v>
          </cell>
          <cell r="AF147">
            <v>0</v>
          </cell>
        </row>
        <row r="148">
          <cell r="C148" t="str">
            <v>TRANSITION-IT</v>
          </cell>
          <cell r="D148" t="str">
            <v>US-TE</v>
          </cell>
          <cell r="M148">
            <v>0</v>
          </cell>
          <cell r="Y148">
            <v>0</v>
          </cell>
          <cell r="Z148">
            <v>0</v>
          </cell>
          <cell r="AA148">
            <v>0</v>
          </cell>
          <cell r="AB148">
            <v>1</v>
          </cell>
          <cell r="AC148">
            <v>0</v>
          </cell>
          <cell r="AD148">
            <v>0</v>
          </cell>
          <cell r="AE148">
            <v>0</v>
          </cell>
          <cell r="AF148">
            <v>0</v>
          </cell>
        </row>
        <row r="149">
          <cell r="C149" t="str">
            <v>TRANSITION-IT</v>
          </cell>
          <cell r="D149" t="str">
            <v>INDIA-TE</v>
          </cell>
          <cell r="M149">
            <v>0</v>
          </cell>
          <cell r="Y149">
            <v>0</v>
          </cell>
          <cell r="Z149">
            <v>0</v>
          </cell>
          <cell r="AA149">
            <v>0</v>
          </cell>
          <cell r="AB149">
            <v>1</v>
          </cell>
          <cell r="AC149">
            <v>0</v>
          </cell>
          <cell r="AD149">
            <v>0</v>
          </cell>
          <cell r="AE149">
            <v>0</v>
          </cell>
          <cell r="AF149">
            <v>0</v>
          </cell>
        </row>
        <row r="150">
          <cell r="C150" t="str">
            <v>TRANSITION-IT</v>
          </cell>
          <cell r="D150" t="str">
            <v>FX-HEDGING</v>
          </cell>
          <cell r="M150">
            <v>0</v>
          </cell>
          <cell r="Y150">
            <v>0</v>
          </cell>
          <cell r="Z150">
            <v>0</v>
          </cell>
          <cell r="AA150">
            <v>0</v>
          </cell>
          <cell r="AB150">
            <v>1</v>
          </cell>
          <cell r="AC150">
            <v>0</v>
          </cell>
          <cell r="AD150">
            <v>0</v>
          </cell>
          <cell r="AE150">
            <v>0</v>
          </cell>
          <cell r="AF150">
            <v>0</v>
          </cell>
        </row>
        <row r="151">
          <cell r="C151" t="str">
            <v>TRANSITION-IT</v>
          </cell>
          <cell r="D151" t="str">
            <v>TS Funding</v>
          </cell>
          <cell r="M151">
            <v>0</v>
          </cell>
          <cell r="Y151">
            <v>0</v>
          </cell>
          <cell r="Z151">
            <v>0</v>
          </cell>
          <cell r="AA151">
            <v>0</v>
          </cell>
          <cell r="AB151">
            <v>1</v>
          </cell>
          <cell r="AC151">
            <v>0</v>
          </cell>
          <cell r="AD151">
            <v>0</v>
          </cell>
          <cell r="AE151">
            <v>0</v>
          </cell>
          <cell r="AF151">
            <v>0</v>
          </cell>
        </row>
        <row r="152">
          <cell r="C152" t="str">
            <v>TRANSITION-IT</v>
          </cell>
          <cell r="D152" t="str">
            <v>Source 10</v>
          </cell>
          <cell r="M152">
            <v>0</v>
          </cell>
          <cell r="Y152">
            <v>0</v>
          </cell>
          <cell r="Z152">
            <v>0</v>
          </cell>
          <cell r="AA152">
            <v>0</v>
          </cell>
          <cell r="AB152">
            <v>1</v>
          </cell>
          <cell r="AC152">
            <v>0</v>
          </cell>
          <cell r="AD152">
            <v>0</v>
          </cell>
          <cell r="AE152">
            <v>0</v>
          </cell>
          <cell r="AF152">
            <v>0</v>
          </cell>
        </row>
        <row r="153">
          <cell r="C153" t="str">
            <v>TRANSITION-IT</v>
          </cell>
          <cell r="D153" t="str">
            <v>Source 11</v>
          </cell>
          <cell r="M153">
            <v>0</v>
          </cell>
          <cell r="Y153">
            <v>0</v>
          </cell>
          <cell r="Z153">
            <v>0</v>
          </cell>
          <cell r="AA153">
            <v>0</v>
          </cell>
          <cell r="AB153">
            <v>1</v>
          </cell>
          <cell r="AC153">
            <v>0</v>
          </cell>
          <cell r="AD153">
            <v>0</v>
          </cell>
          <cell r="AE153">
            <v>0</v>
          </cell>
          <cell r="AF153">
            <v>0</v>
          </cell>
        </row>
        <row r="154">
          <cell r="C154" t="str">
            <v>TRANSITION-IT</v>
          </cell>
          <cell r="D154" t="str">
            <v>Source 12</v>
          </cell>
          <cell r="M154">
            <v>0</v>
          </cell>
          <cell r="Y154">
            <v>0</v>
          </cell>
          <cell r="Z154">
            <v>0</v>
          </cell>
          <cell r="AA154">
            <v>0</v>
          </cell>
          <cell r="AB154">
            <v>1</v>
          </cell>
          <cell r="AC154">
            <v>0</v>
          </cell>
          <cell r="AD154">
            <v>0</v>
          </cell>
          <cell r="AE154">
            <v>0</v>
          </cell>
          <cell r="AF154">
            <v>0</v>
          </cell>
        </row>
        <row r="155">
          <cell r="C155" t="str">
            <v>TRANSITION-IT</v>
          </cell>
          <cell r="D155" t="str">
            <v>Source 13</v>
          </cell>
          <cell r="M155">
            <v>0</v>
          </cell>
          <cell r="Y155">
            <v>0</v>
          </cell>
          <cell r="Z155">
            <v>0</v>
          </cell>
          <cell r="AA155">
            <v>0</v>
          </cell>
          <cell r="AB155">
            <v>1</v>
          </cell>
          <cell r="AC155">
            <v>0</v>
          </cell>
          <cell r="AD155">
            <v>0</v>
          </cell>
          <cell r="AE155">
            <v>0</v>
          </cell>
          <cell r="AF155">
            <v>0</v>
          </cell>
        </row>
        <row r="156">
          <cell r="C156" t="str">
            <v>TRANSITION-IT</v>
          </cell>
          <cell r="D156" t="str">
            <v>Source 14</v>
          </cell>
          <cell r="M156">
            <v>0</v>
          </cell>
          <cell r="Y156">
            <v>0</v>
          </cell>
          <cell r="Z156">
            <v>0</v>
          </cell>
          <cell r="AA156">
            <v>0</v>
          </cell>
          <cell r="AB156">
            <v>1</v>
          </cell>
          <cell r="AC156">
            <v>0</v>
          </cell>
          <cell r="AD156">
            <v>0</v>
          </cell>
          <cell r="AE156">
            <v>0</v>
          </cell>
          <cell r="AF156">
            <v>0</v>
          </cell>
        </row>
        <row r="157">
          <cell r="C157" t="str">
            <v>TRANSITION-IT</v>
          </cell>
          <cell r="D157" t="str">
            <v>Source 15</v>
          </cell>
          <cell r="M157">
            <v>0</v>
          </cell>
          <cell r="Y157">
            <v>0</v>
          </cell>
          <cell r="Z157">
            <v>0</v>
          </cell>
          <cell r="AA157">
            <v>0</v>
          </cell>
          <cell r="AB157">
            <v>1</v>
          </cell>
          <cell r="AC157">
            <v>0</v>
          </cell>
          <cell r="AD157">
            <v>0</v>
          </cell>
          <cell r="AE157">
            <v>0</v>
          </cell>
          <cell r="AF157">
            <v>0</v>
          </cell>
        </row>
        <row r="158">
          <cell r="M158">
            <v>0</v>
          </cell>
          <cell r="Y158">
            <v>0</v>
          </cell>
          <cell r="Z158">
            <v>0</v>
          </cell>
          <cell r="AA158">
            <v>0</v>
          </cell>
          <cell r="AB158">
            <v>1</v>
          </cell>
          <cell r="AC158">
            <v>0</v>
          </cell>
          <cell r="AD158">
            <v>0</v>
          </cell>
          <cell r="AE158">
            <v>0</v>
          </cell>
          <cell r="AF158">
            <v>0</v>
          </cell>
        </row>
        <row r="159">
          <cell r="M159">
            <v>0</v>
          </cell>
          <cell r="Y159">
            <v>0</v>
          </cell>
          <cell r="Z159">
            <v>0</v>
          </cell>
          <cell r="AA159">
            <v>0</v>
          </cell>
          <cell r="AB159">
            <v>1</v>
          </cell>
          <cell r="AC159">
            <v>0</v>
          </cell>
          <cell r="AD159">
            <v>0</v>
          </cell>
          <cell r="AE159">
            <v>0</v>
          </cell>
          <cell r="AF159">
            <v>0</v>
          </cell>
        </row>
        <row r="160">
          <cell r="M160">
            <v>0</v>
          </cell>
          <cell r="Y160">
            <v>0</v>
          </cell>
          <cell r="Z160">
            <v>0</v>
          </cell>
          <cell r="AA160">
            <v>0</v>
          </cell>
          <cell r="AB160">
            <v>1</v>
          </cell>
          <cell r="AC160">
            <v>0</v>
          </cell>
          <cell r="AD160">
            <v>0</v>
          </cell>
          <cell r="AE160">
            <v>0</v>
          </cell>
          <cell r="AF160">
            <v>0</v>
          </cell>
        </row>
        <row r="161">
          <cell r="C161" t="str">
            <v>RUN-IT</v>
          </cell>
          <cell r="M161">
            <v>0</v>
          </cell>
          <cell r="Y161">
            <v>0</v>
          </cell>
          <cell r="Z161">
            <v>0</v>
          </cell>
          <cell r="AA161">
            <v>0</v>
          </cell>
          <cell r="AB161">
            <v>1</v>
          </cell>
          <cell r="AC161">
            <v>0</v>
          </cell>
          <cell r="AD161">
            <v>0</v>
          </cell>
          <cell r="AE161">
            <v>0</v>
          </cell>
          <cell r="AF161">
            <v>0</v>
          </cell>
        </row>
        <row r="162">
          <cell r="C162" t="str">
            <v>RUN-IT</v>
          </cell>
          <cell r="D162" t="str">
            <v>CG-US</v>
          </cell>
          <cell r="M162">
            <v>0</v>
          </cell>
          <cell r="Y162">
            <v>0</v>
          </cell>
          <cell r="Z162">
            <v>0</v>
          </cell>
          <cell r="AA162">
            <v>0</v>
          </cell>
          <cell r="AB162">
            <v>1</v>
          </cell>
          <cell r="AC162">
            <v>0</v>
          </cell>
          <cell r="AD162">
            <v>0</v>
          </cell>
          <cell r="AE162">
            <v>0</v>
          </cell>
          <cell r="AF162">
            <v>0</v>
          </cell>
        </row>
        <row r="163">
          <cell r="C163" t="str">
            <v>RUN-IT</v>
          </cell>
          <cell r="D163" t="str">
            <v>SUBCONTRACTOR</v>
          </cell>
          <cell r="M163">
            <v>0</v>
          </cell>
          <cell r="Y163">
            <v>0</v>
          </cell>
          <cell r="Z163">
            <v>0</v>
          </cell>
          <cell r="AA163">
            <v>0</v>
          </cell>
          <cell r="AB163">
            <v>1</v>
          </cell>
          <cell r="AC163">
            <v>0</v>
          </cell>
          <cell r="AD163">
            <v>0</v>
          </cell>
          <cell r="AE163">
            <v>0</v>
          </cell>
          <cell r="AF163">
            <v>0</v>
          </cell>
        </row>
        <row r="164">
          <cell r="C164" t="str">
            <v>RUN-IT</v>
          </cell>
          <cell r="D164" t="str">
            <v>BPO-INDIAFA</v>
          </cell>
          <cell r="M164">
            <v>0</v>
          </cell>
          <cell r="Y164">
            <v>0</v>
          </cell>
          <cell r="Z164">
            <v>0</v>
          </cell>
          <cell r="AA164">
            <v>0</v>
          </cell>
          <cell r="AB164">
            <v>1</v>
          </cell>
          <cell r="AC164">
            <v>0</v>
          </cell>
          <cell r="AD164">
            <v>0</v>
          </cell>
          <cell r="AE164">
            <v>0</v>
          </cell>
          <cell r="AF164">
            <v>0</v>
          </cell>
        </row>
        <row r="165">
          <cell r="C165" t="str">
            <v>RUN-IT</v>
          </cell>
          <cell r="D165" t="str">
            <v>FINANCING</v>
          </cell>
          <cell r="M165">
            <v>0</v>
          </cell>
          <cell r="Y165">
            <v>0</v>
          </cell>
          <cell r="Z165">
            <v>0</v>
          </cell>
          <cell r="AA165">
            <v>0</v>
          </cell>
          <cell r="AB165">
            <v>1</v>
          </cell>
          <cell r="AC165">
            <v>0</v>
          </cell>
          <cell r="AD165">
            <v>0</v>
          </cell>
          <cell r="AE165">
            <v>0</v>
          </cell>
          <cell r="AF165">
            <v>0</v>
          </cell>
        </row>
        <row r="166">
          <cell r="C166" t="str">
            <v>RUN-IT</v>
          </cell>
          <cell r="D166" t="str">
            <v>TECHNOLOGY</v>
          </cell>
          <cell r="M166">
            <v>0</v>
          </cell>
          <cell r="Y166">
            <v>0</v>
          </cell>
          <cell r="Z166">
            <v>0</v>
          </cell>
          <cell r="AA166">
            <v>0</v>
          </cell>
          <cell r="AB166">
            <v>1</v>
          </cell>
          <cell r="AC166">
            <v>0</v>
          </cell>
          <cell r="AD166">
            <v>0</v>
          </cell>
          <cell r="AE166">
            <v>0</v>
          </cell>
          <cell r="AF166">
            <v>0</v>
          </cell>
        </row>
        <row r="167">
          <cell r="C167" t="str">
            <v>RUN-IT</v>
          </cell>
          <cell r="D167" t="str">
            <v>US-TE</v>
          </cell>
          <cell r="M167">
            <v>0</v>
          </cell>
          <cell r="Y167">
            <v>0</v>
          </cell>
          <cell r="Z167">
            <v>0</v>
          </cell>
          <cell r="AA167">
            <v>0</v>
          </cell>
          <cell r="AB167">
            <v>1</v>
          </cell>
          <cell r="AC167">
            <v>0</v>
          </cell>
          <cell r="AD167">
            <v>0</v>
          </cell>
          <cell r="AE167">
            <v>0</v>
          </cell>
          <cell r="AF167">
            <v>0</v>
          </cell>
        </row>
        <row r="168">
          <cell r="C168" t="str">
            <v>RUN-IT</v>
          </cell>
          <cell r="D168" t="str">
            <v>INDIA-TE</v>
          </cell>
          <cell r="M168">
            <v>0</v>
          </cell>
          <cell r="Y168">
            <v>0</v>
          </cell>
          <cell r="Z168">
            <v>0</v>
          </cell>
          <cell r="AA168">
            <v>0</v>
          </cell>
          <cell r="AB168">
            <v>1</v>
          </cell>
          <cell r="AC168">
            <v>0</v>
          </cell>
          <cell r="AD168">
            <v>0</v>
          </cell>
          <cell r="AE168">
            <v>0</v>
          </cell>
          <cell r="AF168">
            <v>0</v>
          </cell>
        </row>
        <row r="169">
          <cell r="C169" t="str">
            <v>RUN-IT</v>
          </cell>
          <cell r="D169" t="str">
            <v>FX-HEDGING</v>
          </cell>
          <cell r="M169">
            <v>0</v>
          </cell>
          <cell r="Y169">
            <v>0</v>
          </cell>
          <cell r="Z169">
            <v>0</v>
          </cell>
          <cell r="AA169">
            <v>0</v>
          </cell>
          <cell r="AB169">
            <v>1</v>
          </cell>
          <cell r="AC169">
            <v>0</v>
          </cell>
          <cell r="AD169">
            <v>0</v>
          </cell>
          <cell r="AE169">
            <v>0</v>
          </cell>
          <cell r="AF169">
            <v>0</v>
          </cell>
        </row>
        <row r="170">
          <cell r="C170" t="str">
            <v>RUN-IT</v>
          </cell>
          <cell r="D170" t="str">
            <v>TS Funding</v>
          </cell>
          <cell r="M170">
            <v>0</v>
          </cell>
          <cell r="Y170">
            <v>0</v>
          </cell>
          <cell r="Z170">
            <v>0</v>
          </cell>
          <cell r="AA170">
            <v>0</v>
          </cell>
          <cell r="AB170">
            <v>1</v>
          </cell>
          <cell r="AC170">
            <v>0</v>
          </cell>
          <cell r="AD170">
            <v>0</v>
          </cell>
          <cell r="AE170">
            <v>0</v>
          </cell>
          <cell r="AF170">
            <v>0</v>
          </cell>
        </row>
        <row r="171">
          <cell r="C171" t="str">
            <v>RUN-IT</v>
          </cell>
          <cell r="D171" t="str">
            <v>Source 10</v>
          </cell>
          <cell r="M171">
            <v>0</v>
          </cell>
          <cell r="Y171">
            <v>0</v>
          </cell>
          <cell r="Z171">
            <v>0</v>
          </cell>
          <cell r="AA171">
            <v>0</v>
          </cell>
          <cell r="AB171">
            <v>1</v>
          </cell>
          <cell r="AC171">
            <v>0</v>
          </cell>
          <cell r="AD171">
            <v>0</v>
          </cell>
          <cell r="AE171">
            <v>0</v>
          </cell>
          <cell r="AF171">
            <v>0</v>
          </cell>
        </row>
        <row r="172">
          <cell r="C172" t="str">
            <v>RUN-IT</v>
          </cell>
          <cell r="D172" t="str">
            <v>Source 11</v>
          </cell>
          <cell r="M172">
            <v>0</v>
          </cell>
          <cell r="Y172">
            <v>0</v>
          </cell>
          <cell r="Z172">
            <v>0</v>
          </cell>
          <cell r="AA172">
            <v>0</v>
          </cell>
          <cell r="AB172">
            <v>1</v>
          </cell>
          <cell r="AC172">
            <v>0</v>
          </cell>
          <cell r="AD172">
            <v>0</v>
          </cell>
          <cell r="AE172">
            <v>0</v>
          </cell>
          <cell r="AF172">
            <v>0</v>
          </cell>
        </row>
        <row r="173">
          <cell r="C173" t="str">
            <v>RUN-IT</v>
          </cell>
          <cell r="D173" t="str">
            <v>Source 12</v>
          </cell>
          <cell r="M173">
            <v>0</v>
          </cell>
          <cell r="Y173">
            <v>0</v>
          </cell>
          <cell r="Z173">
            <v>0</v>
          </cell>
          <cell r="AA173">
            <v>0</v>
          </cell>
          <cell r="AB173">
            <v>1</v>
          </cell>
          <cell r="AC173">
            <v>0</v>
          </cell>
          <cell r="AD173">
            <v>0</v>
          </cell>
          <cell r="AE173">
            <v>0</v>
          </cell>
          <cell r="AF173">
            <v>0</v>
          </cell>
        </row>
        <row r="174">
          <cell r="C174" t="str">
            <v>RUN-IT</v>
          </cell>
          <cell r="D174" t="str">
            <v>Source 13</v>
          </cell>
          <cell r="M174">
            <v>0</v>
          </cell>
          <cell r="Y174">
            <v>0</v>
          </cell>
          <cell r="Z174">
            <v>0</v>
          </cell>
          <cell r="AA174">
            <v>0</v>
          </cell>
          <cell r="AB174">
            <v>1</v>
          </cell>
          <cell r="AC174">
            <v>0</v>
          </cell>
          <cell r="AD174">
            <v>0</v>
          </cell>
          <cell r="AE174">
            <v>0</v>
          </cell>
          <cell r="AF174">
            <v>0</v>
          </cell>
        </row>
        <row r="175">
          <cell r="C175" t="str">
            <v>RUN-IT</v>
          </cell>
          <cell r="D175" t="str">
            <v>Source 14</v>
          </cell>
          <cell r="M175">
            <v>0</v>
          </cell>
          <cell r="Y175">
            <v>0</v>
          </cell>
          <cell r="Z175">
            <v>0</v>
          </cell>
          <cell r="AA175">
            <v>0</v>
          </cell>
          <cell r="AB175">
            <v>1</v>
          </cell>
          <cell r="AC175">
            <v>0</v>
          </cell>
          <cell r="AD175">
            <v>0</v>
          </cell>
          <cell r="AE175">
            <v>0</v>
          </cell>
          <cell r="AF175">
            <v>0</v>
          </cell>
        </row>
        <row r="176">
          <cell r="C176" t="str">
            <v>RUN-IT</v>
          </cell>
          <cell r="D176" t="str">
            <v>Source 15</v>
          </cell>
          <cell r="M176">
            <v>0</v>
          </cell>
          <cell r="Y176">
            <v>0</v>
          </cell>
          <cell r="Z176">
            <v>0</v>
          </cell>
          <cell r="AA176">
            <v>0</v>
          </cell>
          <cell r="AB176">
            <v>1</v>
          </cell>
          <cell r="AC176">
            <v>0</v>
          </cell>
          <cell r="AD176">
            <v>0</v>
          </cell>
          <cell r="AE176">
            <v>0</v>
          </cell>
          <cell r="AF176">
            <v>0</v>
          </cell>
        </row>
        <row r="177">
          <cell r="M177">
            <v>0</v>
          </cell>
          <cell r="Y177">
            <v>0</v>
          </cell>
          <cell r="Z177">
            <v>0</v>
          </cell>
          <cell r="AA177">
            <v>0</v>
          </cell>
          <cell r="AB177">
            <v>1</v>
          </cell>
          <cell r="AC177">
            <v>0</v>
          </cell>
          <cell r="AD177">
            <v>0</v>
          </cell>
          <cell r="AE177">
            <v>0</v>
          </cell>
          <cell r="AF177">
            <v>0</v>
          </cell>
        </row>
        <row r="178">
          <cell r="M178">
            <v>0</v>
          </cell>
          <cell r="Y178">
            <v>0</v>
          </cell>
          <cell r="Z178">
            <v>0</v>
          </cell>
          <cell r="AA178">
            <v>0</v>
          </cell>
          <cell r="AB178">
            <v>1</v>
          </cell>
          <cell r="AC178">
            <v>0</v>
          </cell>
          <cell r="AD178">
            <v>0</v>
          </cell>
          <cell r="AE178">
            <v>0</v>
          </cell>
          <cell r="AF178">
            <v>0</v>
          </cell>
        </row>
        <row r="179">
          <cell r="M179">
            <v>0</v>
          </cell>
          <cell r="Y179">
            <v>0</v>
          </cell>
          <cell r="Z179">
            <v>0</v>
          </cell>
          <cell r="AA179">
            <v>0</v>
          </cell>
          <cell r="AB179">
            <v>1</v>
          </cell>
          <cell r="AC179">
            <v>0</v>
          </cell>
          <cell r="AD179">
            <v>0</v>
          </cell>
          <cell r="AE179">
            <v>0</v>
          </cell>
          <cell r="AF179">
            <v>0</v>
          </cell>
        </row>
        <row r="180">
          <cell r="C180" t="str">
            <v>SUPPLYCHAIN</v>
          </cell>
          <cell r="M180">
            <v>0</v>
          </cell>
          <cell r="Y180">
            <v>0</v>
          </cell>
          <cell r="Z180">
            <v>0</v>
          </cell>
          <cell r="AA180">
            <v>0</v>
          </cell>
          <cell r="AB180">
            <v>1</v>
          </cell>
          <cell r="AC180">
            <v>0</v>
          </cell>
          <cell r="AD180">
            <v>0</v>
          </cell>
          <cell r="AE180">
            <v>0</v>
          </cell>
          <cell r="AF180">
            <v>0</v>
          </cell>
        </row>
        <row r="181">
          <cell r="C181" t="str">
            <v>SUPPLYCHAIN</v>
          </cell>
          <cell r="D181" t="str">
            <v>CG-US</v>
          </cell>
          <cell r="M181">
            <v>0</v>
          </cell>
          <cell r="Y181">
            <v>0</v>
          </cell>
          <cell r="Z181">
            <v>0</v>
          </cell>
          <cell r="AA181">
            <v>0</v>
          </cell>
          <cell r="AB181">
            <v>1</v>
          </cell>
          <cell r="AC181">
            <v>0</v>
          </cell>
          <cell r="AD181">
            <v>0</v>
          </cell>
          <cell r="AE181">
            <v>0</v>
          </cell>
          <cell r="AF181">
            <v>0</v>
          </cell>
        </row>
        <row r="182">
          <cell r="C182" t="str">
            <v>SUPPLYCHAIN</v>
          </cell>
          <cell r="D182" t="str">
            <v>SUBCONTRACTOR</v>
          </cell>
          <cell r="M182">
            <v>0</v>
          </cell>
          <cell r="Y182">
            <v>0</v>
          </cell>
          <cell r="Z182">
            <v>0</v>
          </cell>
          <cell r="AA182">
            <v>0</v>
          </cell>
          <cell r="AB182">
            <v>1</v>
          </cell>
          <cell r="AC182">
            <v>0</v>
          </cell>
          <cell r="AD182">
            <v>0</v>
          </cell>
          <cell r="AE182">
            <v>0</v>
          </cell>
          <cell r="AF182">
            <v>0</v>
          </cell>
        </row>
        <row r="183">
          <cell r="C183" t="str">
            <v>SUPPLYCHAIN</v>
          </cell>
          <cell r="D183" t="str">
            <v>BPO-INDIAFA</v>
          </cell>
          <cell r="M183">
            <v>0</v>
          </cell>
          <cell r="Y183">
            <v>0</v>
          </cell>
          <cell r="Z183">
            <v>0</v>
          </cell>
          <cell r="AA183">
            <v>0</v>
          </cell>
          <cell r="AB183">
            <v>1</v>
          </cell>
          <cell r="AC183">
            <v>0</v>
          </cell>
          <cell r="AD183">
            <v>0</v>
          </cell>
          <cell r="AE183">
            <v>0</v>
          </cell>
          <cell r="AF183">
            <v>0</v>
          </cell>
        </row>
        <row r="184">
          <cell r="C184" t="str">
            <v>SUPPLYCHAIN</v>
          </cell>
          <cell r="D184" t="str">
            <v>FINANCING</v>
          </cell>
          <cell r="M184">
            <v>0</v>
          </cell>
          <cell r="Y184">
            <v>0</v>
          </cell>
          <cell r="Z184">
            <v>0</v>
          </cell>
          <cell r="AA184">
            <v>0</v>
          </cell>
          <cell r="AB184">
            <v>1</v>
          </cell>
          <cell r="AC184">
            <v>0</v>
          </cell>
          <cell r="AD184">
            <v>0</v>
          </cell>
          <cell r="AE184">
            <v>0</v>
          </cell>
          <cell r="AF184">
            <v>0</v>
          </cell>
        </row>
        <row r="185">
          <cell r="C185" t="str">
            <v>SUPPLYCHAIN</v>
          </cell>
          <cell r="D185" t="str">
            <v>TECHNOLOGY</v>
          </cell>
          <cell r="M185">
            <v>0</v>
          </cell>
          <cell r="Y185">
            <v>0</v>
          </cell>
          <cell r="Z185">
            <v>0</v>
          </cell>
          <cell r="AA185">
            <v>0</v>
          </cell>
          <cell r="AB185">
            <v>1</v>
          </cell>
          <cell r="AC185">
            <v>0</v>
          </cell>
          <cell r="AD185">
            <v>0</v>
          </cell>
          <cell r="AE185">
            <v>0</v>
          </cell>
          <cell r="AF185">
            <v>0</v>
          </cell>
        </row>
        <row r="186">
          <cell r="C186" t="str">
            <v>SUPPLYCHAIN</v>
          </cell>
          <cell r="D186" t="str">
            <v>US-TE</v>
          </cell>
          <cell r="M186">
            <v>0</v>
          </cell>
          <cell r="Y186">
            <v>0</v>
          </cell>
          <cell r="Z186">
            <v>0</v>
          </cell>
          <cell r="AA186">
            <v>0</v>
          </cell>
          <cell r="AB186">
            <v>1</v>
          </cell>
          <cell r="AC186">
            <v>0</v>
          </cell>
          <cell r="AD186">
            <v>0</v>
          </cell>
          <cell r="AE186">
            <v>0</v>
          </cell>
          <cell r="AF186">
            <v>0</v>
          </cell>
        </row>
        <row r="187">
          <cell r="C187" t="str">
            <v>SUPPLYCHAIN</v>
          </cell>
          <cell r="D187" t="str">
            <v>INDIA-TE</v>
          </cell>
          <cell r="M187">
            <v>0</v>
          </cell>
          <cell r="Y187">
            <v>0</v>
          </cell>
          <cell r="Z187">
            <v>0</v>
          </cell>
          <cell r="AA187">
            <v>0</v>
          </cell>
          <cell r="AB187">
            <v>1</v>
          </cell>
          <cell r="AC187">
            <v>0</v>
          </cell>
          <cell r="AD187">
            <v>0</v>
          </cell>
          <cell r="AE187">
            <v>0</v>
          </cell>
          <cell r="AF187">
            <v>0</v>
          </cell>
        </row>
        <row r="188">
          <cell r="C188" t="str">
            <v>SUPPLYCHAIN</v>
          </cell>
          <cell r="D188" t="str">
            <v>FX-HEDGING</v>
          </cell>
          <cell r="M188">
            <v>0</v>
          </cell>
          <cell r="Y188">
            <v>0</v>
          </cell>
          <cell r="Z188">
            <v>0</v>
          </cell>
          <cell r="AA188">
            <v>0</v>
          </cell>
          <cell r="AB188">
            <v>1</v>
          </cell>
          <cell r="AC188">
            <v>0</v>
          </cell>
          <cell r="AD188">
            <v>0</v>
          </cell>
          <cell r="AE188">
            <v>0</v>
          </cell>
          <cell r="AF188">
            <v>0</v>
          </cell>
        </row>
        <row r="189">
          <cell r="C189" t="str">
            <v>SUPPLYCHAIN</v>
          </cell>
          <cell r="D189" t="str">
            <v>TS Funding</v>
          </cell>
          <cell r="M189">
            <v>0</v>
          </cell>
          <cell r="Y189">
            <v>0</v>
          </cell>
          <cell r="Z189">
            <v>0</v>
          </cell>
          <cell r="AA189">
            <v>0</v>
          </cell>
          <cell r="AB189">
            <v>1</v>
          </cell>
          <cell r="AC189">
            <v>0</v>
          </cell>
          <cell r="AD189">
            <v>0</v>
          </cell>
          <cell r="AE189">
            <v>0</v>
          </cell>
          <cell r="AF189">
            <v>0</v>
          </cell>
        </row>
        <row r="190">
          <cell r="C190" t="str">
            <v>SUPPLYCHAIN</v>
          </cell>
          <cell r="D190" t="str">
            <v>Source 10</v>
          </cell>
          <cell r="M190">
            <v>0</v>
          </cell>
          <cell r="Y190">
            <v>0</v>
          </cell>
          <cell r="Z190">
            <v>0</v>
          </cell>
          <cell r="AA190">
            <v>0</v>
          </cell>
          <cell r="AB190">
            <v>1</v>
          </cell>
          <cell r="AC190">
            <v>0</v>
          </cell>
          <cell r="AD190">
            <v>0</v>
          </cell>
          <cell r="AE190">
            <v>0</v>
          </cell>
          <cell r="AF190">
            <v>0</v>
          </cell>
        </row>
        <row r="191">
          <cell r="C191" t="str">
            <v>SUPPLYCHAIN</v>
          </cell>
          <cell r="D191" t="str">
            <v>Source 11</v>
          </cell>
          <cell r="M191">
            <v>0</v>
          </cell>
          <cell r="Y191">
            <v>0</v>
          </cell>
          <cell r="Z191">
            <v>0</v>
          </cell>
          <cell r="AA191">
            <v>0</v>
          </cell>
          <cell r="AB191">
            <v>1</v>
          </cell>
          <cell r="AC191">
            <v>0</v>
          </cell>
          <cell r="AD191">
            <v>0</v>
          </cell>
          <cell r="AE191">
            <v>0</v>
          </cell>
          <cell r="AF191">
            <v>0</v>
          </cell>
        </row>
        <row r="192">
          <cell r="C192" t="str">
            <v>SUPPLYCHAIN</v>
          </cell>
          <cell r="D192" t="str">
            <v>Source 12</v>
          </cell>
          <cell r="M192">
            <v>0</v>
          </cell>
          <cell r="Y192">
            <v>0</v>
          </cell>
          <cell r="Z192">
            <v>0</v>
          </cell>
          <cell r="AA192">
            <v>0</v>
          </cell>
          <cell r="AB192">
            <v>1</v>
          </cell>
          <cell r="AC192">
            <v>0</v>
          </cell>
          <cell r="AD192">
            <v>0</v>
          </cell>
          <cell r="AE192">
            <v>0</v>
          </cell>
          <cell r="AF192">
            <v>0</v>
          </cell>
        </row>
        <row r="193">
          <cell r="C193" t="str">
            <v>SUPPLYCHAIN</v>
          </cell>
          <cell r="D193" t="str">
            <v>Source 13</v>
          </cell>
          <cell r="M193">
            <v>0</v>
          </cell>
          <cell r="Y193">
            <v>0</v>
          </cell>
          <cell r="Z193">
            <v>0</v>
          </cell>
          <cell r="AA193">
            <v>0</v>
          </cell>
          <cell r="AB193">
            <v>1</v>
          </cell>
          <cell r="AC193">
            <v>0</v>
          </cell>
          <cell r="AD193">
            <v>0</v>
          </cell>
          <cell r="AE193">
            <v>0</v>
          </cell>
          <cell r="AF193">
            <v>0</v>
          </cell>
        </row>
        <row r="194">
          <cell r="C194" t="str">
            <v>SUPPLYCHAIN</v>
          </cell>
          <cell r="D194" t="str">
            <v>Source 14</v>
          </cell>
          <cell r="M194">
            <v>0</v>
          </cell>
          <cell r="Y194">
            <v>0</v>
          </cell>
          <cell r="Z194">
            <v>0</v>
          </cell>
          <cell r="AA194">
            <v>0</v>
          </cell>
          <cell r="AB194">
            <v>1</v>
          </cell>
          <cell r="AC194">
            <v>0</v>
          </cell>
          <cell r="AD194">
            <v>0</v>
          </cell>
          <cell r="AE194">
            <v>0</v>
          </cell>
          <cell r="AF194">
            <v>0</v>
          </cell>
        </row>
        <row r="195">
          <cell r="C195" t="str">
            <v>SUPPLYCHAIN</v>
          </cell>
          <cell r="D195" t="str">
            <v>Source 15</v>
          </cell>
          <cell r="M195">
            <v>0</v>
          </cell>
          <cell r="Y195">
            <v>0</v>
          </cell>
          <cell r="Z195">
            <v>0</v>
          </cell>
          <cell r="AA195">
            <v>0</v>
          </cell>
          <cell r="AB195">
            <v>1</v>
          </cell>
          <cell r="AC195">
            <v>0</v>
          </cell>
          <cell r="AD195">
            <v>0</v>
          </cell>
          <cell r="AE195">
            <v>0</v>
          </cell>
          <cell r="AF195">
            <v>0</v>
          </cell>
        </row>
        <row r="196">
          <cell r="M196">
            <v>0</v>
          </cell>
          <cell r="Y196">
            <v>0</v>
          </cell>
          <cell r="Z196">
            <v>0</v>
          </cell>
          <cell r="AA196">
            <v>0</v>
          </cell>
          <cell r="AB196">
            <v>1</v>
          </cell>
          <cell r="AC196">
            <v>0</v>
          </cell>
          <cell r="AD196">
            <v>0</v>
          </cell>
          <cell r="AE196">
            <v>0</v>
          </cell>
          <cell r="AF196">
            <v>0</v>
          </cell>
        </row>
        <row r="197">
          <cell r="M197">
            <v>0</v>
          </cell>
          <cell r="Y197">
            <v>0</v>
          </cell>
          <cell r="Z197">
            <v>0</v>
          </cell>
          <cell r="AA197">
            <v>0</v>
          </cell>
          <cell r="AB197">
            <v>1</v>
          </cell>
          <cell r="AC197">
            <v>0</v>
          </cell>
          <cell r="AD197">
            <v>0</v>
          </cell>
          <cell r="AE197">
            <v>0</v>
          </cell>
          <cell r="AF197">
            <v>0</v>
          </cell>
        </row>
        <row r="198">
          <cell r="M198">
            <v>0</v>
          </cell>
          <cell r="Y198">
            <v>0</v>
          </cell>
          <cell r="Z198">
            <v>0</v>
          </cell>
          <cell r="AA198">
            <v>0</v>
          </cell>
          <cell r="AB198">
            <v>1</v>
          </cell>
          <cell r="AC198">
            <v>0</v>
          </cell>
          <cell r="AD198">
            <v>0</v>
          </cell>
          <cell r="AE198">
            <v>0</v>
          </cell>
          <cell r="AF198">
            <v>0</v>
          </cell>
        </row>
        <row r="199">
          <cell r="C199" t="str">
            <v>FX-HEDGING</v>
          </cell>
          <cell r="M199">
            <v>0</v>
          </cell>
          <cell r="Y199">
            <v>0</v>
          </cell>
          <cell r="Z199">
            <v>0</v>
          </cell>
          <cell r="AA199">
            <v>0</v>
          </cell>
          <cell r="AB199">
            <v>1</v>
          </cell>
          <cell r="AC199">
            <v>0</v>
          </cell>
          <cell r="AD199">
            <v>0</v>
          </cell>
          <cell r="AE199">
            <v>0</v>
          </cell>
          <cell r="AF199">
            <v>0</v>
          </cell>
        </row>
        <row r="200">
          <cell r="C200" t="str">
            <v>FX-HEDGING</v>
          </cell>
          <cell r="D200" t="str">
            <v>CG-US</v>
          </cell>
          <cell r="M200">
            <v>0</v>
          </cell>
          <cell r="Y200">
            <v>0</v>
          </cell>
          <cell r="Z200">
            <v>0</v>
          </cell>
          <cell r="AA200">
            <v>0</v>
          </cell>
          <cell r="AB200">
            <v>1</v>
          </cell>
          <cell r="AC200">
            <v>0</v>
          </cell>
          <cell r="AD200">
            <v>0</v>
          </cell>
          <cell r="AE200">
            <v>0</v>
          </cell>
          <cell r="AF200">
            <v>0</v>
          </cell>
        </row>
        <row r="201">
          <cell r="C201" t="str">
            <v>FX-HEDGING</v>
          </cell>
          <cell r="D201" t="str">
            <v>SUBCONTRACTOR</v>
          </cell>
          <cell r="M201">
            <v>0</v>
          </cell>
          <cell r="Y201">
            <v>0</v>
          </cell>
          <cell r="Z201">
            <v>0</v>
          </cell>
          <cell r="AA201">
            <v>0</v>
          </cell>
          <cell r="AB201">
            <v>1</v>
          </cell>
          <cell r="AC201">
            <v>0</v>
          </cell>
          <cell r="AD201">
            <v>0</v>
          </cell>
          <cell r="AE201">
            <v>0</v>
          </cell>
          <cell r="AF201">
            <v>0</v>
          </cell>
        </row>
        <row r="202">
          <cell r="C202" t="str">
            <v>FX-HEDGING</v>
          </cell>
          <cell r="D202" t="str">
            <v>BPO-INDIAFA</v>
          </cell>
          <cell r="M202">
            <v>0</v>
          </cell>
          <cell r="Y202">
            <v>0</v>
          </cell>
          <cell r="Z202">
            <v>0</v>
          </cell>
          <cell r="AA202">
            <v>0</v>
          </cell>
          <cell r="AB202">
            <v>1</v>
          </cell>
          <cell r="AC202">
            <v>0</v>
          </cell>
          <cell r="AD202">
            <v>0</v>
          </cell>
          <cell r="AE202">
            <v>0</v>
          </cell>
          <cell r="AF202">
            <v>0</v>
          </cell>
        </row>
        <row r="203">
          <cell r="C203" t="str">
            <v>FX-HEDGING</v>
          </cell>
          <cell r="D203" t="str">
            <v>FINANCING</v>
          </cell>
          <cell r="M203">
            <v>0</v>
          </cell>
          <cell r="Y203">
            <v>0</v>
          </cell>
          <cell r="Z203">
            <v>0</v>
          </cell>
          <cell r="AA203">
            <v>0</v>
          </cell>
          <cell r="AB203">
            <v>1</v>
          </cell>
          <cell r="AC203">
            <v>0</v>
          </cell>
          <cell r="AD203">
            <v>0</v>
          </cell>
          <cell r="AE203">
            <v>0</v>
          </cell>
          <cell r="AF203">
            <v>0</v>
          </cell>
        </row>
        <row r="204">
          <cell r="C204" t="str">
            <v>FX-HEDGING</v>
          </cell>
          <cell r="D204" t="str">
            <v>TECHNOLOGY</v>
          </cell>
          <cell r="M204">
            <v>0</v>
          </cell>
          <cell r="Y204">
            <v>0</v>
          </cell>
          <cell r="Z204">
            <v>0</v>
          </cell>
          <cell r="AA204">
            <v>0</v>
          </cell>
          <cell r="AB204">
            <v>1</v>
          </cell>
          <cell r="AC204">
            <v>0</v>
          </cell>
          <cell r="AD204">
            <v>0</v>
          </cell>
          <cell r="AE204">
            <v>0</v>
          </cell>
          <cell r="AF204">
            <v>0</v>
          </cell>
        </row>
      </sheetData>
      <sheetData sheetId="33">
        <row r="9">
          <cell r="K9">
            <v>0</v>
          </cell>
        </row>
        <row r="10">
          <cell r="C10" t="str">
            <v>CROSSFUNCTIONAL</v>
          </cell>
          <cell r="D10" t="str">
            <v>CG-US</v>
          </cell>
          <cell r="F10">
            <v>12220</v>
          </cell>
        </row>
        <row r="11">
          <cell r="C11" t="str">
            <v>CROSSFUNCTIONAL</v>
          </cell>
          <cell r="D11" t="str">
            <v>SUBCONTRACTOR</v>
          </cell>
          <cell r="F11">
            <v>0</v>
          </cell>
        </row>
        <row r="12">
          <cell r="C12" t="str">
            <v>CROSSFUNCTIONAL</v>
          </cell>
          <cell r="D12" t="str">
            <v>BPO-INDIAFA</v>
          </cell>
          <cell r="F12">
            <v>0</v>
          </cell>
        </row>
        <row r="13">
          <cell r="C13" t="str">
            <v>CROSSFUNCTIONAL</v>
          </cell>
          <cell r="D13" t="str">
            <v>FINANCING</v>
          </cell>
          <cell r="F13">
            <v>0</v>
          </cell>
        </row>
        <row r="14">
          <cell r="C14" t="str">
            <v>TRANSITION</v>
          </cell>
          <cell r="D14" t="str">
            <v>CROSSFUNCTIONAL</v>
          </cell>
          <cell r="F14">
            <v>0</v>
          </cell>
        </row>
        <row r="15">
          <cell r="C15" t="str">
            <v>TRANSITION</v>
          </cell>
          <cell r="D15" t="str">
            <v>CROSSFUNCTIONAL</v>
          </cell>
          <cell r="F15">
            <v>0</v>
          </cell>
        </row>
        <row r="16">
          <cell r="C16" t="str">
            <v>TRANSITION</v>
          </cell>
          <cell r="D16" t="str">
            <v>CROSSFUNCTIONAL</v>
          </cell>
          <cell r="F16">
            <v>0</v>
          </cell>
        </row>
        <row r="17">
          <cell r="C17" t="str">
            <v>TRANSITION</v>
          </cell>
          <cell r="D17" t="str">
            <v>CROSSFUNCTIONAL</v>
          </cell>
          <cell r="F17">
            <v>0</v>
          </cell>
        </row>
        <row r="18">
          <cell r="C18" t="str">
            <v>TRANSITION</v>
          </cell>
          <cell r="D18" t="str">
            <v>CROSSFUNCTIONAL</v>
          </cell>
          <cell r="F18">
            <v>0</v>
          </cell>
        </row>
        <row r="19">
          <cell r="C19" t="str">
            <v>TRANSITION</v>
          </cell>
          <cell r="D19" t="str">
            <v>CROSSFUNCTIONAL</v>
          </cell>
          <cell r="F19">
            <v>0</v>
          </cell>
        </row>
        <row r="20">
          <cell r="C20" t="str">
            <v>TRANSITION</v>
          </cell>
          <cell r="D20" t="str">
            <v>PROCUREMENT</v>
          </cell>
          <cell r="F20">
            <v>0</v>
          </cell>
        </row>
        <row r="21">
          <cell r="C21" t="str">
            <v>TRANSITION</v>
          </cell>
          <cell r="D21" t="str">
            <v>CROSSFUNCTIONAL</v>
          </cell>
          <cell r="F21">
            <v>0</v>
          </cell>
        </row>
        <row r="22">
          <cell r="C22" t="str">
            <v>RUN</v>
          </cell>
          <cell r="D22" t="str">
            <v>PROCUREMENT</v>
          </cell>
          <cell r="F22">
            <v>0</v>
          </cell>
        </row>
        <row r="23">
          <cell r="C23" t="str">
            <v>TRANSITION</v>
          </cell>
          <cell r="D23" t="str">
            <v>PROCUREMENT</v>
          </cell>
          <cell r="F23">
            <v>0</v>
          </cell>
        </row>
        <row r="24">
          <cell r="C24" t="str">
            <v>TRANSITION</v>
          </cell>
          <cell r="D24" t="str">
            <v>PROCUREMENT</v>
          </cell>
          <cell r="F24">
            <v>0</v>
          </cell>
        </row>
        <row r="27">
          <cell r="C27" t="str">
            <v>TRANSITION</v>
          </cell>
          <cell r="D27" t="str">
            <v>CROSSFUNCTIONAL</v>
          </cell>
        </row>
        <row r="28">
          <cell r="C28" t="str">
            <v>TRANSITION</v>
          </cell>
          <cell r="D28" t="str">
            <v>OTC-OTC</v>
          </cell>
        </row>
        <row r="29">
          <cell r="C29" t="str">
            <v>TRANSITION</v>
          </cell>
          <cell r="D29" t="str">
            <v>P2P-AP</v>
          </cell>
          <cell r="F29">
            <v>12220</v>
          </cell>
        </row>
        <row r="30">
          <cell r="C30" t="str">
            <v>TRANSITION</v>
          </cell>
          <cell r="D30" t="str">
            <v>RTR-GL</v>
          </cell>
          <cell r="F30">
            <v>0</v>
          </cell>
        </row>
        <row r="31">
          <cell r="C31" t="str">
            <v>OTC-OTC</v>
          </cell>
          <cell r="D31" t="str">
            <v>BPO-INDIAFA</v>
          </cell>
          <cell r="F31">
            <v>0</v>
          </cell>
        </row>
        <row r="32">
          <cell r="C32" t="str">
            <v>OTC-OTC</v>
          </cell>
          <cell r="D32" t="str">
            <v>FINANCING</v>
          </cell>
          <cell r="F32">
            <v>0</v>
          </cell>
        </row>
        <row r="33">
          <cell r="C33" t="str">
            <v>OTC-OTC</v>
          </cell>
          <cell r="D33" t="str">
            <v>TECHNOLOGY</v>
          </cell>
          <cell r="F33">
            <v>0</v>
          </cell>
        </row>
        <row r="34">
          <cell r="C34" t="str">
            <v>TRANSITION</v>
          </cell>
          <cell r="D34" t="str">
            <v>TRANSITION-IT</v>
          </cell>
          <cell r="F34">
            <v>0</v>
          </cell>
        </row>
        <row r="35">
          <cell r="C35" t="str">
            <v>TRANSITION</v>
          </cell>
          <cell r="D35" t="str">
            <v>TRANSITION-IT</v>
          </cell>
          <cell r="F35">
            <v>0</v>
          </cell>
        </row>
        <row r="36">
          <cell r="C36" t="str">
            <v>TRANSITION</v>
          </cell>
          <cell r="D36" t="str">
            <v>TRANSITION-IT</v>
          </cell>
          <cell r="F36">
            <v>0</v>
          </cell>
        </row>
        <row r="37">
          <cell r="C37" t="str">
            <v>TRANSITION</v>
          </cell>
          <cell r="D37" t="str">
            <v>TRANSITION-IT</v>
          </cell>
          <cell r="F37">
            <v>0</v>
          </cell>
        </row>
        <row r="38">
          <cell r="C38" t="str">
            <v>TRANSITION</v>
          </cell>
          <cell r="D38" t="str">
            <v>TRANSITION-IT</v>
          </cell>
          <cell r="F38">
            <v>0</v>
          </cell>
        </row>
        <row r="39">
          <cell r="C39" t="str">
            <v>TRANSITION</v>
          </cell>
          <cell r="D39" t="str">
            <v>TRANSITION-IT</v>
          </cell>
          <cell r="F39">
            <v>0</v>
          </cell>
        </row>
        <row r="40">
          <cell r="C40" t="str">
            <v>TRANSITION</v>
          </cell>
          <cell r="D40" t="str">
            <v>TRANSITION-IT</v>
          </cell>
          <cell r="F40">
            <v>0</v>
          </cell>
        </row>
        <row r="41">
          <cell r="C41" t="str">
            <v>TRANSITION</v>
          </cell>
          <cell r="D41" t="str">
            <v>TRANSITION-IT</v>
          </cell>
          <cell r="F41">
            <v>0</v>
          </cell>
        </row>
        <row r="42">
          <cell r="C42" t="str">
            <v>TRANSITION</v>
          </cell>
          <cell r="D42" t="str">
            <v>TRANSITION-IT</v>
          </cell>
          <cell r="F42">
            <v>0</v>
          </cell>
        </row>
        <row r="43">
          <cell r="C43" t="str">
            <v>OTC-OTC</v>
          </cell>
          <cell r="D43" t="str">
            <v>Source 15</v>
          </cell>
          <cell r="F43">
            <v>0</v>
          </cell>
        </row>
        <row r="44">
          <cell r="C44" t="str">
            <v>TRANSITION</v>
          </cell>
          <cell r="D44" t="str">
            <v>TRANSITION-IT</v>
          </cell>
        </row>
        <row r="45">
          <cell r="C45" t="str">
            <v>TRANSITION</v>
          </cell>
          <cell r="D45" t="str">
            <v>TRANSITION-IT</v>
          </cell>
        </row>
        <row r="46">
          <cell r="C46" t="str">
            <v>TRANSITION</v>
          </cell>
          <cell r="D46" t="str">
            <v>TRANSITION-IT</v>
          </cell>
        </row>
        <row r="47">
          <cell r="C47" t="str">
            <v>TRANSITION</v>
          </cell>
          <cell r="D47" t="str">
            <v>TRANSITION-IT</v>
          </cell>
        </row>
        <row r="48">
          <cell r="C48" t="str">
            <v>TRANSITION</v>
          </cell>
          <cell r="D48" t="str">
            <v>TRANSITION-IT</v>
          </cell>
          <cell r="F48">
            <v>12220</v>
          </cell>
        </row>
        <row r="49">
          <cell r="C49" t="str">
            <v>P2P-AP</v>
          </cell>
          <cell r="D49" t="str">
            <v>SUBCONTRACTOR</v>
          </cell>
          <cell r="F49">
            <v>0</v>
          </cell>
        </row>
        <row r="50">
          <cell r="C50" t="str">
            <v>TRANSITION</v>
          </cell>
          <cell r="D50" t="str">
            <v>TRANSITION-IT</v>
          </cell>
          <cell r="F50">
            <v>0</v>
          </cell>
        </row>
        <row r="51">
          <cell r="C51" t="str">
            <v>P2P-AP</v>
          </cell>
          <cell r="D51" t="str">
            <v>FINANCING</v>
          </cell>
          <cell r="F51">
            <v>0</v>
          </cell>
        </row>
        <row r="52">
          <cell r="C52" t="str">
            <v>TRANSITION</v>
          </cell>
          <cell r="D52" t="str">
            <v>TRANSITION-IT</v>
          </cell>
          <cell r="F52">
            <v>0</v>
          </cell>
        </row>
        <row r="53">
          <cell r="C53" t="str">
            <v>TRANSITION</v>
          </cell>
          <cell r="D53" t="str">
            <v>TRANSITION-IT</v>
          </cell>
          <cell r="F53">
            <v>0</v>
          </cell>
        </row>
        <row r="54">
          <cell r="C54" t="str">
            <v>P2P-AP</v>
          </cell>
          <cell r="D54" t="str">
            <v>INDIA-TE</v>
          </cell>
          <cell r="F54">
            <v>0</v>
          </cell>
        </row>
        <row r="55">
          <cell r="C55" t="str">
            <v>P2P-AP</v>
          </cell>
          <cell r="D55" t="str">
            <v>FX-HEDGING</v>
          </cell>
          <cell r="F55">
            <v>0</v>
          </cell>
        </row>
        <row r="56">
          <cell r="C56" t="str">
            <v>P2P-AP</v>
          </cell>
          <cell r="D56" t="str">
            <v>TS Funding</v>
          </cell>
          <cell r="F56">
            <v>0</v>
          </cell>
        </row>
        <row r="57">
          <cell r="C57" t="str">
            <v>P2P-AP</v>
          </cell>
          <cell r="D57" t="str">
            <v>Source 10</v>
          </cell>
          <cell r="F57">
            <v>0</v>
          </cell>
        </row>
        <row r="58">
          <cell r="C58" t="str">
            <v>P2P-AP</v>
          </cell>
          <cell r="D58" t="str">
            <v>Source 11</v>
          </cell>
          <cell r="F58">
            <v>0</v>
          </cell>
        </row>
        <row r="59">
          <cell r="C59" t="str">
            <v>P2P-AP</v>
          </cell>
          <cell r="D59" t="str">
            <v>Source 12</v>
          </cell>
          <cell r="F59">
            <v>0</v>
          </cell>
        </row>
        <row r="60">
          <cell r="C60" t="str">
            <v>P2P-AP</v>
          </cell>
          <cell r="D60" t="str">
            <v>Source 13</v>
          </cell>
          <cell r="F60">
            <v>0</v>
          </cell>
        </row>
        <row r="61">
          <cell r="C61" t="str">
            <v>RUN</v>
          </cell>
          <cell r="D61" t="str">
            <v>CROSSFUNCTIONAL</v>
          </cell>
          <cell r="F61">
            <v>0</v>
          </cell>
        </row>
        <row r="62">
          <cell r="C62" t="str">
            <v>P2P-AP</v>
          </cell>
          <cell r="D62" t="str">
            <v>Source 15</v>
          </cell>
          <cell r="F62">
            <v>0</v>
          </cell>
        </row>
        <row r="63">
          <cell r="C63" t="str">
            <v>RUN</v>
          </cell>
          <cell r="D63" t="str">
            <v>PROCUREMENT</v>
          </cell>
        </row>
        <row r="65">
          <cell r="C65" t="str">
            <v>RUN</v>
          </cell>
          <cell r="D65" t="str">
            <v>PROCUREMENT</v>
          </cell>
        </row>
        <row r="66">
          <cell r="C66" t="str">
            <v>RTR-GL</v>
          </cell>
        </row>
        <row r="67">
          <cell r="C67" t="str">
            <v>RTR-GL</v>
          </cell>
          <cell r="D67" t="str">
            <v>CG-US</v>
          </cell>
          <cell r="F67">
            <v>12220</v>
          </cell>
        </row>
        <row r="68">
          <cell r="C68" t="str">
            <v>RTR-GL</v>
          </cell>
          <cell r="D68" t="str">
            <v>SUBCONTRACTOR</v>
          </cell>
          <cell r="F68">
            <v>0</v>
          </cell>
        </row>
        <row r="69">
          <cell r="C69" t="str">
            <v>RTR-GL</v>
          </cell>
          <cell r="D69" t="str">
            <v>BPO-INDIAFA</v>
          </cell>
          <cell r="F69">
            <v>0</v>
          </cell>
        </row>
        <row r="70">
          <cell r="C70" t="str">
            <v>RTR-GL</v>
          </cell>
          <cell r="D70" t="str">
            <v>FINANCING</v>
          </cell>
          <cell r="F70">
            <v>0</v>
          </cell>
        </row>
        <row r="71">
          <cell r="C71" t="str">
            <v>RTR-GL</v>
          </cell>
          <cell r="D71" t="str">
            <v>TECHNOLOGY</v>
          </cell>
          <cell r="F71">
            <v>0</v>
          </cell>
        </row>
        <row r="72">
          <cell r="C72" t="str">
            <v>RUN</v>
          </cell>
          <cell r="D72" t="str">
            <v>PROGRAMMGMT</v>
          </cell>
          <cell r="F72">
            <v>0</v>
          </cell>
        </row>
        <row r="73">
          <cell r="C73" t="str">
            <v>RUN</v>
          </cell>
          <cell r="D73" t="str">
            <v>PROGRAMMGMT</v>
          </cell>
          <cell r="F73">
            <v>0</v>
          </cell>
        </row>
        <row r="74">
          <cell r="C74" t="str">
            <v>RTR-GL</v>
          </cell>
          <cell r="D74" t="str">
            <v>FX-HEDGING</v>
          </cell>
          <cell r="F74">
            <v>0</v>
          </cell>
        </row>
        <row r="75">
          <cell r="C75" t="str">
            <v>RTR-GL</v>
          </cell>
          <cell r="D75" t="str">
            <v>TS Funding</v>
          </cell>
          <cell r="F75">
            <v>0</v>
          </cell>
        </row>
        <row r="76">
          <cell r="C76" t="str">
            <v>RTR-GL</v>
          </cell>
          <cell r="D76" t="str">
            <v>Source 10</v>
          </cell>
          <cell r="F76">
            <v>0</v>
          </cell>
        </row>
        <row r="77">
          <cell r="C77" t="str">
            <v>RTR-GL</v>
          </cell>
          <cell r="D77" t="str">
            <v>Source 11</v>
          </cell>
          <cell r="F77">
            <v>0</v>
          </cell>
        </row>
        <row r="78">
          <cell r="C78" t="str">
            <v>RTR-GL</v>
          </cell>
          <cell r="D78" t="str">
            <v>Source 12</v>
          </cell>
          <cell r="F78">
            <v>0</v>
          </cell>
        </row>
        <row r="79">
          <cell r="C79" t="str">
            <v>RTR-GL</v>
          </cell>
          <cell r="D79" t="str">
            <v>Source 13</v>
          </cell>
          <cell r="F79">
            <v>0</v>
          </cell>
        </row>
        <row r="80">
          <cell r="C80" t="str">
            <v>RTR-GL</v>
          </cell>
          <cell r="D80" t="str">
            <v>Source 14</v>
          </cell>
          <cell r="F80">
            <v>0</v>
          </cell>
        </row>
        <row r="81">
          <cell r="C81" t="str">
            <v>RUN</v>
          </cell>
          <cell r="D81" t="str">
            <v>RUN-IT</v>
          </cell>
          <cell r="F81">
            <v>0</v>
          </cell>
        </row>
        <row r="82">
          <cell r="C82" t="str">
            <v>RUN</v>
          </cell>
          <cell r="D82" t="str">
            <v>RUN-IT</v>
          </cell>
        </row>
        <row r="83">
          <cell r="C83" t="str">
            <v>RUN</v>
          </cell>
          <cell r="D83" t="str">
            <v>RUN-IT</v>
          </cell>
        </row>
        <row r="84">
          <cell r="C84" t="str">
            <v>RUN</v>
          </cell>
          <cell r="D84" t="str">
            <v>RUN-IT</v>
          </cell>
        </row>
        <row r="85">
          <cell r="C85" t="str">
            <v>RUN</v>
          </cell>
          <cell r="D85" t="str">
            <v>RUN-IT</v>
          </cell>
        </row>
        <row r="86">
          <cell r="C86" t="str">
            <v>RUN</v>
          </cell>
          <cell r="D86" t="str">
            <v>RUN-IT</v>
          </cell>
          <cell r="F86">
            <v>12220</v>
          </cell>
        </row>
        <row r="87">
          <cell r="C87" t="str">
            <v>PROGRAMMGMT</v>
          </cell>
          <cell r="D87" t="str">
            <v>SUBCONTRACTOR</v>
          </cell>
          <cell r="F87">
            <v>0</v>
          </cell>
        </row>
        <row r="88">
          <cell r="C88" t="str">
            <v>PROGRAMMGMT</v>
          </cell>
          <cell r="D88" t="str">
            <v>BPO-INDIAFA</v>
          </cell>
          <cell r="F88">
            <v>0</v>
          </cell>
        </row>
        <row r="89">
          <cell r="C89" t="str">
            <v>RUN</v>
          </cell>
          <cell r="D89" t="str">
            <v>RUN-IT</v>
          </cell>
          <cell r="F89">
            <v>0</v>
          </cell>
        </row>
        <row r="90">
          <cell r="C90" t="str">
            <v>RUN</v>
          </cell>
          <cell r="D90" t="str">
            <v>RUN-IT</v>
          </cell>
          <cell r="F90">
            <v>0</v>
          </cell>
        </row>
        <row r="91">
          <cell r="C91" t="str">
            <v>RUN</v>
          </cell>
          <cell r="D91" t="str">
            <v>P2P-AP</v>
          </cell>
          <cell r="F91">
            <v>0</v>
          </cell>
        </row>
        <row r="92">
          <cell r="C92" t="str">
            <v>RUN</v>
          </cell>
          <cell r="D92" t="str">
            <v>P2P-AP</v>
          </cell>
          <cell r="F92">
            <v>0</v>
          </cell>
        </row>
        <row r="93">
          <cell r="C93" t="str">
            <v>RUN</v>
          </cell>
          <cell r="D93" t="str">
            <v>P2P-AP</v>
          </cell>
          <cell r="F93">
            <v>0</v>
          </cell>
        </row>
        <row r="94">
          <cell r="C94" t="str">
            <v>PROGRAMMGMT</v>
          </cell>
          <cell r="D94" t="str">
            <v>TS Funding</v>
          </cell>
          <cell r="F94">
            <v>0</v>
          </cell>
        </row>
        <row r="95">
          <cell r="C95" t="str">
            <v>PROGRAMMGMT</v>
          </cell>
          <cell r="D95" t="str">
            <v>Source 10</v>
          </cell>
          <cell r="F95">
            <v>0</v>
          </cell>
        </row>
        <row r="96">
          <cell r="C96" t="str">
            <v>PROGRAMMGMT</v>
          </cell>
          <cell r="D96" t="str">
            <v>Source 11</v>
          </cell>
          <cell r="F96">
            <v>0</v>
          </cell>
        </row>
        <row r="97">
          <cell r="C97" t="str">
            <v>PROGRAMMGMT</v>
          </cell>
          <cell r="D97" t="str">
            <v>Source 12</v>
          </cell>
          <cell r="F97">
            <v>0</v>
          </cell>
        </row>
        <row r="98">
          <cell r="C98" t="str">
            <v>PROGRAMMGMT</v>
          </cell>
          <cell r="D98" t="str">
            <v>Source 13</v>
          </cell>
          <cell r="F98">
            <v>0</v>
          </cell>
        </row>
        <row r="99">
          <cell r="C99" t="str">
            <v>PROGRAMMGMT</v>
          </cell>
          <cell r="D99" t="str">
            <v>Source 14</v>
          </cell>
          <cell r="F99">
            <v>0</v>
          </cell>
        </row>
        <row r="100">
          <cell r="C100" t="str">
            <v>PROGRAMMGMT</v>
          </cell>
          <cell r="D100" t="str">
            <v>Source 15</v>
          </cell>
          <cell r="F100">
            <v>0</v>
          </cell>
        </row>
        <row r="102">
          <cell r="C102" t="str">
            <v>RUN</v>
          </cell>
          <cell r="D102" t="str">
            <v>FX-HEDGING</v>
          </cell>
        </row>
        <row r="103">
          <cell r="C103" t="str">
            <v>RUN</v>
          </cell>
          <cell r="D103" t="str">
            <v>FX-HEDGING</v>
          </cell>
        </row>
        <row r="104">
          <cell r="C104" t="str">
            <v>PROCUREMENT</v>
          </cell>
        </row>
        <row r="105">
          <cell r="C105" t="str">
            <v>PROCUREMENT</v>
          </cell>
          <cell r="D105" t="str">
            <v>CG-US</v>
          </cell>
          <cell r="F105">
            <v>12220</v>
          </cell>
        </row>
        <row r="106">
          <cell r="C106" t="str">
            <v>PROCUREMENT</v>
          </cell>
          <cell r="D106" t="str">
            <v>SUBCONTRACTOR</v>
          </cell>
          <cell r="F106">
            <v>0</v>
          </cell>
        </row>
        <row r="107">
          <cell r="C107" t="str">
            <v>RUN</v>
          </cell>
          <cell r="D107" t="str">
            <v>MSA Price</v>
          </cell>
          <cell r="F107">
            <v>0</v>
          </cell>
        </row>
        <row r="108">
          <cell r="C108" t="str">
            <v>PROCUREMENT</v>
          </cell>
          <cell r="D108" t="str">
            <v>FINANCING</v>
          </cell>
          <cell r="F108">
            <v>0</v>
          </cell>
        </row>
        <row r="109">
          <cell r="C109" t="str">
            <v>PROCUREMENT</v>
          </cell>
          <cell r="D109" t="str">
            <v>TECHNOLOGY</v>
          </cell>
          <cell r="F109">
            <v>0</v>
          </cell>
        </row>
        <row r="110">
          <cell r="C110" t="str">
            <v>PROCUREMENT</v>
          </cell>
          <cell r="D110" t="str">
            <v>US-TE</v>
          </cell>
          <cell r="F110">
            <v>0</v>
          </cell>
        </row>
        <row r="111">
          <cell r="C111" t="str">
            <v>PROCUREMENT</v>
          </cell>
          <cell r="D111" t="str">
            <v>INDIA-TE</v>
          </cell>
          <cell r="F111">
            <v>0</v>
          </cell>
        </row>
        <row r="112">
          <cell r="C112" t="str">
            <v>PROCUREMENT</v>
          </cell>
          <cell r="D112" t="str">
            <v>FX-HEDGING</v>
          </cell>
          <cell r="F112">
            <v>0</v>
          </cell>
        </row>
        <row r="113">
          <cell r="C113" t="str">
            <v>PROCUREMENT</v>
          </cell>
          <cell r="D113" t="str">
            <v>TS Funding</v>
          </cell>
          <cell r="F113">
            <v>0</v>
          </cell>
        </row>
        <row r="114">
          <cell r="C114" t="str">
            <v>PROCUREMENT</v>
          </cell>
          <cell r="D114" t="str">
            <v>Source 10</v>
          </cell>
          <cell r="F114">
            <v>0</v>
          </cell>
        </row>
        <row r="115">
          <cell r="C115" t="str">
            <v>PROCUREMENT</v>
          </cell>
          <cell r="D115" t="str">
            <v>Source 11</v>
          </cell>
          <cell r="F115">
            <v>0</v>
          </cell>
        </row>
        <row r="116">
          <cell r="C116" t="str">
            <v>PROCUREMENT</v>
          </cell>
          <cell r="D116" t="str">
            <v>Source 12</v>
          </cell>
          <cell r="F116">
            <v>0</v>
          </cell>
        </row>
        <row r="117">
          <cell r="C117" t="str">
            <v>PROCUREMENT</v>
          </cell>
          <cell r="D117" t="str">
            <v>Source 13</v>
          </cell>
          <cell r="F117">
            <v>0</v>
          </cell>
        </row>
        <row r="118">
          <cell r="C118" t="str">
            <v>PROCUREMENT</v>
          </cell>
          <cell r="D118" t="str">
            <v>Source 14</v>
          </cell>
          <cell r="F118">
            <v>0</v>
          </cell>
        </row>
        <row r="119">
          <cell r="C119" t="str">
            <v>PROCUREMENT</v>
          </cell>
          <cell r="D119" t="str">
            <v>Source 15</v>
          </cell>
          <cell r="F119">
            <v>0</v>
          </cell>
        </row>
        <row r="123">
          <cell r="C123" t="str">
            <v>FINANCING</v>
          </cell>
        </row>
        <row r="124">
          <cell r="C124" t="str">
            <v>FINANCING</v>
          </cell>
          <cell r="D124" t="str">
            <v>CG-US</v>
          </cell>
          <cell r="F124">
            <v>12220</v>
          </cell>
        </row>
        <row r="125">
          <cell r="C125" t="str">
            <v>FINANCING</v>
          </cell>
          <cell r="D125" t="str">
            <v>SUBCONTRACTOR</v>
          </cell>
          <cell r="F125">
            <v>0</v>
          </cell>
        </row>
        <row r="126">
          <cell r="C126" t="str">
            <v>FINANCING</v>
          </cell>
          <cell r="D126" t="str">
            <v>BPO-INDIAFA</v>
          </cell>
          <cell r="F126">
            <v>0</v>
          </cell>
        </row>
        <row r="127">
          <cell r="C127" t="str">
            <v>FINANCING</v>
          </cell>
          <cell r="D127" t="str">
            <v>FINANCING</v>
          </cell>
          <cell r="F127">
            <v>0</v>
          </cell>
        </row>
        <row r="128">
          <cell r="C128" t="str">
            <v>FINANCING</v>
          </cell>
          <cell r="D128" t="str">
            <v>TECHNOLOGY</v>
          </cell>
          <cell r="F128">
            <v>0</v>
          </cell>
        </row>
        <row r="129">
          <cell r="C129" t="str">
            <v>FINANCING</v>
          </cell>
          <cell r="D129" t="str">
            <v>US-TE</v>
          </cell>
          <cell r="F129">
            <v>0</v>
          </cell>
        </row>
        <row r="130">
          <cell r="C130" t="str">
            <v>FINANCING</v>
          </cell>
          <cell r="D130" t="str">
            <v>INDIA-TE</v>
          </cell>
          <cell r="F130">
            <v>0</v>
          </cell>
        </row>
        <row r="131">
          <cell r="C131" t="str">
            <v>FINANCING</v>
          </cell>
          <cell r="D131" t="str">
            <v>FX-HEDGING</v>
          </cell>
          <cell r="F131">
            <v>0</v>
          </cell>
        </row>
        <row r="132">
          <cell r="C132" t="str">
            <v>FINANCING</v>
          </cell>
          <cell r="D132" t="str">
            <v>TS Funding</v>
          </cell>
          <cell r="F132">
            <v>0</v>
          </cell>
        </row>
        <row r="133">
          <cell r="C133" t="str">
            <v>FINANCING</v>
          </cell>
          <cell r="D133" t="str">
            <v>Source 10</v>
          </cell>
          <cell r="F133">
            <v>0</v>
          </cell>
        </row>
        <row r="134">
          <cell r="C134" t="str">
            <v>FINANCING</v>
          </cell>
          <cell r="D134" t="str">
            <v>Source 11</v>
          </cell>
          <cell r="F134">
            <v>0</v>
          </cell>
        </row>
        <row r="135">
          <cell r="C135" t="str">
            <v>FINANCING</v>
          </cell>
          <cell r="D135" t="str">
            <v>Source 12</v>
          </cell>
          <cell r="F135">
            <v>0</v>
          </cell>
        </row>
        <row r="136">
          <cell r="C136" t="str">
            <v>FINANCING</v>
          </cell>
          <cell r="D136" t="str">
            <v>Source 13</v>
          </cell>
          <cell r="F136">
            <v>0</v>
          </cell>
        </row>
        <row r="137">
          <cell r="C137" t="str">
            <v>FINANCING</v>
          </cell>
          <cell r="D137" t="str">
            <v>Source 14</v>
          </cell>
          <cell r="F137">
            <v>0</v>
          </cell>
        </row>
        <row r="138">
          <cell r="C138" t="str">
            <v>FINANCING</v>
          </cell>
          <cell r="D138" t="str">
            <v>Source 15</v>
          </cell>
          <cell r="F138">
            <v>0</v>
          </cell>
        </row>
        <row r="142">
          <cell r="C142" t="str">
            <v>TRANSITION-IT</v>
          </cell>
        </row>
        <row r="143">
          <cell r="C143" t="str">
            <v>TRANSITION-IT</v>
          </cell>
          <cell r="D143" t="str">
            <v>CG-US</v>
          </cell>
          <cell r="F143">
            <v>12220</v>
          </cell>
        </row>
        <row r="144">
          <cell r="C144" t="str">
            <v>TRANSITION-IT</v>
          </cell>
          <cell r="D144" t="str">
            <v>SUBCONTRACTOR</v>
          </cell>
          <cell r="F144">
            <v>0</v>
          </cell>
        </row>
        <row r="145">
          <cell r="C145" t="str">
            <v>TRANSITION-IT</v>
          </cell>
          <cell r="D145" t="str">
            <v>BPO-INDIAFA</v>
          </cell>
          <cell r="F145">
            <v>0</v>
          </cell>
        </row>
        <row r="146">
          <cell r="C146" t="str">
            <v>TRANSITION-IT</v>
          </cell>
          <cell r="D146" t="str">
            <v>FINANCING</v>
          </cell>
          <cell r="F146">
            <v>0</v>
          </cell>
        </row>
        <row r="147">
          <cell r="C147" t="str">
            <v>TRANSITION-IT</v>
          </cell>
          <cell r="D147" t="str">
            <v>TECHNOLOGY</v>
          </cell>
          <cell r="F147">
            <v>0</v>
          </cell>
        </row>
        <row r="148">
          <cell r="C148" t="str">
            <v>TRANSITION-IT</v>
          </cell>
          <cell r="D148" t="str">
            <v>US-TE</v>
          </cell>
          <cell r="F148">
            <v>0</v>
          </cell>
        </row>
        <row r="149">
          <cell r="C149" t="str">
            <v>TRANSITION-IT</v>
          </cell>
          <cell r="D149" t="str">
            <v>INDIA-TE</v>
          </cell>
          <cell r="F149">
            <v>0</v>
          </cell>
        </row>
        <row r="150">
          <cell r="C150" t="str">
            <v>TRANSITION-IT</v>
          </cell>
          <cell r="D150" t="str">
            <v>FX-HEDGING</v>
          </cell>
          <cell r="F150">
            <v>0</v>
          </cell>
        </row>
        <row r="151">
          <cell r="C151" t="str">
            <v>TRANSITION-IT</v>
          </cell>
          <cell r="D151" t="str">
            <v>TS Funding</v>
          </cell>
          <cell r="F151">
            <v>0</v>
          </cell>
        </row>
        <row r="152">
          <cell r="C152" t="str">
            <v>TRANSITION-IT</v>
          </cell>
          <cell r="D152" t="str">
            <v>Source 10</v>
          </cell>
          <cell r="F152">
            <v>0</v>
          </cell>
        </row>
        <row r="153">
          <cell r="C153" t="str">
            <v>TRANSITION-IT</v>
          </cell>
          <cell r="D153" t="str">
            <v>Source 11</v>
          </cell>
          <cell r="F153">
            <v>0</v>
          </cell>
        </row>
        <row r="154">
          <cell r="C154" t="str">
            <v>TRANSITION-IT</v>
          </cell>
          <cell r="D154" t="str">
            <v>Source 12</v>
          </cell>
          <cell r="F154">
            <v>0</v>
          </cell>
        </row>
        <row r="155">
          <cell r="C155" t="str">
            <v>TRANSITION-IT</v>
          </cell>
          <cell r="D155" t="str">
            <v>Source 13</v>
          </cell>
          <cell r="F155">
            <v>0</v>
          </cell>
        </row>
        <row r="156">
          <cell r="C156" t="str">
            <v>TRANSITION-IT</v>
          </cell>
          <cell r="D156" t="str">
            <v>Source 14</v>
          </cell>
          <cell r="F156">
            <v>0</v>
          </cell>
        </row>
        <row r="157">
          <cell r="C157" t="str">
            <v>TRANSITION-IT</v>
          </cell>
          <cell r="D157" t="str">
            <v>Source 15</v>
          </cell>
          <cell r="F157">
            <v>0</v>
          </cell>
        </row>
        <row r="161">
          <cell r="C161" t="str">
            <v>RUN-IT</v>
          </cell>
        </row>
        <row r="162">
          <cell r="C162" t="str">
            <v>RUN-IT</v>
          </cell>
          <cell r="D162" t="str">
            <v>CG-US</v>
          </cell>
          <cell r="F162">
            <v>12220</v>
          </cell>
        </row>
        <row r="163">
          <cell r="C163" t="str">
            <v>RUN-IT</v>
          </cell>
          <cell r="D163" t="str">
            <v>SUBCONTRACTOR</v>
          </cell>
          <cell r="F163">
            <v>0</v>
          </cell>
        </row>
        <row r="164">
          <cell r="C164" t="str">
            <v>RUN-IT</v>
          </cell>
          <cell r="D164" t="str">
            <v>BPO-INDIAFA</v>
          </cell>
          <cell r="F164">
            <v>0</v>
          </cell>
        </row>
        <row r="165">
          <cell r="C165" t="str">
            <v>RUN-IT</v>
          </cell>
          <cell r="D165" t="str">
            <v>FINANCING</v>
          </cell>
          <cell r="F165">
            <v>0</v>
          </cell>
        </row>
        <row r="166">
          <cell r="C166" t="str">
            <v>RUN-IT</v>
          </cell>
          <cell r="D166" t="str">
            <v>TECHNOLOGY</v>
          </cell>
          <cell r="F166">
            <v>0</v>
          </cell>
        </row>
        <row r="167">
          <cell r="C167" t="str">
            <v>RUN-IT</v>
          </cell>
          <cell r="D167" t="str">
            <v>US-TE</v>
          </cell>
          <cell r="F167">
            <v>0</v>
          </cell>
        </row>
        <row r="168">
          <cell r="C168" t="str">
            <v>RUN-IT</v>
          </cell>
          <cell r="D168" t="str">
            <v>INDIA-TE</v>
          </cell>
          <cell r="F168">
            <v>0</v>
          </cell>
        </row>
        <row r="169">
          <cell r="C169" t="str">
            <v>RUN-IT</v>
          </cell>
          <cell r="D169" t="str">
            <v>FX-HEDGING</v>
          </cell>
          <cell r="F169">
            <v>0</v>
          </cell>
        </row>
        <row r="170">
          <cell r="C170" t="str">
            <v>RUN-IT</v>
          </cell>
          <cell r="D170" t="str">
            <v>TS Funding</v>
          </cell>
          <cell r="F170">
            <v>0</v>
          </cell>
        </row>
        <row r="171">
          <cell r="C171" t="str">
            <v>RUN-IT</v>
          </cell>
          <cell r="D171" t="str">
            <v>Source 10</v>
          </cell>
          <cell r="F171">
            <v>0</v>
          </cell>
        </row>
        <row r="172">
          <cell r="C172" t="str">
            <v>RUN-IT</v>
          </cell>
          <cell r="D172" t="str">
            <v>Source 11</v>
          </cell>
          <cell r="F172">
            <v>0</v>
          </cell>
        </row>
        <row r="173">
          <cell r="C173" t="str">
            <v>RUN-IT</v>
          </cell>
          <cell r="D173" t="str">
            <v>Source 12</v>
          </cell>
          <cell r="F173">
            <v>0</v>
          </cell>
        </row>
        <row r="174">
          <cell r="C174" t="str">
            <v>RUN-IT</v>
          </cell>
          <cell r="D174" t="str">
            <v>Source 13</v>
          </cell>
          <cell r="F174">
            <v>0</v>
          </cell>
        </row>
        <row r="175">
          <cell r="C175" t="str">
            <v>RUN-IT</v>
          </cell>
          <cell r="D175" t="str">
            <v>Source 14</v>
          </cell>
          <cell r="F175">
            <v>0</v>
          </cell>
        </row>
        <row r="176">
          <cell r="C176" t="str">
            <v>RUN-IT</v>
          </cell>
          <cell r="D176" t="str">
            <v>Source 15</v>
          </cell>
          <cell r="F176">
            <v>0</v>
          </cell>
        </row>
        <row r="180">
          <cell r="C180" t="str">
            <v>SUPPLYCHAIN</v>
          </cell>
        </row>
        <row r="181">
          <cell r="C181" t="str">
            <v>SUPPLYCHAIN</v>
          </cell>
          <cell r="D181" t="str">
            <v>CG-US</v>
          </cell>
          <cell r="F181">
            <v>12220</v>
          </cell>
        </row>
        <row r="182">
          <cell r="C182" t="str">
            <v>SUPPLYCHAIN</v>
          </cell>
          <cell r="D182" t="str">
            <v>SUBCONTRACTOR</v>
          </cell>
          <cell r="F182">
            <v>0</v>
          </cell>
        </row>
        <row r="183">
          <cell r="C183" t="str">
            <v>SUPPLYCHAIN</v>
          </cell>
          <cell r="D183" t="str">
            <v>BPO-INDIAFA</v>
          </cell>
          <cell r="F183">
            <v>0</v>
          </cell>
        </row>
        <row r="184">
          <cell r="C184" t="str">
            <v>SUPPLYCHAIN</v>
          </cell>
          <cell r="D184" t="str">
            <v>FINANCING</v>
          </cell>
          <cell r="F184">
            <v>0</v>
          </cell>
        </row>
        <row r="185">
          <cell r="C185" t="str">
            <v>SUPPLYCHAIN</v>
          </cell>
          <cell r="D185" t="str">
            <v>TECHNOLOGY</v>
          </cell>
          <cell r="F185">
            <v>0</v>
          </cell>
        </row>
        <row r="186">
          <cell r="C186" t="str">
            <v>SUPPLYCHAIN</v>
          </cell>
          <cell r="D186" t="str">
            <v>US-TE</v>
          </cell>
          <cell r="F186">
            <v>0</v>
          </cell>
        </row>
        <row r="187">
          <cell r="C187" t="str">
            <v>SUPPLYCHAIN</v>
          </cell>
          <cell r="D187" t="str">
            <v>INDIA-TE</v>
          </cell>
          <cell r="F187">
            <v>0</v>
          </cell>
        </row>
        <row r="188">
          <cell r="C188" t="str">
            <v>SUPPLYCHAIN</v>
          </cell>
          <cell r="D188" t="str">
            <v>FX-HEDGING</v>
          </cell>
          <cell r="F188">
            <v>0</v>
          </cell>
        </row>
        <row r="189">
          <cell r="C189" t="str">
            <v>SUPPLYCHAIN</v>
          </cell>
          <cell r="D189" t="str">
            <v>TS Funding</v>
          </cell>
          <cell r="F189">
            <v>0</v>
          </cell>
        </row>
        <row r="190">
          <cell r="C190" t="str">
            <v>SUPPLYCHAIN</v>
          </cell>
          <cell r="D190" t="str">
            <v>Source 10</v>
          </cell>
          <cell r="F190">
            <v>0</v>
          </cell>
        </row>
        <row r="191">
          <cell r="C191" t="str">
            <v>SUPPLYCHAIN</v>
          </cell>
          <cell r="D191" t="str">
            <v>Source 11</v>
          </cell>
          <cell r="F191">
            <v>0</v>
          </cell>
        </row>
        <row r="192">
          <cell r="C192" t="str">
            <v>SUPPLYCHAIN</v>
          </cell>
          <cell r="D192" t="str">
            <v>Source 12</v>
          </cell>
          <cell r="F192">
            <v>0</v>
          </cell>
        </row>
        <row r="193">
          <cell r="C193" t="str">
            <v>SUPPLYCHAIN</v>
          </cell>
          <cell r="D193" t="str">
            <v>Source 13</v>
          </cell>
          <cell r="F193">
            <v>0</v>
          </cell>
        </row>
        <row r="194">
          <cell r="C194" t="str">
            <v>SUPPLYCHAIN</v>
          </cell>
          <cell r="D194" t="str">
            <v>Source 14</v>
          </cell>
          <cell r="F194">
            <v>0</v>
          </cell>
        </row>
        <row r="195">
          <cell r="C195" t="str">
            <v>SUPPLYCHAIN</v>
          </cell>
          <cell r="D195" t="str">
            <v>Source 15</v>
          </cell>
          <cell r="F195">
            <v>0</v>
          </cell>
        </row>
        <row r="199">
          <cell r="C199" t="str">
            <v>FX-HEDGING</v>
          </cell>
        </row>
        <row r="200">
          <cell r="C200" t="str">
            <v>FX-HEDGING</v>
          </cell>
          <cell r="D200" t="str">
            <v>CG-US</v>
          </cell>
          <cell r="F200">
            <v>12220</v>
          </cell>
        </row>
        <row r="201">
          <cell r="C201" t="str">
            <v>FX-HEDGING</v>
          </cell>
          <cell r="D201" t="str">
            <v>SUBCONTRACTOR</v>
          </cell>
          <cell r="F201">
            <v>0</v>
          </cell>
        </row>
        <row r="202">
          <cell r="C202" t="str">
            <v>FX-HEDGING</v>
          </cell>
          <cell r="D202" t="str">
            <v>BPO-INDIAFA</v>
          </cell>
          <cell r="F202">
            <v>0</v>
          </cell>
        </row>
        <row r="203">
          <cell r="C203" t="str">
            <v>FX-HEDGING</v>
          </cell>
          <cell r="D203" t="str">
            <v>FINANCING</v>
          </cell>
          <cell r="F203">
            <v>0</v>
          </cell>
        </row>
        <row r="204">
          <cell r="C204" t="str">
            <v>FX-HEDGING</v>
          </cell>
          <cell r="D204" t="str">
            <v>TECHNOLOGY</v>
          </cell>
          <cell r="F204">
            <v>0</v>
          </cell>
        </row>
        <row r="205">
          <cell r="C205" t="str">
            <v>FX-HEDGING</v>
          </cell>
          <cell r="D205" t="str">
            <v>US-TE</v>
          </cell>
          <cell r="F205">
            <v>0</v>
          </cell>
        </row>
        <row r="206">
          <cell r="C206" t="str">
            <v>FX-HEDGING</v>
          </cell>
          <cell r="D206" t="str">
            <v>INDIA-TE</v>
          </cell>
          <cell r="F206">
            <v>0</v>
          </cell>
        </row>
        <row r="207">
          <cell r="C207" t="str">
            <v>FX-HEDGING</v>
          </cell>
          <cell r="D207" t="str">
            <v>FX-HEDGING</v>
          </cell>
          <cell r="F207">
            <v>0</v>
          </cell>
        </row>
        <row r="208">
          <cell r="C208" t="str">
            <v>FX-HEDGING</v>
          </cell>
          <cell r="D208" t="str">
            <v>TS Funding</v>
          </cell>
          <cell r="F208">
            <v>0</v>
          </cell>
        </row>
        <row r="209">
          <cell r="C209" t="str">
            <v>FX-HEDGING</v>
          </cell>
          <cell r="D209" t="str">
            <v>Source 10</v>
          </cell>
          <cell r="F209">
            <v>0</v>
          </cell>
        </row>
        <row r="210">
          <cell r="C210" t="str">
            <v>FX-HEDGING</v>
          </cell>
          <cell r="D210" t="str">
            <v>Source 11</v>
          </cell>
          <cell r="F210">
            <v>0</v>
          </cell>
        </row>
        <row r="211">
          <cell r="C211" t="str">
            <v>FX-HEDGING</v>
          </cell>
          <cell r="D211" t="str">
            <v>Source 12</v>
          </cell>
          <cell r="F211">
            <v>0</v>
          </cell>
        </row>
        <row r="212">
          <cell r="C212" t="str">
            <v>FX-HEDGING</v>
          </cell>
          <cell r="D212" t="str">
            <v>Source 13</v>
          </cell>
          <cell r="F212">
            <v>0</v>
          </cell>
        </row>
        <row r="213">
          <cell r="C213" t="str">
            <v>FX-HEDGING</v>
          </cell>
          <cell r="D213" t="str">
            <v>Source 14</v>
          </cell>
          <cell r="F213">
            <v>0</v>
          </cell>
        </row>
        <row r="214">
          <cell r="C214" t="str">
            <v>FX-HEDGING</v>
          </cell>
          <cell r="D214" t="str">
            <v>Source 15</v>
          </cell>
          <cell r="F214">
            <v>0</v>
          </cell>
        </row>
        <row r="218">
          <cell r="C218" t="str">
            <v>INDIA-COLA-FEE</v>
          </cell>
        </row>
        <row r="219">
          <cell r="C219" t="str">
            <v>INDIA-COLA-FEE</v>
          </cell>
          <cell r="D219" t="str">
            <v>CG-US</v>
          </cell>
          <cell r="F219">
            <v>12220</v>
          </cell>
        </row>
        <row r="220">
          <cell r="C220" t="str">
            <v>INDIA-COLA-FEE</v>
          </cell>
          <cell r="D220" t="str">
            <v>SUBCONTRACTOR</v>
          </cell>
          <cell r="F220">
            <v>0</v>
          </cell>
        </row>
        <row r="221">
          <cell r="C221" t="str">
            <v>INDIA-COLA-FEE</v>
          </cell>
          <cell r="D221" t="str">
            <v>BPO-INDIAFA</v>
          </cell>
          <cell r="F221">
            <v>0</v>
          </cell>
        </row>
        <row r="222">
          <cell r="C222" t="str">
            <v>INDIA-COLA-FEE</v>
          </cell>
          <cell r="D222" t="str">
            <v>FINANCING</v>
          </cell>
          <cell r="F222">
            <v>0</v>
          </cell>
        </row>
        <row r="223">
          <cell r="C223" t="str">
            <v>INDIA-COLA-FEE</v>
          </cell>
          <cell r="D223" t="str">
            <v>TECHNOLOGY</v>
          </cell>
          <cell r="F223">
            <v>0</v>
          </cell>
        </row>
        <row r="224">
          <cell r="C224" t="str">
            <v>INDIA-COLA-FEE</v>
          </cell>
          <cell r="D224" t="str">
            <v>US-TE</v>
          </cell>
          <cell r="F224">
            <v>0</v>
          </cell>
        </row>
        <row r="225">
          <cell r="C225" t="str">
            <v>INDIA-COLA-FEE</v>
          </cell>
          <cell r="D225" t="str">
            <v>INDIA-TE</v>
          </cell>
          <cell r="F225">
            <v>0</v>
          </cell>
        </row>
        <row r="226">
          <cell r="C226" t="str">
            <v>INDIA-COLA-FEE</v>
          </cell>
          <cell r="D226" t="str">
            <v>FX-HEDGING</v>
          </cell>
          <cell r="F226">
            <v>0</v>
          </cell>
        </row>
        <row r="227">
          <cell r="C227" t="str">
            <v>INDIA-COLA-FEE</v>
          </cell>
          <cell r="D227" t="str">
            <v>TS Funding</v>
          </cell>
          <cell r="F227">
            <v>0</v>
          </cell>
        </row>
        <row r="228">
          <cell r="C228" t="str">
            <v>INDIA-COLA-FEE</v>
          </cell>
          <cell r="D228" t="str">
            <v>Source 10</v>
          </cell>
          <cell r="F228">
            <v>0</v>
          </cell>
        </row>
        <row r="229">
          <cell r="C229" t="str">
            <v>INDIA-COLA-FEE</v>
          </cell>
          <cell r="D229" t="str">
            <v>Source 11</v>
          </cell>
          <cell r="F229">
            <v>0</v>
          </cell>
        </row>
        <row r="230">
          <cell r="C230" t="str">
            <v>INDIA-COLA-FEE</v>
          </cell>
          <cell r="D230" t="str">
            <v>Source 12</v>
          </cell>
          <cell r="F230">
            <v>0</v>
          </cell>
        </row>
        <row r="231">
          <cell r="C231" t="str">
            <v>INDIA-COLA-FEE</v>
          </cell>
          <cell r="D231" t="str">
            <v>Source 13</v>
          </cell>
          <cell r="F231">
            <v>0</v>
          </cell>
        </row>
        <row r="232">
          <cell r="C232" t="str">
            <v>INDIA-COLA-FEE</v>
          </cell>
          <cell r="D232" t="str">
            <v>Source 14</v>
          </cell>
          <cell r="F232">
            <v>0</v>
          </cell>
        </row>
        <row r="233">
          <cell r="C233" t="str">
            <v>INDIA-COLA-FEE</v>
          </cell>
          <cell r="D233" t="str">
            <v>Source 15</v>
          </cell>
          <cell r="F233">
            <v>0</v>
          </cell>
        </row>
        <row r="237">
          <cell r="C237" t="str">
            <v>US-COLA-FEE</v>
          </cell>
        </row>
        <row r="238">
          <cell r="C238" t="str">
            <v>US-COLA-FEE</v>
          </cell>
          <cell r="D238" t="str">
            <v>CG-US</v>
          </cell>
          <cell r="F238">
            <v>12220</v>
          </cell>
        </row>
        <row r="239">
          <cell r="C239" t="str">
            <v>US-COLA-FEE</v>
          </cell>
          <cell r="D239" t="str">
            <v>SUBCONTRACTOR</v>
          </cell>
          <cell r="F239">
            <v>0</v>
          </cell>
        </row>
        <row r="240">
          <cell r="C240" t="str">
            <v>US-COLA-FEE</v>
          </cell>
          <cell r="D240" t="str">
            <v>BPO-INDIAFA</v>
          </cell>
          <cell r="F240">
            <v>0</v>
          </cell>
        </row>
        <row r="241">
          <cell r="C241" t="str">
            <v>US-COLA-FEE</v>
          </cell>
          <cell r="D241" t="str">
            <v>FINANCING</v>
          </cell>
          <cell r="F241">
            <v>0</v>
          </cell>
        </row>
        <row r="242">
          <cell r="C242" t="str">
            <v>US-COLA-FEE</v>
          </cell>
          <cell r="D242" t="str">
            <v>TECHNOLOGY</v>
          </cell>
          <cell r="F242">
            <v>0</v>
          </cell>
        </row>
        <row r="243">
          <cell r="C243" t="str">
            <v>US-COLA-FEE</v>
          </cell>
          <cell r="D243" t="str">
            <v>US-TE</v>
          </cell>
          <cell r="F243">
            <v>0</v>
          </cell>
        </row>
        <row r="244">
          <cell r="C244" t="str">
            <v>US-COLA-FEE</v>
          </cell>
          <cell r="D244" t="str">
            <v>INDIA-TE</v>
          </cell>
          <cell r="F244">
            <v>0</v>
          </cell>
        </row>
        <row r="245">
          <cell r="C245" t="str">
            <v>US-COLA-FEE</v>
          </cell>
          <cell r="D245" t="str">
            <v>FX-HEDGING</v>
          </cell>
          <cell r="F245">
            <v>0</v>
          </cell>
        </row>
        <row r="246">
          <cell r="C246" t="str">
            <v>US-COLA-FEE</v>
          </cell>
          <cell r="D246" t="str">
            <v>TS Funding</v>
          </cell>
          <cell r="F246">
            <v>0</v>
          </cell>
        </row>
        <row r="247">
          <cell r="C247" t="str">
            <v>US-COLA-FEE</v>
          </cell>
          <cell r="D247" t="str">
            <v>Source 10</v>
          </cell>
          <cell r="F247">
            <v>0</v>
          </cell>
        </row>
        <row r="248">
          <cell r="C248" t="str">
            <v>US-COLA-FEE</v>
          </cell>
          <cell r="D248" t="str">
            <v>Source 11</v>
          </cell>
          <cell r="F248">
            <v>0</v>
          </cell>
        </row>
        <row r="249">
          <cell r="C249" t="str">
            <v>US-COLA-FEE</v>
          </cell>
          <cell r="D249" t="str">
            <v>Source 12</v>
          </cell>
          <cell r="F249">
            <v>0</v>
          </cell>
        </row>
        <row r="250">
          <cell r="C250" t="str">
            <v>US-COLA-FEE</v>
          </cell>
          <cell r="D250" t="str">
            <v>Source 13</v>
          </cell>
          <cell r="F250">
            <v>0</v>
          </cell>
        </row>
        <row r="251">
          <cell r="C251" t="str">
            <v>US-COLA-FEE</v>
          </cell>
          <cell r="D251" t="str">
            <v>Source 14</v>
          </cell>
          <cell r="F251">
            <v>0</v>
          </cell>
        </row>
        <row r="252">
          <cell r="C252" t="str">
            <v>US-COLA-FEE</v>
          </cell>
          <cell r="D252" t="str">
            <v>Source 15</v>
          </cell>
          <cell r="F252">
            <v>0</v>
          </cell>
        </row>
        <row r="256">
          <cell r="C256" t="str">
            <v>MSA Price</v>
          </cell>
        </row>
        <row r="257">
          <cell r="C257" t="str">
            <v>MSA Price</v>
          </cell>
          <cell r="D257" t="str">
            <v>CG-US</v>
          </cell>
          <cell r="F257">
            <v>12220</v>
          </cell>
        </row>
        <row r="258">
          <cell r="C258" t="str">
            <v>MSA Price</v>
          </cell>
          <cell r="D258" t="str">
            <v>SUBCONTRACTOR</v>
          </cell>
          <cell r="F258">
            <v>0</v>
          </cell>
        </row>
        <row r="259">
          <cell r="C259" t="str">
            <v>MSA Price</v>
          </cell>
          <cell r="D259" t="str">
            <v>BPO-INDIAFA</v>
          </cell>
          <cell r="F259">
            <v>0</v>
          </cell>
        </row>
        <row r="260">
          <cell r="C260" t="str">
            <v>MSA Price</v>
          </cell>
          <cell r="D260" t="str">
            <v>FINANCING</v>
          </cell>
          <cell r="F260">
            <v>0</v>
          </cell>
        </row>
        <row r="261">
          <cell r="C261" t="str">
            <v>MSA Price</v>
          </cell>
          <cell r="D261" t="str">
            <v>TECHNOLOGY</v>
          </cell>
          <cell r="F261">
            <v>0</v>
          </cell>
        </row>
        <row r="262">
          <cell r="C262" t="str">
            <v>MSA Price</v>
          </cell>
          <cell r="D262" t="str">
            <v>US-TE</v>
          </cell>
          <cell r="F262">
            <v>0</v>
          </cell>
        </row>
        <row r="263">
          <cell r="C263" t="str">
            <v>MSA Price</v>
          </cell>
          <cell r="D263" t="str">
            <v>INDIA-TE</v>
          </cell>
          <cell r="F263">
            <v>0</v>
          </cell>
        </row>
        <row r="264">
          <cell r="C264" t="str">
            <v>MSA Price</v>
          </cell>
          <cell r="D264" t="str">
            <v>FX-HEDGING</v>
          </cell>
          <cell r="F264">
            <v>0</v>
          </cell>
        </row>
        <row r="265">
          <cell r="C265" t="str">
            <v>MSA Price</v>
          </cell>
          <cell r="D265" t="str">
            <v>TS Funding</v>
          </cell>
          <cell r="F265">
            <v>0</v>
          </cell>
        </row>
        <row r="266">
          <cell r="C266" t="str">
            <v>MSA Price</v>
          </cell>
          <cell r="D266" t="str">
            <v>Source 10</v>
          </cell>
          <cell r="F266">
            <v>0</v>
          </cell>
        </row>
        <row r="267">
          <cell r="C267" t="str">
            <v>MSA Price</v>
          </cell>
          <cell r="D267" t="str">
            <v>Source 11</v>
          </cell>
          <cell r="F267">
            <v>0</v>
          </cell>
        </row>
        <row r="268">
          <cell r="C268" t="str">
            <v>MSA Price</v>
          </cell>
          <cell r="D268" t="str">
            <v>Source 12</v>
          </cell>
          <cell r="F268">
            <v>0</v>
          </cell>
        </row>
        <row r="269">
          <cell r="C269" t="str">
            <v>MSA Price</v>
          </cell>
          <cell r="D269" t="str">
            <v>Source 13</v>
          </cell>
          <cell r="F269">
            <v>0</v>
          </cell>
        </row>
        <row r="270">
          <cell r="C270" t="str">
            <v>MSA Price</v>
          </cell>
          <cell r="D270" t="str">
            <v>Source 14</v>
          </cell>
          <cell r="F270">
            <v>0</v>
          </cell>
        </row>
        <row r="271">
          <cell r="C271" t="str">
            <v>MSA Price</v>
          </cell>
          <cell r="D271" t="str">
            <v>Source 15</v>
          </cell>
          <cell r="F271">
            <v>0</v>
          </cell>
        </row>
        <row r="275">
          <cell r="C275" t="str">
            <v>Tower 15</v>
          </cell>
        </row>
        <row r="276">
          <cell r="C276" t="str">
            <v>Tower 15</v>
          </cell>
          <cell r="D276" t="str">
            <v>CG-US</v>
          </cell>
          <cell r="F276">
            <v>12220</v>
          </cell>
        </row>
        <row r="277">
          <cell r="C277" t="str">
            <v>Tower 15</v>
          </cell>
          <cell r="D277" t="str">
            <v>SUBCONTRACTOR</v>
          </cell>
          <cell r="F277">
            <v>0</v>
          </cell>
        </row>
        <row r="278">
          <cell r="C278" t="str">
            <v>Tower 15</v>
          </cell>
          <cell r="D278" t="str">
            <v>BPO-INDIAFA</v>
          </cell>
          <cell r="F278">
            <v>0</v>
          </cell>
        </row>
        <row r="279">
          <cell r="C279" t="str">
            <v>Tower 15</v>
          </cell>
          <cell r="D279" t="str">
            <v>FINANCING</v>
          </cell>
          <cell r="F279">
            <v>0</v>
          </cell>
        </row>
        <row r="280">
          <cell r="C280" t="str">
            <v>Tower 15</v>
          </cell>
          <cell r="D280" t="str">
            <v>TECHNOLOGY</v>
          </cell>
          <cell r="F280">
            <v>0</v>
          </cell>
        </row>
        <row r="281">
          <cell r="C281" t="str">
            <v>Tower 15</v>
          </cell>
          <cell r="D281" t="str">
            <v>US-TE</v>
          </cell>
          <cell r="F281">
            <v>0</v>
          </cell>
        </row>
        <row r="282">
          <cell r="C282" t="str">
            <v>Tower 15</v>
          </cell>
          <cell r="D282" t="str">
            <v>INDIA-TE</v>
          </cell>
          <cell r="F282">
            <v>0</v>
          </cell>
        </row>
        <row r="283">
          <cell r="C283" t="str">
            <v>Tower 15</v>
          </cell>
          <cell r="D283" t="str">
            <v>FX-HEDGING</v>
          </cell>
          <cell r="F283">
            <v>0</v>
          </cell>
        </row>
        <row r="284">
          <cell r="C284" t="str">
            <v>Tower 15</v>
          </cell>
          <cell r="D284" t="str">
            <v>TS Funding</v>
          </cell>
          <cell r="F284">
            <v>0</v>
          </cell>
        </row>
        <row r="285">
          <cell r="C285" t="str">
            <v>Tower 15</v>
          </cell>
          <cell r="D285" t="str">
            <v>Source 10</v>
          </cell>
          <cell r="F285">
            <v>0</v>
          </cell>
        </row>
        <row r="286">
          <cell r="C286" t="str">
            <v>Tower 15</v>
          </cell>
          <cell r="D286" t="str">
            <v>Source 11</v>
          </cell>
          <cell r="F286">
            <v>0</v>
          </cell>
        </row>
        <row r="287">
          <cell r="C287" t="str">
            <v>Tower 15</v>
          </cell>
          <cell r="D287" t="str">
            <v>Source 12</v>
          </cell>
          <cell r="F287">
            <v>0</v>
          </cell>
        </row>
        <row r="288">
          <cell r="C288" t="str">
            <v>Tower 15</v>
          </cell>
          <cell r="D288" t="str">
            <v>Source 13</v>
          </cell>
          <cell r="F288">
            <v>0</v>
          </cell>
        </row>
        <row r="289">
          <cell r="C289" t="str">
            <v>Tower 15</v>
          </cell>
          <cell r="D289" t="str">
            <v>Source 14</v>
          </cell>
          <cell r="F289">
            <v>0</v>
          </cell>
        </row>
        <row r="290">
          <cell r="C290" t="str">
            <v>Tower 15</v>
          </cell>
          <cell r="D290" t="str">
            <v>Source 15</v>
          </cell>
          <cell r="F290">
            <v>0</v>
          </cell>
        </row>
      </sheetData>
      <sheetData sheetId="34">
        <row r="9">
          <cell r="K9">
            <v>0</v>
          </cell>
          <cell r="M9">
            <v>0</v>
          </cell>
          <cell r="P9">
            <v>1</v>
          </cell>
          <cell r="Q9">
            <v>0</v>
          </cell>
          <cell r="S9">
            <v>0</v>
          </cell>
          <cell r="T9">
            <v>0</v>
          </cell>
          <cell r="U9">
            <v>0</v>
          </cell>
        </row>
        <row r="10">
          <cell r="K10">
            <v>0</v>
          </cell>
          <cell r="M10">
            <v>0</v>
          </cell>
          <cell r="P10">
            <v>1</v>
          </cell>
          <cell r="Q10">
            <v>0</v>
          </cell>
          <cell r="S10">
            <v>0</v>
          </cell>
          <cell r="T10">
            <v>0</v>
          </cell>
          <cell r="U10">
            <v>0</v>
          </cell>
        </row>
        <row r="11">
          <cell r="K11">
            <v>0</v>
          </cell>
          <cell r="M11">
            <v>0</v>
          </cell>
          <cell r="P11">
            <v>1</v>
          </cell>
          <cell r="Q11">
            <v>0</v>
          </cell>
          <cell r="S11">
            <v>0</v>
          </cell>
          <cell r="T11">
            <v>0</v>
          </cell>
          <cell r="U11">
            <v>0</v>
          </cell>
        </row>
        <row r="12">
          <cell r="K12">
            <v>0</v>
          </cell>
          <cell r="M12">
            <v>0</v>
          </cell>
          <cell r="P12">
            <v>1</v>
          </cell>
          <cell r="Q12">
            <v>0</v>
          </cell>
          <cell r="S12">
            <v>0</v>
          </cell>
          <cell r="T12">
            <v>0</v>
          </cell>
          <cell r="U12">
            <v>0</v>
          </cell>
        </row>
        <row r="13">
          <cell r="K13">
            <v>0</v>
          </cell>
          <cell r="M13">
            <v>0</v>
          </cell>
          <cell r="P13">
            <v>1</v>
          </cell>
          <cell r="Q13">
            <v>0</v>
          </cell>
          <cell r="S13">
            <v>0</v>
          </cell>
          <cell r="T13">
            <v>0</v>
          </cell>
          <cell r="U13">
            <v>0</v>
          </cell>
        </row>
        <row r="14">
          <cell r="C14" t="str">
            <v>TRANSITION</v>
          </cell>
          <cell r="D14" t="str">
            <v>CROSSFUNCTIONAL</v>
          </cell>
          <cell r="E14" t="str">
            <v>US-TE</v>
          </cell>
          <cell r="J14" t="str">
            <v>Travel</v>
          </cell>
          <cell r="K14" t="str">
            <v>USD</v>
          </cell>
          <cell r="M14">
            <v>0</v>
          </cell>
          <cell r="P14">
            <v>1</v>
          </cell>
          <cell r="Q14">
            <v>0</v>
          </cell>
          <cell r="S14">
            <v>0</v>
          </cell>
          <cell r="T14" t="str">
            <v>Onshore</v>
          </cell>
          <cell r="U14" t="str">
            <v>Internal</v>
          </cell>
        </row>
        <row r="15">
          <cell r="C15" t="str">
            <v>TRANSITION</v>
          </cell>
          <cell r="D15" t="str">
            <v>CROSSFUNCTIONAL</v>
          </cell>
          <cell r="E15" t="str">
            <v>US-TE</v>
          </cell>
          <cell r="J15" t="str">
            <v>Travel</v>
          </cell>
          <cell r="K15" t="str">
            <v>USD</v>
          </cell>
          <cell r="M15">
            <v>0</v>
          </cell>
          <cell r="P15">
            <v>1</v>
          </cell>
          <cell r="Q15">
            <v>0</v>
          </cell>
          <cell r="S15">
            <v>0</v>
          </cell>
          <cell r="T15" t="str">
            <v>Onshore</v>
          </cell>
          <cell r="U15" t="str">
            <v>Internal</v>
          </cell>
        </row>
        <row r="16">
          <cell r="C16" t="str">
            <v>TRANSITION</v>
          </cell>
          <cell r="D16" t="str">
            <v>CROSSFUNCTIONAL</v>
          </cell>
          <cell r="E16" t="str">
            <v>US-TE</v>
          </cell>
          <cell r="J16" t="str">
            <v>Travel</v>
          </cell>
          <cell r="K16" t="str">
            <v>USD</v>
          </cell>
          <cell r="M16">
            <v>0</v>
          </cell>
          <cell r="P16">
            <v>1</v>
          </cell>
          <cell r="Q16">
            <v>0</v>
          </cell>
          <cell r="S16">
            <v>0</v>
          </cell>
          <cell r="T16" t="str">
            <v>Onshore</v>
          </cell>
          <cell r="U16" t="str">
            <v>Internal</v>
          </cell>
        </row>
        <row r="17">
          <cell r="C17" t="str">
            <v>TRANSITION</v>
          </cell>
          <cell r="D17" t="str">
            <v>CROSSFUNCTIONAL</v>
          </cell>
          <cell r="E17" t="str">
            <v>US-TE</v>
          </cell>
          <cell r="J17" t="str">
            <v>Travel</v>
          </cell>
          <cell r="K17" t="str">
            <v>USD</v>
          </cell>
          <cell r="M17">
            <v>0</v>
          </cell>
          <cell r="P17">
            <v>1</v>
          </cell>
          <cell r="Q17">
            <v>0</v>
          </cell>
          <cell r="S17">
            <v>0</v>
          </cell>
          <cell r="T17" t="str">
            <v>Onshore</v>
          </cell>
          <cell r="U17" t="str">
            <v>Internal</v>
          </cell>
        </row>
        <row r="18">
          <cell r="C18" t="str">
            <v>TRANSITION</v>
          </cell>
          <cell r="D18" t="str">
            <v>CROSSFUNCTIONAL</v>
          </cell>
          <cell r="E18" t="str">
            <v>INDIA-TE</v>
          </cell>
          <cell r="J18" t="str">
            <v>Travel</v>
          </cell>
          <cell r="K18" t="str">
            <v>USD</v>
          </cell>
          <cell r="M18">
            <v>0</v>
          </cell>
          <cell r="P18">
            <v>1</v>
          </cell>
          <cell r="Q18">
            <v>0</v>
          </cell>
          <cell r="S18">
            <v>0</v>
          </cell>
          <cell r="T18" t="str">
            <v>Onshore</v>
          </cell>
          <cell r="U18" t="str">
            <v>Internal</v>
          </cell>
        </row>
        <row r="19">
          <cell r="C19" t="str">
            <v>TRANSITION</v>
          </cell>
          <cell r="D19" t="str">
            <v>CROSSFUNCTIONAL</v>
          </cell>
          <cell r="E19" t="str">
            <v>INDIA-TE</v>
          </cell>
          <cell r="J19" t="str">
            <v>Travel</v>
          </cell>
          <cell r="K19" t="str">
            <v>USD</v>
          </cell>
          <cell r="M19">
            <v>0</v>
          </cell>
          <cell r="P19">
            <v>1</v>
          </cell>
          <cell r="Q19">
            <v>0</v>
          </cell>
          <cell r="S19">
            <v>0</v>
          </cell>
          <cell r="T19" t="str">
            <v>Onshore</v>
          </cell>
          <cell r="U19" t="str">
            <v>Internal</v>
          </cell>
        </row>
        <row r="20">
          <cell r="C20" t="str">
            <v>TRANSITION</v>
          </cell>
          <cell r="D20" t="str">
            <v>PROCUREMENT</v>
          </cell>
          <cell r="E20" t="str">
            <v>US-TE</v>
          </cell>
          <cell r="J20" t="str">
            <v>Travel</v>
          </cell>
          <cell r="K20" t="str">
            <v>USD</v>
          </cell>
          <cell r="M20">
            <v>0</v>
          </cell>
          <cell r="P20">
            <v>1</v>
          </cell>
          <cell r="Q20">
            <v>0</v>
          </cell>
          <cell r="S20">
            <v>0</v>
          </cell>
          <cell r="T20" t="str">
            <v>Onshore</v>
          </cell>
          <cell r="U20" t="str">
            <v>Internal</v>
          </cell>
        </row>
        <row r="21">
          <cell r="C21" t="str">
            <v>TRANSITION</v>
          </cell>
          <cell r="D21" t="str">
            <v>CROSSFUNCTIONAL</v>
          </cell>
          <cell r="E21" t="str">
            <v>US-TE</v>
          </cell>
          <cell r="J21" t="str">
            <v>Travel</v>
          </cell>
          <cell r="K21" t="str">
            <v>USD</v>
          </cell>
          <cell r="M21">
            <v>4000</v>
          </cell>
          <cell r="P21">
            <v>1</v>
          </cell>
          <cell r="Q21">
            <v>0</v>
          </cell>
          <cell r="S21">
            <v>0</v>
          </cell>
          <cell r="T21" t="str">
            <v>Onshore</v>
          </cell>
          <cell r="U21" t="str">
            <v>Internal</v>
          </cell>
        </row>
        <row r="22">
          <cell r="C22" t="str">
            <v>RUN</v>
          </cell>
          <cell r="D22" t="str">
            <v>PROCUREMENT</v>
          </cell>
          <cell r="E22" t="str">
            <v>SUBCONTRACTOR</v>
          </cell>
          <cell r="J22" t="str">
            <v>3rd-party</v>
          </cell>
          <cell r="K22" t="str">
            <v>USD</v>
          </cell>
          <cell r="M22">
            <v>27810</v>
          </cell>
          <cell r="P22">
            <v>1</v>
          </cell>
          <cell r="Q22">
            <v>0</v>
          </cell>
          <cell r="S22">
            <v>0</v>
          </cell>
          <cell r="T22" t="str">
            <v>Onshore</v>
          </cell>
          <cell r="U22" t="str">
            <v>External</v>
          </cell>
        </row>
        <row r="23">
          <cell r="C23" t="str">
            <v>TRANSITION</v>
          </cell>
          <cell r="D23" t="str">
            <v>PROCUREMENT</v>
          </cell>
          <cell r="E23" t="str">
            <v>SUBCONTRACTOR</v>
          </cell>
          <cell r="J23" t="str">
            <v>3rd-party</v>
          </cell>
          <cell r="K23" t="str">
            <v>USD</v>
          </cell>
          <cell r="M23">
            <v>5727.6</v>
          </cell>
          <cell r="P23">
            <v>1</v>
          </cell>
          <cell r="Q23">
            <v>0</v>
          </cell>
          <cell r="S23">
            <v>0</v>
          </cell>
          <cell r="T23" t="str">
            <v>Onshore</v>
          </cell>
          <cell r="U23" t="str">
            <v>External</v>
          </cell>
        </row>
        <row r="24">
          <cell r="C24" t="str">
            <v>TRANSITION</v>
          </cell>
          <cell r="D24" t="str">
            <v>PROCUREMENT</v>
          </cell>
          <cell r="E24" t="str">
            <v>SUBCONTRACTOR</v>
          </cell>
          <cell r="J24" t="str">
            <v>3rd-party</v>
          </cell>
          <cell r="K24" t="str">
            <v>USD</v>
          </cell>
          <cell r="M24">
            <v>0</v>
          </cell>
          <cell r="P24">
            <v>1</v>
          </cell>
          <cell r="Q24">
            <v>0</v>
          </cell>
          <cell r="S24">
            <v>0</v>
          </cell>
          <cell r="T24" t="str">
            <v>Onshore</v>
          </cell>
          <cell r="U24" t="str">
            <v>External</v>
          </cell>
        </row>
        <row r="25">
          <cell r="K25">
            <v>0</v>
          </cell>
          <cell r="M25">
            <v>0</v>
          </cell>
          <cell r="P25">
            <v>1</v>
          </cell>
          <cell r="Q25">
            <v>0</v>
          </cell>
          <cell r="S25">
            <v>0</v>
          </cell>
          <cell r="T25">
            <v>0</v>
          </cell>
          <cell r="U25">
            <v>0</v>
          </cell>
        </row>
        <row r="26">
          <cell r="K26">
            <v>0</v>
          </cell>
          <cell r="M26">
            <v>0</v>
          </cell>
          <cell r="P26">
            <v>1</v>
          </cell>
          <cell r="Q26">
            <v>0</v>
          </cell>
          <cell r="S26">
            <v>0</v>
          </cell>
          <cell r="T26">
            <v>0</v>
          </cell>
          <cell r="U26">
            <v>0</v>
          </cell>
        </row>
        <row r="27">
          <cell r="C27" t="str">
            <v>TRANSITION</v>
          </cell>
          <cell r="D27" t="str">
            <v>CROSSFUNCTIONAL</v>
          </cell>
          <cell r="E27" t="str">
            <v>US-TE</v>
          </cell>
          <cell r="J27" t="str">
            <v>Travel</v>
          </cell>
          <cell r="K27" t="str">
            <v>USD</v>
          </cell>
          <cell r="M27">
            <v>0</v>
          </cell>
          <cell r="P27">
            <v>1</v>
          </cell>
          <cell r="Q27">
            <v>0</v>
          </cell>
          <cell r="S27">
            <v>0</v>
          </cell>
          <cell r="T27" t="str">
            <v>Onshore</v>
          </cell>
          <cell r="U27" t="str">
            <v>Internal</v>
          </cell>
        </row>
        <row r="28">
          <cell r="C28" t="str">
            <v>TRANSITION</v>
          </cell>
          <cell r="D28" t="str">
            <v>OTC-OTC</v>
          </cell>
          <cell r="E28" t="str">
            <v>BPO-INDIAFA</v>
          </cell>
          <cell r="J28" t="str">
            <v>3rd-party</v>
          </cell>
          <cell r="K28" t="str">
            <v>USD</v>
          </cell>
          <cell r="M28">
            <v>406.02769999999998</v>
          </cell>
          <cell r="P28">
            <v>1</v>
          </cell>
          <cell r="Q28">
            <v>0</v>
          </cell>
          <cell r="S28">
            <v>0</v>
          </cell>
          <cell r="T28" t="str">
            <v>Offshore</v>
          </cell>
          <cell r="U28" t="str">
            <v>Internal</v>
          </cell>
        </row>
        <row r="29">
          <cell r="C29" t="str">
            <v>TRANSITION</v>
          </cell>
          <cell r="D29" t="str">
            <v>P2P-AP</v>
          </cell>
          <cell r="E29" t="str">
            <v>BPO-INDIAFA</v>
          </cell>
          <cell r="J29" t="str">
            <v>3rd-party</v>
          </cell>
          <cell r="K29" t="str">
            <v>USD</v>
          </cell>
          <cell r="M29">
            <v>406.02769999999998</v>
          </cell>
          <cell r="P29">
            <v>1</v>
          </cell>
          <cell r="Q29">
            <v>0</v>
          </cell>
          <cell r="S29">
            <v>0</v>
          </cell>
          <cell r="T29" t="str">
            <v>Offshore</v>
          </cell>
          <cell r="U29" t="str">
            <v>Internal</v>
          </cell>
        </row>
        <row r="30">
          <cell r="C30" t="str">
            <v>TRANSITION</v>
          </cell>
          <cell r="D30" t="str">
            <v>RTR-GL</v>
          </cell>
          <cell r="E30" t="str">
            <v>BPO-INDIAFA</v>
          </cell>
          <cell r="J30" t="str">
            <v>3rd-party</v>
          </cell>
          <cell r="K30" t="str">
            <v>USD</v>
          </cell>
          <cell r="M30">
            <v>406.02769999999998</v>
          </cell>
          <cell r="P30">
            <v>1</v>
          </cell>
          <cell r="Q30">
            <v>0</v>
          </cell>
          <cell r="S30">
            <v>0</v>
          </cell>
          <cell r="T30" t="str">
            <v>Offshore</v>
          </cell>
          <cell r="U30" t="str">
            <v>Internal</v>
          </cell>
        </row>
        <row r="31">
          <cell r="K31">
            <v>0</v>
          </cell>
          <cell r="M31">
            <v>0</v>
          </cell>
          <cell r="P31">
            <v>1</v>
          </cell>
          <cell r="Q31">
            <v>0</v>
          </cell>
          <cell r="S31">
            <v>0</v>
          </cell>
          <cell r="T31">
            <v>0</v>
          </cell>
          <cell r="U31">
            <v>0</v>
          </cell>
        </row>
        <row r="32">
          <cell r="K32">
            <v>0</v>
          </cell>
          <cell r="M32">
            <v>0</v>
          </cell>
          <cell r="P32">
            <v>1</v>
          </cell>
          <cell r="Q32">
            <v>0</v>
          </cell>
          <cell r="S32">
            <v>0</v>
          </cell>
          <cell r="T32">
            <v>0</v>
          </cell>
          <cell r="U32">
            <v>0</v>
          </cell>
        </row>
        <row r="33">
          <cell r="K33">
            <v>0</v>
          </cell>
          <cell r="M33">
            <v>0</v>
          </cell>
          <cell r="P33">
            <v>1</v>
          </cell>
          <cell r="Q33">
            <v>0</v>
          </cell>
          <cell r="S33">
            <v>0</v>
          </cell>
          <cell r="T33">
            <v>0</v>
          </cell>
          <cell r="U33">
            <v>0</v>
          </cell>
        </row>
        <row r="34">
          <cell r="C34" t="str">
            <v>TRANSITION</v>
          </cell>
          <cell r="D34" t="str">
            <v>TRANSITION-IT</v>
          </cell>
          <cell r="E34" t="str">
            <v>TECHNOLOGY</v>
          </cell>
          <cell r="J34" t="str">
            <v>Software</v>
          </cell>
          <cell r="K34" t="str">
            <v>USD</v>
          </cell>
          <cell r="M34">
            <v>12254.285714285714</v>
          </cell>
          <cell r="P34">
            <v>1</v>
          </cell>
          <cell r="Q34">
            <v>0</v>
          </cell>
          <cell r="S34">
            <v>0</v>
          </cell>
          <cell r="T34" t="str">
            <v>Onshore</v>
          </cell>
          <cell r="U34" t="str">
            <v>Internal</v>
          </cell>
        </row>
        <row r="35">
          <cell r="C35" t="str">
            <v>TRANSITION</v>
          </cell>
          <cell r="D35" t="str">
            <v>TRANSITION-IT</v>
          </cell>
          <cell r="E35" t="str">
            <v>TECHNOLOGY</v>
          </cell>
          <cell r="J35" t="str">
            <v>Software</v>
          </cell>
          <cell r="K35" t="str">
            <v>USD</v>
          </cell>
          <cell r="M35">
            <v>4201.7142857142853</v>
          </cell>
          <cell r="P35">
            <v>1</v>
          </cell>
          <cell r="Q35">
            <v>0</v>
          </cell>
          <cell r="S35">
            <v>0</v>
          </cell>
          <cell r="T35" t="str">
            <v>Onshore</v>
          </cell>
          <cell r="U35" t="str">
            <v>Internal</v>
          </cell>
        </row>
        <row r="36">
          <cell r="C36" t="str">
            <v>TRANSITION</v>
          </cell>
          <cell r="D36" t="str">
            <v>TRANSITION-IT</v>
          </cell>
          <cell r="E36" t="str">
            <v>TECHNOLOGY</v>
          </cell>
          <cell r="J36" t="str">
            <v>Network</v>
          </cell>
          <cell r="K36" t="str">
            <v>USD</v>
          </cell>
          <cell r="M36">
            <v>2416.9714285714285</v>
          </cell>
          <cell r="P36">
            <v>1</v>
          </cell>
          <cell r="Q36">
            <v>0</v>
          </cell>
          <cell r="S36">
            <v>0</v>
          </cell>
          <cell r="T36" t="str">
            <v>Onshore</v>
          </cell>
          <cell r="U36" t="str">
            <v>Internal</v>
          </cell>
        </row>
        <row r="37">
          <cell r="C37" t="str">
            <v>TRANSITION</v>
          </cell>
          <cell r="D37" t="str">
            <v>TRANSITION-IT</v>
          </cell>
          <cell r="E37" t="str">
            <v>TECHNOLOGY</v>
          </cell>
          <cell r="J37" t="str">
            <v>Network</v>
          </cell>
          <cell r="K37" t="str">
            <v>USD</v>
          </cell>
          <cell r="M37">
            <v>1127.92</v>
          </cell>
          <cell r="P37">
            <v>1</v>
          </cell>
          <cell r="Q37">
            <v>0</v>
          </cell>
          <cell r="S37">
            <v>0</v>
          </cell>
          <cell r="T37" t="str">
            <v>Onshore</v>
          </cell>
          <cell r="U37" t="str">
            <v>Internal</v>
          </cell>
        </row>
        <row r="38">
          <cell r="C38" t="str">
            <v>TRANSITION</v>
          </cell>
          <cell r="D38" t="str">
            <v>TRANSITION-IT</v>
          </cell>
          <cell r="E38" t="str">
            <v>TECHNOLOGY</v>
          </cell>
          <cell r="J38" t="str">
            <v>Software</v>
          </cell>
          <cell r="K38" t="str">
            <v>USD</v>
          </cell>
          <cell r="M38">
            <v>2537.8199999999997</v>
          </cell>
          <cell r="P38">
            <v>1</v>
          </cell>
          <cell r="Q38">
            <v>0</v>
          </cell>
          <cell r="S38">
            <v>0</v>
          </cell>
          <cell r="T38" t="str">
            <v>Onshore</v>
          </cell>
          <cell r="U38" t="str">
            <v>Internal</v>
          </cell>
        </row>
        <row r="39">
          <cell r="C39" t="str">
            <v>TRANSITION</v>
          </cell>
          <cell r="D39" t="str">
            <v>TRANSITION-IT</v>
          </cell>
          <cell r="E39" t="str">
            <v>TECHNOLOGY</v>
          </cell>
          <cell r="J39" t="str">
            <v>Software</v>
          </cell>
          <cell r="K39" t="str">
            <v>USD</v>
          </cell>
          <cell r="M39">
            <v>1973.86</v>
          </cell>
          <cell r="P39">
            <v>1</v>
          </cell>
          <cell r="Q39">
            <v>0</v>
          </cell>
          <cell r="S39">
            <v>0</v>
          </cell>
          <cell r="T39" t="str">
            <v>Onshore</v>
          </cell>
          <cell r="U39" t="str">
            <v>Internal</v>
          </cell>
        </row>
        <row r="40">
          <cell r="C40" t="str">
            <v>TRANSITION</v>
          </cell>
          <cell r="D40" t="str">
            <v>TRANSITION-IT</v>
          </cell>
          <cell r="E40" t="str">
            <v>TECHNOLOGY</v>
          </cell>
          <cell r="J40" t="str">
            <v>Software</v>
          </cell>
          <cell r="K40" t="str">
            <v>USD</v>
          </cell>
          <cell r="M40">
            <v>2819.7999999999997</v>
          </cell>
          <cell r="P40">
            <v>1</v>
          </cell>
          <cell r="Q40">
            <v>0</v>
          </cell>
          <cell r="S40">
            <v>0</v>
          </cell>
          <cell r="T40" t="str">
            <v>Onshore</v>
          </cell>
          <cell r="U40" t="str">
            <v>Internal</v>
          </cell>
        </row>
        <row r="41">
          <cell r="C41" t="str">
            <v>TRANSITION</v>
          </cell>
          <cell r="D41" t="str">
            <v>TRANSITION-IT</v>
          </cell>
          <cell r="E41" t="str">
            <v>TECHNOLOGY</v>
          </cell>
          <cell r="J41" t="str">
            <v>Software</v>
          </cell>
          <cell r="K41" t="str">
            <v>USD</v>
          </cell>
          <cell r="M41">
            <v>2540</v>
          </cell>
          <cell r="P41">
            <v>1</v>
          </cell>
          <cell r="Q41">
            <v>0</v>
          </cell>
          <cell r="S41">
            <v>0</v>
          </cell>
          <cell r="T41" t="str">
            <v>Onshore</v>
          </cell>
          <cell r="U41" t="str">
            <v>Internal</v>
          </cell>
        </row>
        <row r="42">
          <cell r="C42" t="str">
            <v>TRANSITION</v>
          </cell>
          <cell r="D42" t="str">
            <v>TRANSITION-IT</v>
          </cell>
          <cell r="E42" t="str">
            <v>TECHNOLOGY</v>
          </cell>
          <cell r="J42" t="str">
            <v>Software</v>
          </cell>
          <cell r="K42" t="str">
            <v>USD</v>
          </cell>
          <cell r="M42">
            <v>2500</v>
          </cell>
          <cell r="P42">
            <v>1</v>
          </cell>
          <cell r="Q42">
            <v>0</v>
          </cell>
          <cell r="S42">
            <v>0</v>
          </cell>
          <cell r="T42" t="str">
            <v>Onshore</v>
          </cell>
          <cell r="U42" t="str">
            <v>Internal</v>
          </cell>
        </row>
        <row r="43">
          <cell r="K43">
            <v>0</v>
          </cell>
          <cell r="M43">
            <v>0</v>
          </cell>
          <cell r="P43">
            <v>1</v>
          </cell>
          <cell r="Q43">
            <v>0</v>
          </cell>
          <cell r="S43">
            <v>0</v>
          </cell>
          <cell r="T43">
            <v>0</v>
          </cell>
          <cell r="U43">
            <v>0</v>
          </cell>
        </row>
        <row r="44">
          <cell r="C44" t="str">
            <v>TRANSITION</v>
          </cell>
          <cell r="D44" t="str">
            <v>TRANSITION-IT</v>
          </cell>
          <cell r="E44" t="str">
            <v>TECHNOLOGY</v>
          </cell>
          <cell r="J44" t="str">
            <v>Other</v>
          </cell>
          <cell r="K44" t="str">
            <v>USD</v>
          </cell>
          <cell r="M44">
            <v>45720</v>
          </cell>
          <cell r="P44">
            <v>1</v>
          </cell>
          <cell r="Q44">
            <v>0</v>
          </cell>
          <cell r="S44">
            <v>0</v>
          </cell>
          <cell r="T44" t="str">
            <v>Onshore</v>
          </cell>
          <cell r="U44" t="str">
            <v>Internal</v>
          </cell>
        </row>
        <row r="45">
          <cell r="C45" t="str">
            <v>TRANSITION</v>
          </cell>
          <cell r="D45" t="str">
            <v>TRANSITION-IT</v>
          </cell>
          <cell r="E45" t="str">
            <v>TECHNOLOGY</v>
          </cell>
          <cell r="J45" t="str">
            <v>Other</v>
          </cell>
          <cell r="K45" t="str">
            <v>USD</v>
          </cell>
          <cell r="M45">
            <v>15000</v>
          </cell>
          <cell r="P45">
            <v>1</v>
          </cell>
          <cell r="Q45">
            <v>0</v>
          </cell>
          <cell r="S45">
            <v>0</v>
          </cell>
          <cell r="T45" t="str">
            <v>Onshore</v>
          </cell>
          <cell r="U45" t="str">
            <v>Internal</v>
          </cell>
        </row>
        <row r="46">
          <cell r="C46" t="str">
            <v>TRANSITION</v>
          </cell>
          <cell r="D46" t="str">
            <v>TRANSITION-IT</v>
          </cell>
          <cell r="E46" t="str">
            <v>TECHNOLOGY</v>
          </cell>
          <cell r="J46" t="str">
            <v>Other</v>
          </cell>
          <cell r="K46" t="str">
            <v>USD</v>
          </cell>
          <cell r="M46">
            <v>30480</v>
          </cell>
          <cell r="P46">
            <v>1</v>
          </cell>
          <cell r="Q46">
            <v>0</v>
          </cell>
          <cell r="S46">
            <v>0</v>
          </cell>
          <cell r="T46" t="str">
            <v>Onshore</v>
          </cell>
          <cell r="U46" t="str">
            <v>Internal</v>
          </cell>
        </row>
        <row r="47">
          <cell r="C47" t="str">
            <v>TRANSITION</v>
          </cell>
          <cell r="D47" t="str">
            <v>TRANSITION-IT</v>
          </cell>
          <cell r="E47" t="str">
            <v>TECHNOLOGY</v>
          </cell>
          <cell r="J47" t="str">
            <v>Other</v>
          </cell>
          <cell r="K47" t="str">
            <v>USD</v>
          </cell>
          <cell r="M47">
            <v>22500</v>
          </cell>
          <cell r="P47">
            <v>1</v>
          </cell>
          <cell r="Q47">
            <v>0</v>
          </cell>
          <cell r="S47">
            <v>0</v>
          </cell>
          <cell r="T47" t="str">
            <v>Onshore</v>
          </cell>
          <cell r="U47" t="str">
            <v>Internal</v>
          </cell>
        </row>
        <row r="48">
          <cell r="C48" t="str">
            <v>TRANSITION</v>
          </cell>
          <cell r="D48" t="str">
            <v>TRANSITION-IT</v>
          </cell>
          <cell r="E48" t="str">
            <v>TECHNOLOGY</v>
          </cell>
          <cell r="J48" t="str">
            <v>Other</v>
          </cell>
          <cell r="K48" t="str">
            <v>USD</v>
          </cell>
          <cell r="M48">
            <v>0</v>
          </cell>
          <cell r="P48">
            <v>1</v>
          </cell>
          <cell r="Q48">
            <v>0</v>
          </cell>
          <cell r="S48">
            <v>0</v>
          </cell>
          <cell r="T48" t="str">
            <v>Onshore</v>
          </cell>
          <cell r="U48" t="str">
            <v>Internal</v>
          </cell>
        </row>
        <row r="49">
          <cell r="K49">
            <v>0</v>
          </cell>
          <cell r="M49">
            <v>0</v>
          </cell>
          <cell r="P49">
            <v>1</v>
          </cell>
          <cell r="Q49">
            <v>0</v>
          </cell>
          <cell r="S49">
            <v>0</v>
          </cell>
          <cell r="T49">
            <v>0</v>
          </cell>
          <cell r="U49">
            <v>0</v>
          </cell>
        </row>
        <row r="50">
          <cell r="C50" t="str">
            <v>TRANSITION</v>
          </cell>
          <cell r="D50" t="str">
            <v>TRANSITION-IT</v>
          </cell>
          <cell r="E50" t="str">
            <v>TECHNOLOGY</v>
          </cell>
          <cell r="J50" t="str">
            <v>Software</v>
          </cell>
          <cell r="K50" t="str">
            <v>USD</v>
          </cell>
          <cell r="M50">
            <v>5000</v>
          </cell>
          <cell r="P50">
            <v>1</v>
          </cell>
          <cell r="Q50">
            <v>0</v>
          </cell>
          <cell r="S50">
            <v>0</v>
          </cell>
          <cell r="T50" t="str">
            <v>Onshore</v>
          </cell>
          <cell r="U50" t="str">
            <v>Internal</v>
          </cell>
        </row>
        <row r="51">
          <cell r="K51">
            <v>0</v>
          </cell>
          <cell r="M51">
            <v>0</v>
          </cell>
          <cell r="P51">
            <v>1</v>
          </cell>
          <cell r="Q51">
            <v>0</v>
          </cell>
          <cell r="S51">
            <v>0</v>
          </cell>
          <cell r="T51">
            <v>0</v>
          </cell>
          <cell r="U51">
            <v>0</v>
          </cell>
        </row>
        <row r="52">
          <cell r="C52" t="str">
            <v>TRANSITION</v>
          </cell>
          <cell r="D52" t="str">
            <v>TRANSITION-IT</v>
          </cell>
          <cell r="E52" t="str">
            <v>TECHNOLOGY</v>
          </cell>
          <cell r="J52" t="str">
            <v>Software</v>
          </cell>
          <cell r="K52" t="str">
            <v>USD</v>
          </cell>
          <cell r="M52">
            <v>0</v>
          </cell>
          <cell r="P52">
            <v>1</v>
          </cell>
          <cell r="Q52">
            <v>0</v>
          </cell>
          <cell r="S52">
            <v>0</v>
          </cell>
          <cell r="T52" t="str">
            <v>Onshore</v>
          </cell>
          <cell r="U52" t="str">
            <v>Internal</v>
          </cell>
        </row>
        <row r="53">
          <cell r="C53" t="str">
            <v>TRANSITION</v>
          </cell>
          <cell r="D53" t="str">
            <v>TRANSITION-IT</v>
          </cell>
          <cell r="E53" t="str">
            <v>TECHNOLOGY</v>
          </cell>
          <cell r="J53" t="str">
            <v>Software</v>
          </cell>
          <cell r="K53" t="str">
            <v>USD</v>
          </cell>
          <cell r="M53">
            <v>-209132</v>
          </cell>
          <cell r="P53">
            <v>1</v>
          </cell>
          <cell r="Q53">
            <v>0</v>
          </cell>
          <cell r="S53">
            <v>0</v>
          </cell>
          <cell r="T53" t="str">
            <v>Onshore</v>
          </cell>
          <cell r="U53" t="str">
            <v>Internal</v>
          </cell>
        </row>
        <row r="54">
          <cell r="K54">
            <v>0</v>
          </cell>
          <cell r="M54">
            <v>0</v>
          </cell>
          <cell r="P54">
            <v>1</v>
          </cell>
          <cell r="Q54">
            <v>0</v>
          </cell>
          <cell r="S54">
            <v>0</v>
          </cell>
          <cell r="T54">
            <v>0</v>
          </cell>
          <cell r="U54">
            <v>0</v>
          </cell>
        </row>
        <row r="55">
          <cell r="K55">
            <v>0</v>
          </cell>
          <cell r="M55">
            <v>0</v>
          </cell>
          <cell r="P55">
            <v>1</v>
          </cell>
          <cell r="Q55">
            <v>0</v>
          </cell>
          <cell r="S55">
            <v>0</v>
          </cell>
          <cell r="T55">
            <v>0</v>
          </cell>
          <cell r="U55">
            <v>0</v>
          </cell>
        </row>
        <row r="56">
          <cell r="K56">
            <v>0</v>
          </cell>
          <cell r="M56">
            <v>0</v>
          </cell>
          <cell r="P56">
            <v>1</v>
          </cell>
          <cell r="Q56">
            <v>0</v>
          </cell>
          <cell r="S56">
            <v>0</v>
          </cell>
          <cell r="T56">
            <v>0</v>
          </cell>
          <cell r="U56">
            <v>0</v>
          </cell>
        </row>
        <row r="57">
          <cell r="K57">
            <v>0</v>
          </cell>
          <cell r="M57">
            <v>0</v>
          </cell>
          <cell r="P57">
            <v>1</v>
          </cell>
          <cell r="Q57">
            <v>0</v>
          </cell>
          <cell r="S57">
            <v>0</v>
          </cell>
          <cell r="T57">
            <v>0</v>
          </cell>
          <cell r="U57">
            <v>0</v>
          </cell>
        </row>
        <row r="58">
          <cell r="K58">
            <v>0</v>
          </cell>
          <cell r="M58">
            <v>0</v>
          </cell>
          <cell r="P58">
            <v>1</v>
          </cell>
          <cell r="Q58">
            <v>0</v>
          </cell>
          <cell r="S58">
            <v>0</v>
          </cell>
          <cell r="T58">
            <v>0</v>
          </cell>
          <cell r="U58">
            <v>0</v>
          </cell>
        </row>
        <row r="59">
          <cell r="K59">
            <v>0</v>
          </cell>
          <cell r="M59">
            <v>0</v>
          </cell>
          <cell r="P59">
            <v>1</v>
          </cell>
          <cell r="Q59">
            <v>0</v>
          </cell>
          <cell r="S59">
            <v>0</v>
          </cell>
          <cell r="T59">
            <v>0</v>
          </cell>
          <cell r="U59">
            <v>0</v>
          </cell>
        </row>
        <row r="60">
          <cell r="K60">
            <v>0</v>
          </cell>
          <cell r="M60">
            <v>0</v>
          </cell>
          <cell r="P60">
            <v>1</v>
          </cell>
          <cell r="Q60">
            <v>0</v>
          </cell>
          <cell r="S60">
            <v>0</v>
          </cell>
          <cell r="T60">
            <v>0</v>
          </cell>
          <cell r="U60">
            <v>0</v>
          </cell>
        </row>
        <row r="61">
          <cell r="C61">
            <v>0</v>
          </cell>
          <cell r="D61">
            <v>0</v>
          </cell>
          <cell r="E61">
            <v>0</v>
          </cell>
          <cell r="J61">
            <v>0</v>
          </cell>
          <cell r="K61" t="str">
            <v>USD</v>
          </cell>
          <cell r="M61">
            <v>5960</v>
          </cell>
          <cell r="P61">
            <v>1</v>
          </cell>
          <cell r="Q61">
            <v>0</v>
          </cell>
          <cell r="S61">
            <v>0</v>
          </cell>
          <cell r="T61">
            <v>0</v>
          </cell>
          <cell r="U61">
            <v>0</v>
          </cell>
        </row>
        <row r="62">
          <cell r="C62">
            <v>0</v>
          </cell>
          <cell r="D62">
            <v>0</v>
          </cell>
          <cell r="E62">
            <v>0</v>
          </cell>
          <cell r="J62">
            <v>0</v>
          </cell>
          <cell r="K62">
            <v>0</v>
          </cell>
          <cell r="M62">
            <v>0</v>
          </cell>
          <cell r="P62">
            <v>1</v>
          </cell>
          <cell r="Q62">
            <v>0</v>
          </cell>
          <cell r="S62">
            <v>0</v>
          </cell>
          <cell r="T62">
            <v>0</v>
          </cell>
          <cell r="U62">
            <v>0</v>
          </cell>
        </row>
        <row r="63">
          <cell r="C63">
            <v>0</v>
          </cell>
          <cell r="D63">
            <v>0</v>
          </cell>
          <cell r="E63">
            <v>0</v>
          </cell>
          <cell r="J63">
            <v>0</v>
          </cell>
          <cell r="K63" t="str">
            <v>USD</v>
          </cell>
          <cell r="M63">
            <v>0</v>
          </cell>
          <cell r="P63">
            <v>1</v>
          </cell>
          <cell r="Q63">
            <v>0</v>
          </cell>
          <cell r="S63">
            <v>0</v>
          </cell>
          <cell r="T63">
            <v>0</v>
          </cell>
          <cell r="U63">
            <v>0</v>
          </cell>
        </row>
        <row r="64">
          <cell r="C64">
            <v>0</v>
          </cell>
          <cell r="D64">
            <v>0</v>
          </cell>
          <cell r="E64">
            <v>0</v>
          </cell>
          <cell r="J64">
            <v>0</v>
          </cell>
          <cell r="K64">
            <v>0</v>
          </cell>
          <cell r="M64">
            <v>0</v>
          </cell>
          <cell r="P64">
            <v>1</v>
          </cell>
          <cell r="Q64">
            <v>0</v>
          </cell>
          <cell r="S64">
            <v>0</v>
          </cell>
          <cell r="T64">
            <v>0</v>
          </cell>
          <cell r="U64">
            <v>0</v>
          </cell>
        </row>
        <row r="65">
          <cell r="C65">
            <v>0</v>
          </cell>
          <cell r="D65">
            <v>0</v>
          </cell>
          <cell r="E65">
            <v>0</v>
          </cell>
          <cell r="J65">
            <v>0</v>
          </cell>
          <cell r="K65" t="str">
            <v>USD</v>
          </cell>
          <cell r="M65">
            <v>5727.6</v>
          </cell>
          <cell r="P65">
            <v>1</v>
          </cell>
          <cell r="Q65">
            <v>0</v>
          </cell>
          <cell r="S65">
            <v>0</v>
          </cell>
          <cell r="T65">
            <v>0</v>
          </cell>
          <cell r="U65">
            <v>0</v>
          </cell>
        </row>
        <row r="66">
          <cell r="C66" t="str">
            <v>RUN</v>
          </cell>
          <cell r="D66" t="str">
            <v>RUN-IT</v>
          </cell>
          <cell r="E66" t="str">
            <v>TECHNOLOGY</v>
          </cell>
          <cell r="J66" t="str">
            <v>USD</v>
          </cell>
          <cell r="K66">
            <v>0</v>
          </cell>
          <cell r="M66">
            <v>0</v>
          </cell>
          <cell r="P66">
            <v>1</v>
          </cell>
          <cell r="Q66">
            <v>0</v>
          </cell>
          <cell r="S66">
            <v>0</v>
          </cell>
          <cell r="T66" t="str">
            <v>Onshore</v>
          </cell>
          <cell r="U66" t="str">
            <v>Internal</v>
          </cell>
        </row>
        <row r="67">
          <cell r="C67" t="str">
            <v>RUN</v>
          </cell>
          <cell r="D67" t="str">
            <v>RUN-IT</v>
          </cell>
          <cell r="E67" t="str">
            <v>TECHNOLOGY</v>
          </cell>
          <cell r="J67" t="str">
            <v>USD</v>
          </cell>
          <cell r="K67">
            <v>0</v>
          </cell>
          <cell r="M67">
            <v>0</v>
          </cell>
          <cell r="P67">
            <v>1</v>
          </cell>
          <cell r="Q67">
            <v>0</v>
          </cell>
          <cell r="S67">
            <v>0</v>
          </cell>
          <cell r="T67" t="str">
            <v>Onshore</v>
          </cell>
          <cell r="U67" t="str">
            <v>Internal</v>
          </cell>
        </row>
        <row r="68">
          <cell r="C68" t="str">
            <v>RUN</v>
          </cell>
          <cell r="D68" t="str">
            <v>RUN-IT</v>
          </cell>
          <cell r="E68" t="str">
            <v>TECHNOLOGY</v>
          </cell>
          <cell r="J68" t="str">
            <v>USD</v>
          </cell>
          <cell r="K68">
            <v>0</v>
          </cell>
          <cell r="M68">
            <v>0</v>
          </cell>
          <cell r="P68">
            <v>1</v>
          </cell>
          <cell r="Q68">
            <v>0</v>
          </cell>
          <cell r="S68">
            <v>0</v>
          </cell>
          <cell r="T68" t="str">
            <v>Onshore</v>
          </cell>
          <cell r="U68" t="str">
            <v>Internal</v>
          </cell>
        </row>
        <row r="69">
          <cell r="C69" t="str">
            <v>RUN</v>
          </cell>
          <cell r="D69" t="str">
            <v>RUN-IT</v>
          </cell>
          <cell r="E69" t="str">
            <v>TECHNOLOGY</v>
          </cell>
          <cell r="J69" t="str">
            <v>USD</v>
          </cell>
          <cell r="K69">
            <v>0</v>
          </cell>
          <cell r="M69">
            <v>0</v>
          </cell>
          <cell r="P69">
            <v>1</v>
          </cell>
          <cell r="Q69">
            <v>0</v>
          </cell>
          <cell r="S69">
            <v>0</v>
          </cell>
          <cell r="T69" t="str">
            <v>Onshore</v>
          </cell>
          <cell r="U69" t="str">
            <v>Internal</v>
          </cell>
        </row>
        <row r="70">
          <cell r="C70">
            <v>0</v>
          </cell>
          <cell r="D70">
            <v>0</v>
          </cell>
          <cell r="E70">
            <v>0</v>
          </cell>
          <cell r="J70">
            <v>0</v>
          </cell>
          <cell r="K70">
            <v>0</v>
          </cell>
          <cell r="M70">
            <v>0</v>
          </cell>
          <cell r="P70">
            <v>1</v>
          </cell>
          <cell r="Q70">
            <v>0</v>
          </cell>
          <cell r="S70">
            <v>0</v>
          </cell>
          <cell r="T70">
            <v>0</v>
          </cell>
          <cell r="U70">
            <v>0</v>
          </cell>
        </row>
        <row r="71">
          <cell r="C71" t="str">
            <v>RUN</v>
          </cell>
          <cell r="D71" t="str">
            <v>RUN-IT</v>
          </cell>
          <cell r="E71" t="str">
            <v>TECHNOLOGY</v>
          </cell>
          <cell r="J71" t="str">
            <v>USD</v>
          </cell>
          <cell r="K71">
            <v>0</v>
          </cell>
          <cell r="M71">
            <v>0</v>
          </cell>
          <cell r="P71">
            <v>1</v>
          </cell>
          <cell r="Q71">
            <v>0</v>
          </cell>
          <cell r="S71">
            <v>0</v>
          </cell>
          <cell r="T71" t="str">
            <v>Onshore</v>
          </cell>
          <cell r="U71" t="str">
            <v>Internal</v>
          </cell>
        </row>
        <row r="72">
          <cell r="C72" t="str">
            <v>RUN</v>
          </cell>
          <cell r="D72" t="str">
            <v>RUN-IT</v>
          </cell>
          <cell r="E72" t="str">
            <v>TECHNOLOGY</v>
          </cell>
          <cell r="J72" t="str">
            <v>USD</v>
          </cell>
          <cell r="K72" t="str">
            <v>USD</v>
          </cell>
          <cell r="M72">
            <v>5960</v>
          </cell>
          <cell r="P72">
            <v>1</v>
          </cell>
          <cell r="Q72">
            <v>0</v>
          </cell>
          <cell r="S72">
            <v>0</v>
          </cell>
          <cell r="T72" t="str">
            <v>Onshore</v>
          </cell>
          <cell r="U72" t="str">
            <v>Internal</v>
          </cell>
        </row>
        <row r="73">
          <cell r="C73" t="str">
            <v>RUN</v>
          </cell>
          <cell r="D73" t="str">
            <v>RUN-IT</v>
          </cell>
          <cell r="E73" t="str">
            <v>TECHNOLOGY</v>
          </cell>
          <cell r="J73" t="str">
            <v>USD</v>
          </cell>
          <cell r="K73" t="str">
            <v>USD</v>
          </cell>
          <cell r="M73">
            <v>0</v>
          </cell>
          <cell r="P73">
            <v>1</v>
          </cell>
          <cell r="Q73">
            <v>0</v>
          </cell>
          <cell r="S73">
            <v>0</v>
          </cell>
          <cell r="T73" t="str">
            <v>Onshore</v>
          </cell>
          <cell r="U73" t="str">
            <v>Internal</v>
          </cell>
        </row>
        <row r="74">
          <cell r="C74" t="str">
            <v>RUN</v>
          </cell>
          <cell r="D74" t="str">
            <v>RUN-IT</v>
          </cell>
          <cell r="E74" t="str">
            <v>TECHNOLOGY</v>
          </cell>
          <cell r="J74" t="str">
            <v>USD</v>
          </cell>
          <cell r="K74">
            <v>0</v>
          </cell>
          <cell r="M74">
            <v>0</v>
          </cell>
          <cell r="P74">
            <v>1</v>
          </cell>
          <cell r="Q74">
            <v>0</v>
          </cell>
          <cell r="S74">
            <v>0</v>
          </cell>
          <cell r="T74" t="str">
            <v>Onshore</v>
          </cell>
          <cell r="U74" t="str">
            <v>Internal</v>
          </cell>
        </row>
        <row r="75">
          <cell r="C75">
            <v>0</v>
          </cell>
          <cell r="D75">
            <v>0</v>
          </cell>
          <cell r="E75">
            <v>0</v>
          </cell>
          <cell r="J75">
            <v>0</v>
          </cell>
          <cell r="K75">
            <v>0</v>
          </cell>
          <cell r="M75">
            <v>0</v>
          </cell>
          <cell r="P75">
            <v>1</v>
          </cell>
          <cell r="Q75">
            <v>0</v>
          </cell>
          <cell r="S75">
            <v>0</v>
          </cell>
          <cell r="T75">
            <v>0</v>
          </cell>
          <cell r="U75">
            <v>0</v>
          </cell>
        </row>
        <row r="76">
          <cell r="C76" t="str">
            <v>RUN</v>
          </cell>
          <cell r="D76" t="str">
            <v>PROCUREMENT</v>
          </cell>
          <cell r="E76" t="str">
            <v>SUBCONTRACTOR</v>
          </cell>
          <cell r="J76" t="str">
            <v>USD</v>
          </cell>
          <cell r="K76">
            <v>0</v>
          </cell>
          <cell r="M76">
            <v>0</v>
          </cell>
          <cell r="P76">
            <v>1</v>
          </cell>
          <cell r="Q76">
            <v>0</v>
          </cell>
          <cell r="S76">
            <v>0</v>
          </cell>
          <cell r="T76" t="str">
            <v>Onshore</v>
          </cell>
          <cell r="U76" t="str">
            <v>External</v>
          </cell>
        </row>
        <row r="77">
          <cell r="C77">
            <v>0</v>
          </cell>
          <cell r="D77">
            <v>0</v>
          </cell>
          <cell r="E77">
            <v>0</v>
          </cell>
          <cell r="J77">
            <v>0</v>
          </cell>
          <cell r="K77">
            <v>0</v>
          </cell>
          <cell r="M77">
            <v>0</v>
          </cell>
          <cell r="P77">
            <v>1</v>
          </cell>
          <cell r="Q77">
            <v>0</v>
          </cell>
          <cell r="S77">
            <v>0</v>
          </cell>
          <cell r="T77">
            <v>0</v>
          </cell>
          <cell r="U77">
            <v>0</v>
          </cell>
        </row>
        <row r="78">
          <cell r="C78">
            <v>0</v>
          </cell>
          <cell r="D78">
            <v>0</v>
          </cell>
          <cell r="E78">
            <v>0</v>
          </cell>
          <cell r="J78">
            <v>0</v>
          </cell>
          <cell r="K78">
            <v>0</v>
          </cell>
          <cell r="M78">
            <v>0</v>
          </cell>
          <cell r="P78">
            <v>1</v>
          </cell>
          <cell r="Q78">
            <v>0</v>
          </cell>
          <cell r="S78">
            <v>0</v>
          </cell>
          <cell r="T78">
            <v>0</v>
          </cell>
          <cell r="U78">
            <v>0</v>
          </cell>
        </row>
        <row r="79">
          <cell r="C79">
            <v>0</v>
          </cell>
          <cell r="D79">
            <v>0</v>
          </cell>
          <cell r="E79">
            <v>0</v>
          </cell>
          <cell r="J79">
            <v>0</v>
          </cell>
          <cell r="K79">
            <v>0</v>
          </cell>
          <cell r="M79">
            <v>0</v>
          </cell>
          <cell r="P79">
            <v>1</v>
          </cell>
          <cell r="Q79">
            <v>0</v>
          </cell>
          <cell r="S79">
            <v>0</v>
          </cell>
          <cell r="T79">
            <v>0</v>
          </cell>
          <cell r="U79">
            <v>0</v>
          </cell>
        </row>
        <row r="80">
          <cell r="C80">
            <v>0</v>
          </cell>
          <cell r="D80">
            <v>0</v>
          </cell>
          <cell r="E80">
            <v>0</v>
          </cell>
          <cell r="J80">
            <v>0</v>
          </cell>
          <cell r="K80">
            <v>0</v>
          </cell>
          <cell r="M80">
            <v>0</v>
          </cell>
          <cell r="P80">
            <v>1</v>
          </cell>
          <cell r="Q80">
            <v>0</v>
          </cell>
          <cell r="S80">
            <v>0</v>
          </cell>
          <cell r="T80">
            <v>0</v>
          </cell>
          <cell r="U80">
            <v>0</v>
          </cell>
        </row>
        <row r="81">
          <cell r="C81">
            <v>0</v>
          </cell>
          <cell r="D81">
            <v>0</v>
          </cell>
          <cell r="E81">
            <v>0</v>
          </cell>
          <cell r="J81">
            <v>0</v>
          </cell>
          <cell r="K81" t="str">
            <v>USD</v>
          </cell>
          <cell r="M81">
            <v>845.94</v>
          </cell>
          <cell r="P81">
            <v>1</v>
          </cell>
          <cell r="Q81">
            <v>0</v>
          </cell>
          <cell r="S81">
            <v>0</v>
          </cell>
          <cell r="T81">
            <v>0</v>
          </cell>
          <cell r="U81">
            <v>0</v>
          </cell>
        </row>
        <row r="82">
          <cell r="C82">
            <v>0</v>
          </cell>
          <cell r="D82">
            <v>0</v>
          </cell>
          <cell r="E82">
            <v>0</v>
          </cell>
          <cell r="J82">
            <v>0</v>
          </cell>
          <cell r="K82" t="str">
            <v>USD</v>
          </cell>
          <cell r="M82">
            <v>1127.92</v>
          </cell>
          <cell r="P82">
            <v>1</v>
          </cell>
          <cell r="Q82">
            <v>0</v>
          </cell>
          <cell r="S82">
            <v>0</v>
          </cell>
          <cell r="T82">
            <v>0</v>
          </cell>
          <cell r="U82">
            <v>0</v>
          </cell>
        </row>
        <row r="83">
          <cell r="C83">
            <v>0</v>
          </cell>
          <cell r="D83">
            <v>0</v>
          </cell>
          <cell r="E83">
            <v>0</v>
          </cell>
          <cell r="J83">
            <v>0</v>
          </cell>
          <cell r="K83" t="str">
            <v>USD</v>
          </cell>
          <cell r="M83">
            <v>2537.8199999999997</v>
          </cell>
          <cell r="P83">
            <v>1</v>
          </cell>
          <cell r="Q83">
            <v>0</v>
          </cell>
          <cell r="S83">
            <v>0</v>
          </cell>
          <cell r="T83">
            <v>0</v>
          </cell>
          <cell r="U83">
            <v>0</v>
          </cell>
        </row>
        <row r="84">
          <cell r="C84">
            <v>0</v>
          </cell>
          <cell r="D84">
            <v>0</v>
          </cell>
          <cell r="E84">
            <v>0</v>
          </cell>
          <cell r="J84">
            <v>0</v>
          </cell>
          <cell r="K84" t="str">
            <v>USD</v>
          </cell>
          <cell r="M84">
            <v>1973.86</v>
          </cell>
          <cell r="P84">
            <v>1</v>
          </cell>
          <cell r="Q84">
            <v>0</v>
          </cell>
          <cell r="S84">
            <v>0</v>
          </cell>
          <cell r="T84">
            <v>0</v>
          </cell>
          <cell r="U84">
            <v>0</v>
          </cell>
        </row>
        <row r="85">
          <cell r="C85">
            <v>0</v>
          </cell>
          <cell r="D85">
            <v>0</v>
          </cell>
          <cell r="E85">
            <v>0</v>
          </cell>
          <cell r="J85">
            <v>0</v>
          </cell>
          <cell r="K85" t="str">
            <v>USD</v>
          </cell>
          <cell r="M85">
            <v>2819.7999999999997</v>
          </cell>
          <cell r="P85">
            <v>1</v>
          </cell>
          <cell r="Q85">
            <v>0</v>
          </cell>
          <cell r="S85">
            <v>0</v>
          </cell>
          <cell r="T85">
            <v>0</v>
          </cell>
          <cell r="U85">
            <v>0</v>
          </cell>
        </row>
        <row r="86">
          <cell r="C86">
            <v>0</v>
          </cell>
          <cell r="D86">
            <v>0</v>
          </cell>
          <cell r="E86">
            <v>0</v>
          </cell>
          <cell r="J86">
            <v>0</v>
          </cell>
          <cell r="K86" t="str">
            <v>USD</v>
          </cell>
          <cell r="M86">
            <v>2544</v>
          </cell>
          <cell r="P86">
            <v>1</v>
          </cell>
          <cell r="Q86">
            <v>0</v>
          </cell>
          <cell r="S86">
            <v>0</v>
          </cell>
          <cell r="T86">
            <v>0</v>
          </cell>
          <cell r="U86">
            <v>0</v>
          </cell>
        </row>
        <row r="87">
          <cell r="C87">
            <v>0</v>
          </cell>
          <cell r="D87">
            <v>0</v>
          </cell>
          <cell r="E87">
            <v>0</v>
          </cell>
          <cell r="J87">
            <v>0</v>
          </cell>
          <cell r="K87">
            <v>0</v>
          </cell>
          <cell r="M87">
            <v>0</v>
          </cell>
          <cell r="P87">
            <v>1</v>
          </cell>
          <cell r="Q87">
            <v>0</v>
          </cell>
          <cell r="S87">
            <v>0</v>
          </cell>
          <cell r="T87">
            <v>0</v>
          </cell>
          <cell r="U87">
            <v>0</v>
          </cell>
        </row>
        <row r="88">
          <cell r="C88">
            <v>0</v>
          </cell>
          <cell r="D88">
            <v>0</v>
          </cell>
          <cell r="E88">
            <v>0</v>
          </cell>
          <cell r="J88">
            <v>0</v>
          </cell>
          <cell r="K88">
            <v>0</v>
          </cell>
          <cell r="M88">
            <v>0</v>
          </cell>
          <cell r="P88">
            <v>1</v>
          </cell>
          <cell r="Q88">
            <v>0</v>
          </cell>
          <cell r="S88">
            <v>0</v>
          </cell>
          <cell r="T88">
            <v>0</v>
          </cell>
          <cell r="U88">
            <v>0</v>
          </cell>
        </row>
        <row r="89">
          <cell r="C89">
            <v>0</v>
          </cell>
          <cell r="D89">
            <v>0</v>
          </cell>
          <cell r="E89">
            <v>0</v>
          </cell>
          <cell r="J89">
            <v>0</v>
          </cell>
          <cell r="K89" t="str">
            <v>USD</v>
          </cell>
          <cell r="M89">
            <v>39000</v>
          </cell>
          <cell r="P89">
            <v>1</v>
          </cell>
          <cell r="Q89">
            <v>0</v>
          </cell>
          <cell r="S89">
            <v>0</v>
          </cell>
          <cell r="T89">
            <v>0</v>
          </cell>
          <cell r="U89">
            <v>0</v>
          </cell>
        </row>
        <row r="90">
          <cell r="C90">
            <v>0</v>
          </cell>
          <cell r="D90">
            <v>0</v>
          </cell>
          <cell r="E90">
            <v>0</v>
          </cell>
          <cell r="J90">
            <v>0</v>
          </cell>
          <cell r="K90" t="str">
            <v>USD</v>
          </cell>
          <cell r="M90">
            <v>11430</v>
          </cell>
          <cell r="P90">
            <v>1</v>
          </cell>
          <cell r="Q90">
            <v>0</v>
          </cell>
          <cell r="S90">
            <v>0</v>
          </cell>
          <cell r="T90">
            <v>0</v>
          </cell>
          <cell r="U90">
            <v>0</v>
          </cell>
        </row>
        <row r="91">
          <cell r="C91">
            <v>0</v>
          </cell>
          <cell r="D91">
            <v>0</v>
          </cell>
          <cell r="E91">
            <v>0</v>
          </cell>
          <cell r="J91">
            <v>0</v>
          </cell>
          <cell r="K91" t="str">
            <v>USD</v>
          </cell>
          <cell r="M91">
            <v>0</v>
          </cell>
          <cell r="P91">
            <v>1</v>
          </cell>
          <cell r="Q91">
            <v>0</v>
          </cell>
          <cell r="S91">
            <v>0</v>
          </cell>
          <cell r="T91">
            <v>0</v>
          </cell>
          <cell r="U91">
            <v>0</v>
          </cell>
        </row>
        <row r="92">
          <cell r="C92">
            <v>0</v>
          </cell>
          <cell r="D92">
            <v>0</v>
          </cell>
          <cell r="E92">
            <v>0</v>
          </cell>
          <cell r="J92">
            <v>0</v>
          </cell>
          <cell r="K92" t="str">
            <v>USD</v>
          </cell>
          <cell r="M92">
            <v>0</v>
          </cell>
          <cell r="P92">
            <v>1</v>
          </cell>
          <cell r="Q92">
            <v>0</v>
          </cell>
          <cell r="S92">
            <v>0</v>
          </cell>
          <cell r="T92">
            <v>0</v>
          </cell>
          <cell r="U92">
            <v>0</v>
          </cell>
        </row>
        <row r="93">
          <cell r="C93">
            <v>0</v>
          </cell>
          <cell r="D93">
            <v>0</v>
          </cell>
          <cell r="E93">
            <v>0</v>
          </cell>
          <cell r="J93">
            <v>0</v>
          </cell>
          <cell r="K93" t="str">
            <v>USD</v>
          </cell>
          <cell r="M93">
            <v>1</v>
          </cell>
          <cell r="P93">
            <v>1</v>
          </cell>
          <cell r="Q93">
            <v>0</v>
          </cell>
          <cell r="S93">
            <v>0</v>
          </cell>
          <cell r="T93">
            <v>0</v>
          </cell>
          <cell r="U93">
            <v>0</v>
          </cell>
        </row>
        <row r="94">
          <cell r="C94">
            <v>0</v>
          </cell>
          <cell r="D94">
            <v>0</v>
          </cell>
          <cell r="E94">
            <v>0</v>
          </cell>
          <cell r="J94">
            <v>0</v>
          </cell>
          <cell r="K94">
            <v>0</v>
          </cell>
          <cell r="M94">
            <v>0</v>
          </cell>
          <cell r="P94">
            <v>1</v>
          </cell>
          <cell r="Q94">
            <v>0</v>
          </cell>
          <cell r="S94">
            <v>0</v>
          </cell>
          <cell r="T94">
            <v>0</v>
          </cell>
          <cell r="U94">
            <v>0</v>
          </cell>
        </row>
        <row r="95">
          <cell r="C95">
            <v>0</v>
          </cell>
          <cell r="D95">
            <v>0</v>
          </cell>
          <cell r="E95">
            <v>0</v>
          </cell>
          <cell r="J95">
            <v>0</v>
          </cell>
          <cell r="K95">
            <v>0</v>
          </cell>
          <cell r="M95">
            <v>0</v>
          </cell>
          <cell r="P95">
            <v>1</v>
          </cell>
          <cell r="Q95">
            <v>0</v>
          </cell>
          <cell r="S95">
            <v>0</v>
          </cell>
          <cell r="T95">
            <v>0</v>
          </cell>
          <cell r="U95">
            <v>0</v>
          </cell>
        </row>
        <row r="96">
          <cell r="C96">
            <v>0</v>
          </cell>
          <cell r="D96">
            <v>0</v>
          </cell>
          <cell r="E96">
            <v>0</v>
          </cell>
          <cell r="J96">
            <v>0</v>
          </cell>
          <cell r="K96">
            <v>0</v>
          </cell>
          <cell r="M96">
            <v>0</v>
          </cell>
          <cell r="P96">
            <v>1</v>
          </cell>
          <cell r="Q96">
            <v>0</v>
          </cell>
          <cell r="S96">
            <v>0</v>
          </cell>
          <cell r="T96">
            <v>0</v>
          </cell>
          <cell r="U96">
            <v>0</v>
          </cell>
        </row>
        <row r="97">
          <cell r="C97">
            <v>0</v>
          </cell>
          <cell r="D97">
            <v>0</v>
          </cell>
          <cell r="E97">
            <v>0</v>
          </cell>
          <cell r="J97">
            <v>0</v>
          </cell>
          <cell r="K97">
            <v>0</v>
          </cell>
          <cell r="M97">
            <v>0</v>
          </cell>
          <cell r="P97">
            <v>1</v>
          </cell>
          <cell r="Q97">
            <v>0</v>
          </cell>
          <cell r="S97">
            <v>0</v>
          </cell>
          <cell r="T97">
            <v>0</v>
          </cell>
          <cell r="U97">
            <v>0</v>
          </cell>
        </row>
        <row r="98">
          <cell r="C98">
            <v>0</v>
          </cell>
          <cell r="D98">
            <v>0</v>
          </cell>
          <cell r="E98">
            <v>0</v>
          </cell>
          <cell r="J98">
            <v>0</v>
          </cell>
          <cell r="K98">
            <v>0</v>
          </cell>
          <cell r="M98">
            <v>0</v>
          </cell>
          <cell r="P98">
            <v>1</v>
          </cell>
          <cell r="Q98">
            <v>0</v>
          </cell>
          <cell r="S98">
            <v>0</v>
          </cell>
          <cell r="T98">
            <v>0</v>
          </cell>
          <cell r="U98">
            <v>0</v>
          </cell>
        </row>
        <row r="99">
          <cell r="C99">
            <v>0</v>
          </cell>
          <cell r="D99">
            <v>0</v>
          </cell>
          <cell r="E99">
            <v>0</v>
          </cell>
          <cell r="J99">
            <v>0</v>
          </cell>
          <cell r="K99">
            <v>0</v>
          </cell>
          <cell r="M99">
            <v>0</v>
          </cell>
          <cell r="P99">
            <v>1</v>
          </cell>
          <cell r="Q99">
            <v>0</v>
          </cell>
          <cell r="S99">
            <v>0</v>
          </cell>
          <cell r="T99">
            <v>0</v>
          </cell>
          <cell r="U99">
            <v>0</v>
          </cell>
        </row>
        <row r="100">
          <cell r="C100">
            <v>0</v>
          </cell>
          <cell r="D100">
            <v>0</v>
          </cell>
          <cell r="E100">
            <v>0</v>
          </cell>
          <cell r="J100">
            <v>0</v>
          </cell>
          <cell r="K100">
            <v>0</v>
          </cell>
          <cell r="M100">
            <v>0</v>
          </cell>
          <cell r="P100">
            <v>1</v>
          </cell>
          <cell r="Q100">
            <v>0</v>
          </cell>
          <cell r="S100">
            <v>0</v>
          </cell>
          <cell r="T100">
            <v>0</v>
          </cell>
          <cell r="U100">
            <v>0</v>
          </cell>
        </row>
        <row r="101">
          <cell r="C101">
            <v>0</v>
          </cell>
          <cell r="D101">
            <v>0</v>
          </cell>
          <cell r="E101">
            <v>0</v>
          </cell>
          <cell r="J101">
            <v>0</v>
          </cell>
          <cell r="K101">
            <v>0</v>
          </cell>
          <cell r="M101">
            <v>0</v>
          </cell>
          <cell r="P101">
            <v>1</v>
          </cell>
          <cell r="Q101">
            <v>0</v>
          </cell>
          <cell r="S101">
            <v>0</v>
          </cell>
          <cell r="T101">
            <v>0</v>
          </cell>
          <cell r="U101">
            <v>0</v>
          </cell>
        </row>
        <row r="102">
          <cell r="C102">
            <v>0</v>
          </cell>
          <cell r="D102">
            <v>0</v>
          </cell>
          <cell r="E102">
            <v>0</v>
          </cell>
          <cell r="J102">
            <v>0</v>
          </cell>
          <cell r="K102" t="str">
            <v>USD</v>
          </cell>
          <cell r="M102">
            <v>0</v>
          </cell>
          <cell r="P102">
            <v>1</v>
          </cell>
          <cell r="Q102">
            <v>0</v>
          </cell>
          <cell r="S102">
            <v>0</v>
          </cell>
          <cell r="T102">
            <v>0</v>
          </cell>
          <cell r="U102">
            <v>0</v>
          </cell>
        </row>
        <row r="103">
          <cell r="C103" t="str">
            <v>RUN</v>
          </cell>
          <cell r="D103" t="str">
            <v>FX-HEDGING</v>
          </cell>
          <cell r="E103" t="str">
            <v>FX-HEDGING</v>
          </cell>
          <cell r="J103" t="str">
            <v>Other</v>
          </cell>
          <cell r="K103" t="str">
            <v>USD</v>
          </cell>
          <cell r="M103">
            <v>0</v>
          </cell>
          <cell r="P103">
            <v>1</v>
          </cell>
          <cell r="Q103">
            <v>0</v>
          </cell>
          <cell r="S103">
            <v>0</v>
          </cell>
          <cell r="T103" t="str">
            <v>Onshore</v>
          </cell>
          <cell r="U103" t="str">
            <v>Internal</v>
          </cell>
        </row>
        <row r="104">
          <cell r="K104">
            <v>0</v>
          </cell>
          <cell r="M104">
            <v>0</v>
          </cell>
          <cell r="P104">
            <v>1</v>
          </cell>
          <cell r="Q104">
            <v>0</v>
          </cell>
          <cell r="S104">
            <v>0</v>
          </cell>
          <cell r="T104">
            <v>0</v>
          </cell>
          <cell r="U104">
            <v>0</v>
          </cell>
        </row>
        <row r="105">
          <cell r="K105">
            <v>0</v>
          </cell>
          <cell r="M105">
            <v>0</v>
          </cell>
          <cell r="P105">
            <v>1</v>
          </cell>
          <cell r="Q105">
            <v>0</v>
          </cell>
          <cell r="S105">
            <v>0</v>
          </cell>
          <cell r="T105">
            <v>0</v>
          </cell>
          <cell r="U105">
            <v>0</v>
          </cell>
        </row>
        <row r="106">
          <cell r="K106">
            <v>0</v>
          </cell>
          <cell r="M106">
            <v>0</v>
          </cell>
          <cell r="P106">
            <v>1</v>
          </cell>
          <cell r="Q106">
            <v>0</v>
          </cell>
          <cell r="S106">
            <v>0</v>
          </cell>
          <cell r="T106">
            <v>0</v>
          </cell>
          <cell r="U106">
            <v>0</v>
          </cell>
        </row>
        <row r="107">
          <cell r="C107" t="str">
            <v>RUN</v>
          </cell>
          <cell r="D107" t="str">
            <v>MSA Price</v>
          </cell>
          <cell r="E107" t="str">
            <v>TS Funding</v>
          </cell>
          <cell r="J107" t="str">
            <v>Other</v>
          </cell>
          <cell r="K107" t="str">
            <v>USD</v>
          </cell>
          <cell r="M107">
            <v>7.0000000000000005E-8</v>
          </cell>
          <cell r="P107">
            <v>1</v>
          </cell>
          <cell r="Q107">
            <v>0</v>
          </cell>
          <cell r="S107">
            <v>0</v>
          </cell>
          <cell r="T107" t="str">
            <v>Offshore</v>
          </cell>
          <cell r="U107" t="str">
            <v>Internal</v>
          </cell>
        </row>
        <row r="108">
          <cell r="K108">
            <v>0</v>
          </cell>
          <cell r="M108">
            <v>0</v>
          </cell>
          <cell r="P108">
            <v>1</v>
          </cell>
          <cell r="Q108">
            <v>0</v>
          </cell>
          <cell r="S108">
            <v>0</v>
          </cell>
          <cell r="T108">
            <v>0</v>
          </cell>
          <cell r="U108">
            <v>0</v>
          </cell>
        </row>
        <row r="109">
          <cell r="K109">
            <v>0</v>
          </cell>
          <cell r="M109">
            <v>0</v>
          </cell>
          <cell r="P109">
            <v>1</v>
          </cell>
          <cell r="Q109">
            <v>0</v>
          </cell>
          <cell r="S109">
            <v>0</v>
          </cell>
          <cell r="T109">
            <v>0</v>
          </cell>
          <cell r="U109">
            <v>0</v>
          </cell>
        </row>
        <row r="110">
          <cell r="K110">
            <v>0</v>
          </cell>
          <cell r="M110">
            <v>0</v>
          </cell>
          <cell r="P110">
            <v>1</v>
          </cell>
          <cell r="Q110">
            <v>0</v>
          </cell>
          <cell r="S110">
            <v>0</v>
          </cell>
          <cell r="T110">
            <v>0</v>
          </cell>
          <cell r="U110">
            <v>0</v>
          </cell>
        </row>
        <row r="111">
          <cell r="K111">
            <v>0</v>
          </cell>
          <cell r="M111">
            <v>0</v>
          </cell>
          <cell r="P111">
            <v>1</v>
          </cell>
          <cell r="Q111">
            <v>0</v>
          </cell>
          <cell r="S111">
            <v>0</v>
          </cell>
          <cell r="T111">
            <v>0</v>
          </cell>
          <cell r="U111">
            <v>0</v>
          </cell>
        </row>
        <row r="112">
          <cell r="K112">
            <v>0</v>
          </cell>
          <cell r="M112">
            <v>0</v>
          </cell>
          <cell r="P112">
            <v>1</v>
          </cell>
          <cell r="Q112">
            <v>0</v>
          </cell>
          <cell r="S112">
            <v>0</v>
          </cell>
          <cell r="T112">
            <v>0</v>
          </cell>
          <cell r="U112">
            <v>0</v>
          </cell>
        </row>
        <row r="113">
          <cell r="K113">
            <v>0</v>
          </cell>
          <cell r="M113">
            <v>0</v>
          </cell>
          <cell r="P113">
            <v>1</v>
          </cell>
          <cell r="Q113">
            <v>0</v>
          </cell>
          <cell r="S113">
            <v>0</v>
          </cell>
          <cell r="T113">
            <v>0</v>
          </cell>
          <cell r="U113">
            <v>0</v>
          </cell>
        </row>
        <row r="114">
          <cell r="K114">
            <v>0</v>
          </cell>
          <cell r="M114">
            <v>0</v>
          </cell>
          <cell r="P114">
            <v>1</v>
          </cell>
          <cell r="Q114">
            <v>0</v>
          </cell>
          <cell r="S114">
            <v>0</v>
          </cell>
          <cell r="T114">
            <v>0</v>
          </cell>
          <cell r="U114">
            <v>0</v>
          </cell>
        </row>
        <row r="115">
          <cell r="K115">
            <v>0</v>
          </cell>
          <cell r="M115">
            <v>0</v>
          </cell>
          <cell r="P115">
            <v>1</v>
          </cell>
          <cell r="Q115">
            <v>0</v>
          </cell>
          <cell r="S115">
            <v>0</v>
          </cell>
          <cell r="T115">
            <v>0</v>
          </cell>
          <cell r="U115">
            <v>0</v>
          </cell>
        </row>
        <row r="116">
          <cell r="K116">
            <v>0</v>
          </cell>
          <cell r="M116">
            <v>0</v>
          </cell>
          <cell r="P116">
            <v>1</v>
          </cell>
          <cell r="Q116">
            <v>0</v>
          </cell>
          <cell r="S116">
            <v>0</v>
          </cell>
          <cell r="T116">
            <v>0</v>
          </cell>
          <cell r="U116">
            <v>0</v>
          </cell>
        </row>
        <row r="117">
          <cell r="K117">
            <v>0</v>
          </cell>
          <cell r="M117">
            <v>0</v>
          </cell>
          <cell r="P117">
            <v>1</v>
          </cell>
          <cell r="Q117">
            <v>0</v>
          </cell>
          <cell r="S117">
            <v>0</v>
          </cell>
          <cell r="T117">
            <v>0</v>
          </cell>
          <cell r="U117">
            <v>0</v>
          </cell>
        </row>
        <row r="118">
          <cell r="K118">
            <v>0</v>
          </cell>
          <cell r="M118">
            <v>0</v>
          </cell>
          <cell r="P118">
            <v>1</v>
          </cell>
          <cell r="Q118">
            <v>0</v>
          </cell>
          <cell r="S118">
            <v>0</v>
          </cell>
          <cell r="T118">
            <v>0</v>
          </cell>
          <cell r="U118">
            <v>0</v>
          </cell>
        </row>
        <row r="119">
          <cell r="K119">
            <v>0</v>
          </cell>
          <cell r="M119">
            <v>0</v>
          </cell>
          <cell r="P119">
            <v>1</v>
          </cell>
          <cell r="Q119">
            <v>0</v>
          </cell>
          <cell r="S119">
            <v>0</v>
          </cell>
          <cell r="T119">
            <v>0</v>
          </cell>
          <cell r="U119">
            <v>0</v>
          </cell>
        </row>
        <row r="120">
          <cell r="K120">
            <v>0</v>
          </cell>
          <cell r="M120">
            <v>0</v>
          </cell>
          <cell r="P120">
            <v>1</v>
          </cell>
          <cell r="Q120">
            <v>0</v>
          </cell>
          <cell r="S120">
            <v>0</v>
          </cell>
          <cell r="T120">
            <v>0</v>
          </cell>
          <cell r="U120">
            <v>0</v>
          </cell>
        </row>
        <row r="121">
          <cell r="K121">
            <v>0</v>
          </cell>
          <cell r="M121">
            <v>0</v>
          </cell>
          <cell r="P121">
            <v>1</v>
          </cell>
          <cell r="Q121">
            <v>0</v>
          </cell>
          <cell r="S121">
            <v>0</v>
          </cell>
          <cell r="T121">
            <v>0</v>
          </cell>
          <cell r="U121">
            <v>0</v>
          </cell>
        </row>
        <row r="122">
          <cell r="K122">
            <v>0</v>
          </cell>
          <cell r="M122">
            <v>0</v>
          </cell>
          <cell r="P122">
            <v>1</v>
          </cell>
          <cell r="Q122">
            <v>0</v>
          </cell>
          <cell r="S122">
            <v>0</v>
          </cell>
          <cell r="T122">
            <v>0</v>
          </cell>
          <cell r="U122">
            <v>0</v>
          </cell>
        </row>
        <row r="123">
          <cell r="K123">
            <v>0</v>
          </cell>
          <cell r="M123">
            <v>0</v>
          </cell>
          <cell r="P123">
            <v>1</v>
          </cell>
          <cell r="Q123">
            <v>0</v>
          </cell>
          <cell r="S123">
            <v>0</v>
          </cell>
          <cell r="T123">
            <v>0</v>
          </cell>
          <cell r="U123">
            <v>0</v>
          </cell>
        </row>
        <row r="124">
          <cell r="K124">
            <v>0</v>
          </cell>
          <cell r="M124">
            <v>0</v>
          </cell>
          <cell r="P124">
            <v>1</v>
          </cell>
          <cell r="Q124">
            <v>0</v>
          </cell>
          <cell r="S124">
            <v>0</v>
          </cell>
          <cell r="T124">
            <v>0</v>
          </cell>
          <cell r="U124">
            <v>0</v>
          </cell>
        </row>
        <row r="125">
          <cell r="K125">
            <v>0</v>
          </cell>
          <cell r="M125">
            <v>0</v>
          </cell>
          <cell r="P125">
            <v>1</v>
          </cell>
          <cell r="Q125">
            <v>0</v>
          </cell>
          <cell r="S125">
            <v>0</v>
          </cell>
          <cell r="T125">
            <v>0</v>
          </cell>
          <cell r="U125">
            <v>0</v>
          </cell>
        </row>
        <row r="126">
          <cell r="K126">
            <v>0</v>
          </cell>
          <cell r="M126">
            <v>0</v>
          </cell>
          <cell r="P126">
            <v>1</v>
          </cell>
          <cell r="Q126">
            <v>0</v>
          </cell>
          <cell r="S126">
            <v>0</v>
          </cell>
          <cell r="T126">
            <v>0</v>
          </cell>
          <cell r="U126">
            <v>0</v>
          </cell>
        </row>
        <row r="127">
          <cell r="K127">
            <v>0</v>
          </cell>
          <cell r="M127">
            <v>0</v>
          </cell>
          <cell r="P127">
            <v>1</v>
          </cell>
          <cell r="Q127">
            <v>0</v>
          </cell>
          <cell r="S127">
            <v>0</v>
          </cell>
          <cell r="T127">
            <v>0</v>
          </cell>
          <cell r="U127">
            <v>0</v>
          </cell>
        </row>
        <row r="128">
          <cell r="K128">
            <v>0</v>
          </cell>
          <cell r="M128">
            <v>0</v>
          </cell>
          <cell r="P128">
            <v>1</v>
          </cell>
          <cell r="Q128">
            <v>0</v>
          </cell>
          <cell r="S128">
            <v>0</v>
          </cell>
          <cell r="T128">
            <v>0</v>
          </cell>
          <cell r="U128">
            <v>0</v>
          </cell>
        </row>
        <row r="129">
          <cell r="K129">
            <v>0</v>
          </cell>
          <cell r="M129">
            <v>0</v>
          </cell>
          <cell r="P129">
            <v>1</v>
          </cell>
          <cell r="Q129">
            <v>0</v>
          </cell>
          <cell r="S129">
            <v>0</v>
          </cell>
          <cell r="T129">
            <v>0</v>
          </cell>
          <cell r="U129">
            <v>0</v>
          </cell>
        </row>
        <row r="130">
          <cell r="K130">
            <v>0</v>
          </cell>
          <cell r="M130">
            <v>0</v>
          </cell>
          <cell r="P130">
            <v>1</v>
          </cell>
          <cell r="Q130">
            <v>0</v>
          </cell>
          <cell r="S130">
            <v>0</v>
          </cell>
          <cell r="T130">
            <v>0</v>
          </cell>
          <cell r="U130">
            <v>0</v>
          </cell>
        </row>
        <row r="131">
          <cell r="K131">
            <v>0</v>
          </cell>
          <cell r="M131">
            <v>0</v>
          </cell>
          <cell r="P131">
            <v>1</v>
          </cell>
          <cell r="Q131">
            <v>0</v>
          </cell>
          <cell r="S131">
            <v>0</v>
          </cell>
          <cell r="T131">
            <v>0</v>
          </cell>
          <cell r="U131">
            <v>0</v>
          </cell>
        </row>
        <row r="132">
          <cell r="K132">
            <v>0</v>
          </cell>
          <cell r="M132">
            <v>0</v>
          </cell>
          <cell r="P132">
            <v>1</v>
          </cell>
          <cell r="Q132">
            <v>0</v>
          </cell>
          <cell r="S132">
            <v>0</v>
          </cell>
          <cell r="T132">
            <v>0</v>
          </cell>
          <cell r="U132">
            <v>0</v>
          </cell>
        </row>
        <row r="133">
          <cell r="K133">
            <v>0</v>
          </cell>
          <cell r="M133">
            <v>0</v>
          </cell>
          <cell r="P133">
            <v>1</v>
          </cell>
          <cell r="Q133">
            <v>0</v>
          </cell>
          <cell r="S133">
            <v>0</v>
          </cell>
          <cell r="T133">
            <v>0</v>
          </cell>
          <cell r="U133">
            <v>0</v>
          </cell>
        </row>
        <row r="134">
          <cell r="K134">
            <v>0</v>
          </cell>
          <cell r="M134">
            <v>0</v>
          </cell>
          <cell r="P134">
            <v>1</v>
          </cell>
          <cell r="Q134">
            <v>0</v>
          </cell>
          <cell r="S134">
            <v>0</v>
          </cell>
          <cell r="T134">
            <v>0</v>
          </cell>
          <cell r="U134">
            <v>0</v>
          </cell>
        </row>
        <row r="135">
          <cell r="K135">
            <v>0</v>
          </cell>
          <cell r="M135">
            <v>0</v>
          </cell>
          <cell r="P135">
            <v>1</v>
          </cell>
          <cell r="Q135">
            <v>0</v>
          </cell>
          <cell r="S135">
            <v>0</v>
          </cell>
          <cell r="T135">
            <v>0</v>
          </cell>
          <cell r="U135">
            <v>0</v>
          </cell>
        </row>
        <row r="136">
          <cell r="K136">
            <v>0</v>
          </cell>
          <cell r="M136">
            <v>0</v>
          </cell>
          <cell r="P136">
            <v>1</v>
          </cell>
          <cell r="Q136">
            <v>0</v>
          </cell>
          <cell r="S136">
            <v>0</v>
          </cell>
          <cell r="T136">
            <v>0</v>
          </cell>
          <cell r="U136">
            <v>0</v>
          </cell>
        </row>
        <row r="137">
          <cell r="K137">
            <v>0</v>
          </cell>
          <cell r="M137">
            <v>0</v>
          </cell>
          <cell r="P137">
            <v>1</v>
          </cell>
          <cell r="Q137">
            <v>0</v>
          </cell>
          <cell r="S137">
            <v>0</v>
          </cell>
          <cell r="T137">
            <v>0</v>
          </cell>
          <cell r="U137">
            <v>0</v>
          </cell>
        </row>
        <row r="138">
          <cell r="K138">
            <v>0</v>
          </cell>
          <cell r="M138">
            <v>0</v>
          </cell>
          <cell r="P138">
            <v>1</v>
          </cell>
          <cell r="Q138">
            <v>0</v>
          </cell>
          <cell r="S138">
            <v>0</v>
          </cell>
          <cell r="T138">
            <v>0</v>
          </cell>
          <cell r="U138">
            <v>0</v>
          </cell>
        </row>
        <row r="139">
          <cell r="K139">
            <v>0</v>
          </cell>
          <cell r="M139">
            <v>0</v>
          </cell>
          <cell r="P139">
            <v>1</v>
          </cell>
          <cell r="Q139">
            <v>0</v>
          </cell>
          <cell r="S139">
            <v>0</v>
          </cell>
          <cell r="T139">
            <v>0</v>
          </cell>
          <cell r="U139">
            <v>0</v>
          </cell>
        </row>
        <row r="140">
          <cell r="K140">
            <v>0</v>
          </cell>
          <cell r="M140">
            <v>0</v>
          </cell>
          <cell r="P140">
            <v>1</v>
          </cell>
          <cell r="Q140">
            <v>0</v>
          </cell>
          <cell r="S140">
            <v>0</v>
          </cell>
          <cell r="T140">
            <v>0</v>
          </cell>
          <cell r="U140">
            <v>0</v>
          </cell>
        </row>
        <row r="141">
          <cell r="K141">
            <v>0</v>
          </cell>
          <cell r="M141">
            <v>0</v>
          </cell>
          <cell r="P141">
            <v>1</v>
          </cell>
          <cell r="Q141">
            <v>0</v>
          </cell>
          <cell r="S141">
            <v>0</v>
          </cell>
          <cell r="T141">
            <v>0</v>
          </cell>
          <cell r="U141">
            <v>0</v>
          </cell>
        </row>
        <row r="142">
          <cell r="K142">
            <v>0</v>
          </cell>
          <cell r="M142">
            <v>0</v>
          </cell>
          <cell r="P142">
            <v>1</v>
          </cell>
          <cell r="Q142">
            <v>0</v>
          </cell>
          <cell r="S142">
            <v>0</v>
          </cell>
          <cell r="T142">
            <v>0</v>
          </cell>
          <cell r="U142">
            <v>0</v>
          </cell>
        </row>
        <row r="143">
          <cell r="K143">
            <v>0</v>
          </cell>
          <cell r="M143">
            <v>0</v>
          </cell>
          <cell r="P143">
            <v>1</v>
          </cell>
          <cell r="Q143">
            <v>0</v>
          </cell>
          <cell r="S143">
            <v>0</v>
          </cell>
          <cell r="T143">
            <v>0</v>
          </cell>
          <cell r="U143">
            <v>0</v>
          </cell>
        </row>
        <row r="144">
          <cell r="K144">
            <v>0</v>
          </cell>
          <cell r="M144">
            <v>0</v>
          </cell>
          <cell r="P144">
            <v>1</v>
          </cell>
          <cell r="Q144">
            <v>0</v>
          </cell>
          <cell r="S144">
            <v>0</v>
          </cell>
          <cell r="T144">
            <v>0</v>
          </cell>
          <cell r="U144">
            <v>0</v>
          </cell>
        </row>
        <row r="145">
          <cell r="K145">
            <v>0</v>
          </cell>
          <cell r="M145">
            <v>0</v>
          </cell>
          <cell r="P145">
            <v>1</v>
          </cell>
          <cell r="Q145">
            <v>0</v>
          </cell>
          <cell r="S145">
            <v>0</v>
          </cell>
          <cell r="T145">
            <v>0</v>
          </cell>
          <cell r="U145">
            <v>0</v>
          </cell>
        </row>
        <row r="146">
          <cell r="K146">
            <v>0</v>
          </cell>
          <cell r="M146">
            <v>0</v>
          </cell>
          <cell r="P146">
            <v>1</v>
          </cell>
          <cell r="Q146">
            <v>0</v>
          </cell>
          <cell r="S146">
            <v>0</v>
          </cell>
          <cell r="T146">
            <v>0</v>
          </cell>
          <cell r="U146">
            <v>0</v>
          </cell>
        </row>
        <row r="147">
          <cell r="K147">
            <v>0</v>
          </cell>
          <cell r="M147">
            <v>0</v>
          </cell>
          <cell r="P147">
            <v>1</v>
          </cell>
          <cell r="Q147">
            <v>0</v>
          </cell>
          <cell r="S147">
            <v>0</v>
          </cell>
          <cell r="T147">
            <v>0</v>
          </cell>
          <cell r="U147">
            <v>0</v>
          </cell>
        </row>
        <row r="148">
          <cell r="K148">
            <v>0</v>
          </cell>
          <cell r="M148">
            <v>0</v>
          </cell>
          <cell r="P148">
            <v>1</v>
          </cell>
          <cell r="Q148">
            <v>0</v>
          </cell>
          <cell r="S148">
            <v>0</v>
          </cell>
          <cell r="T148">
            <v>0</v>
          </cell>
          <cell r="U148">
            <v>0</v>
          </cell>
        </row>
        <row r="149">
          <cell r="K149">
            <v>0</v>
          </cell>
          <cell r="M149">
            <v>0</v>
          </cell>
          <cell r="P149">
            <v>1</v>
          </cell>
          <cell r="Q149">
            <v>0</v>
          </cell>
          <cell r="S149">
            <v>0</v>
          </cell>
          <cell r="T149">
            <v>0</v>
          </cell>
          <cell r="U149">
            <v>0</v>
          </cell>
        </row>
        <row r="150">
          <cell r="K150">
            <v>0</v>
          </cell>
          <cell r="M150">
            <v>0</v>
          </cell>
          <cell r="P150">
            <v>1</v>
          </cell>
          <cell r="Q150">
            <v>0</v>
          </cell>
          <cell r="S150">
            <v>0</v>
          </cell>
          <cell r="T150">
            <v>0</v>
          </cell>
          <cell r="U150">
            <v>0</v>
          </cell>
        </row>
        <row r="151">
          <cell r="K151">
            <v>0</v>
          </cell>
          <cell r="M151">
            <v>0</v>
          </cell>
          <cell r="P151">
            <v>1</v>
          </cell>
          <cell r="Q151">
            <v>0</v>
          </cell>
          <cell r="S151">
            <v>0</v>
          </cell>
          <cell r="T151">
            <v>0</v>
          </cell>
          <cell r="U151">
            <v>0</v>
          </cell>
        </row>
        <row r="152">
          <cell r="K152">
            <v>0</v>
          </cell>
          <cell r="M152">
            <v>0</v>
          </cell>
          <cell r="P152">
            <v>1</v>
          </cell>
          <cell r="Q152">
            <v>0</v>
          </cell>
          <cell r="S152">
            <v>0</v>
          </cell>
          <cell r="T152">
            <v>0</v>
          </cell>
          <cell r="U152">
            <v>0</v>
          </cell>
        </row>
        <row r="153">
          <cell r="K153">
            <v>0</v>
          </cell>
          <cell r="M153">
            <v>0</v>
          </cell>
          <cell r="P153">
            <v>1</v>
          </cell>
          <cell r="Q153">
            <v>0</v>
          </cell>
          <cell r="S153">
            <v>0</v>
          </cell>
          <cell r="T153">
            <v>0</v>
          </cell>
          <cell r="U153">
            <v>0</v>
          </cell>
        </row>
        <row r="154">
          <cell r="K154">
            <v>0</v>
          </cell>
          <cell r="M154">
            <v>0</v>
          </cell>
          <cell r="P154">
            <v>1</v>
          </cell>
          <cell r="Q154">
            <v>0</v>
          </cell>
          <cell r="S154">
            <v>0</v>
          </cell>
          <cell r="T154">
            <v>0</v>
          </cell>
          <cell r="U154">
            <v>0</v>
          </cell>
        </row>
        <row r="155">
          <cell r="K155">
            <v>0</v>
          </cell>
          <cell r="M155">
            <v>0</v>
          </cell>
          <cell r="P155">
            <v>1</v>
          </cell>
          <cell r="Q155">
            <v>0</v>
          </cell>
          <cell r="S155">
            <v>0</v>
          </cell>
          <cell r="T155">
            <v>0</v>
          </cell>
          <cell r="U155">
            <v>0</v>
          </cell>
        </row>
        <row r="156">
          <cell r="K156">
            <v>0</v>
          </cell>
          <cell r="M156">
            <v>0</v>
          </cell>
          <cell r="P156">
            <v>1</v>
          </cell>
          <cell r="Q156">
            <v>0</v>
          </cell>
          <cell r="S156">
            <v>0</v>
          </cell>
          <cell r="T156">
            <v>0</v>
          </cell>
          <cell r="U156">
            <v>0</v>
          </cell>
        </row>
        <row r="157">
          <cell r="K157">
            <v>0</v>
          </cell>
          <cell r="M157">
            <v>0</v>
          </cell>
          <cell r="P157">
            <v>1</v>
          </cell>
          <cell r="Q157">
            <v>0</v>
          </cell>
          <cell r="S157">
            <v>0</v>
          </cell>
          <cell r="T157">
            <v>0</v>
          </cell>
          <cell r="U157">
            <v>0</v>
          </cell>
        </row>
        <row r="158">
          <cell r="K158">
            <v>0</v>
          </cell>
          <cell r="M158">
            <v>0</v>
          </cell>
          <cell r="P158">
            <v>1</v>
          </cell>
          <cell r="Q158">
            <v>0</v>
          </cell>
          <cell r="S158">
            <v>0</v>
          </cell>
          <cell r="T158">
            <v>0</v>
          </cell>
          <cell r="U158">
            <v>0</v>
          </cell>
        </row>
        <row r="159">
          <cell r="K159">
            <v>0</v>
          </cell>
          <cell r="M159">
            <v>0</v>
          </cell>
          <cell r="P159">
            <v>1</v>
          </cell>
          <cell r="Q159">
            <v>0</v>
          </cell>
          <cell r="S159">
            <v>0</v>
          </cell>
          <cell r="T159">
            <v>0</v>
          </cell>
          <cell r="U159">
            <v>0</v>
          </cell>
        </row>
        <row r="160">
          <cell r="K160">
            <v>0</v>
          </cell>
          <cell r="M160">
            <v>0</v>
          </cell>
          <cell r="P160">
            <v>1</v>
          </cell>
          <cell r="Q160">
            <v>0</v>
          </cell>
          <cell r="S160">
            <v>0</v>
          </cell>
          <cell r="T160">
            <v>0</v>
          </cell>
          <cell r="U160">
            <v>0</v>
          </cell>
        </row>
        <row r="161">
          <cell r="K161">
            <v>0</v>
          </cell>
          <cell r="M161">
            <v>0</v>
          </cell>
          <cell r="P161">
            <v>1</v>
          </cell>
          <cell r="Q161">
            <v>0</v>
          </cell>
          <cell r="S161">
            <v>0</v>
          </cell>
          <cell r="T161">
            <v>0</v>
          </cell>
          <cell r="U161">
            <v>0</v>
          </cell>
        </row>
        <row r="162">
          <cell r="K162">
            <v>0</v>
          </cell>
          <cell r="M162">
            <v>0</v>
          </cell>
          <cell r="P162">
            <v>1</v>
          </cell>
          <cell r="Q162">
            <v>0</v>
          </cell>
          <cell r="S162">
            <v>0</v>
          </cell>
          <cell r="T162">
            <v>0</v>
          </cell>
          <cell r="U162">
            <v>0</v>
          </cell>
        </row>
        <row r="163">
          <cell r="K163">
            <v>0</v>
          </cell>
          <cell r="M163">
            <v>0</v>
          </cell>
          <cell r="P163">
            <v>1</v>
          </cell>
          <cell r="Q163">
            <v>0</v>
          </cell>
          <cell r="S163">
            <v>0</v>
          </cell>
          <cell r="T163">
            <v>0</v>
          </cell>
          <cell r="U163">
            <v>0</v>
          </cell>
        </row>
        <row r="164">
          <cell r="K164">
            <v>0</v>
          </cell>
          <cell r="M164">
            <v>0</v>
          </cell>
          <cell r="P164">
            <v>1</v>
          </cell>
          <cell r="Q164">
            <v>0</v>
          </cell>
          <cell r="S164">
            <v>0</v>
          </cell>
          <cell r="T164">
            <v>0</v>
          </cell>
          <cell r="U164">
            <v>0</v>
          </cell>
        </row>
        <row r="165">
          <cell r="K165">
            <v>0</v>
          </cell>
          <cell r="M165">
            <v>0</v>
          </cell>
          <cell r="P165">
            <v>1</v>
          </cell>
          <cell r="Q165">
            <v>0</v>
          </cell>
          <cell r="S165">
            <v>0</v>
          </cell>
          <cell r="T165">
            <v>0</v>
          </cell>
          <cell r="U165">
            <v>0</v>
          </cell>
        </row>
        <row r="166">
          <cell r="K166">
            <v>0</v>
          </cell>
          <cell r="M166">
            <v>0</v>
          </cell>
          <cell r="P166">
            <v>1</v>
          </cell>
          <cell r="Q166">
            <v>0</v>
          </cell>
          <cell r="S166">
            <v>0</v>
          </cell>
          <cell r="T166">
            <v>0</v>
          </cell>
          <cell r="U166">
            <v>0</v>
          </cell>
        </row>
        <row r="167">
          <cell r="K167">
            <v>0</v>
          </cell>
          <cell r="M167">
            <v>0</v>
          </cell>
          <cell r="P167">
            <v>1</v>
          </cell>
          <cell r="Q167">
            <v>0</v>
          </cell>
          <cell r="S167">
            <v>0</v>
          </cell>
          <cell r="T167">
            <v>0</v>
          </cell>
          <cell r="U167">
            <v>0</v>
          </cell>
        </row>
        <row r="168">
          <cell r="K168">
            <v>0</v>
          </cell>
          <cell r="M168">
            <v>0</v>
          </cell>
          <cell r="P168">
            <v>1</v>
          </cell>
          <cell r="Q168">
            <v>0</v>
          </cell>
          <cell r="S168">
            <v>0</v>
          </cell>
          <cell r="T168">
            <v>0</v>
          </cell>
          <cell r="U168">
            <v>0</v>
          </cell>
        </row>
        <row r="169">
          <cell r="K169">
            <v>0</v>
          </cell>
          <cell r="M169">
            <v>0</v>
          </cell>
          <cell r="P169">
            <v>1</v>
          </cell>
          <cell r="Q169">
            <v>0</v>
          </cell>
          <cell r="S169">
            <v>0</v>
          </cell>
          <cell r="T169">
            <v>0</v>
          </cell>
          <cell r="U169">
            <v>0</v>
          </cell>
        </row>
        <row r="170">
          <cell r="K170">
            <v>0</v>
          </cell>
          <cell r="M170">
            <v>0</v>
          </cell>
          <cell r="P170">
            <v>1</v>
          </cell>
          <cell r="Q170">
            <v>0</v>
          </cell>
          <cell r="S170">
            <v>0</v>
          </cell>
          <cell r="T170">
            <v>0</v>
          </cell>
          <cell r="U170">
            <v>0</v>
          </cell>
        </row>
        <row r="171">
          <cell r="K171">
            <v>0</v>
          </cell>
          <cell r="M171">
            <v>0</v>
          </cell>
          <cell r="P171">
            <v>1</v>
          </cell>
          <cell r="Q171">
            <v>0</v>
          </cell>
          <cell r="S171">
            <v>0</v>
          </cell>
          <cell r="T171">
            <v>0</v>
          </cell>
          <cell r="U171">
            <v>0</v>
          </cell>
        </row>
        <row r="172">
          <cell r="K172">
            <v>0</v>
          </cell>
          <cell r="M172">
            <v>0</v>
          </cell>
          <cell r="P172">
            <v>1</v>
          </cell>
          <cell r="Q172">
            <v>0</v>
          </cell>
          <cell r="S172">
            <v>0</v>
          </cell>
          <cell r="T172">
            <v>0</v>
          </cell>
          <cell r="U172">
            <v>0</v>
          </cell>
        </row>
        <row r="173">
          <cell r="K173">
            <v>0</v>
          </cell>
          <cell r="M173">
            <v>0</v>
          </cell>
          <cell r="P173">
            <v>1</v>
          </cell>
          <cell r="Q173">
            <v>0</v>
          </cell>
          <cell r="S173">
            <v>0</v>
          </cell>
          <cell r="T173">
            <v>0</v>
          </cell>
          <cell r="U173">
            <v>0</v>
          </cell>
        </row>
        <row r="174">
          <cell r="K174">
            <v>0</v>
          </cell>
          <cell r="M174">
            <v>0</v>
          </cell>
          <cell r="P174">
            <v>1</v>
          </cell>
          <cell r="Q174">
            <v>0</v>
          </cell>
          <cell r="S174">
            <v>0</v>
          </cell>
          <cell r="T174">
            <v>0</v>
          </cell>
          <cell r="U174">
            <v>0</v>
          </cell>
        </row>
        <row r="175">
          <cell r="K175">
            <v>0</v>
          </cell>
          <cell r="M175">
            <v>0</v>
          </cell>
          <cell r="P175">
            <v>1</v>
          </cell>
          <cell r="Q175">
            <v>0</v>
          </cell>
          <cell r="S175">
            <v>0</v>
          </cell>
          <cell r="T175">
            <v>0</v>
          </cell>
          <cell r="U175">
            <v>0</v>
          </cell>
        </row>
        <row r="176">
          <cell r="K176">
            <v>0</v>
          </cell>
          <cell r="M176">
            <v>0</v>
          </cell>
          <cell r="P176">
            <v>1</v>
          </cell>
          <cell r="Q176">
            <v>0</v>
          </cell>
          <cell r="S176">
            <v>0</v>
          </cell>
          <cell r="T176">
            <v>0</v>
          </cell>
          <cell r="U176">
            <v>0</v>
          </cell>
        </row>
        <row r="177">
          <cell r="K177">
            <v>0</v>
          </cell>
          <cell r="M177">
            <v>0</v>
          </cell>
          <cell r="P177">
            <v>1</v>
          </cell>
          <cell r="Q177">
            <v>0</v>
          </cell>
          <cell r="S177">
            <v>0</v>
          </cell>
          <cell r="T177">
            <v>0</v>
          </cell>
          <cell r="U177">
            <v>0</v>
          </cell>
        </row>
        <row r="178">
          <cell r="K178">
            <v>0</v>
          </cell>
          <cell r="M178">
            <v>0</v>
          </cell>
          <cell r="P178">
            <v>1</v>
          </cell>
          <cell r="Q178">
            <v>0</v>
          </cell>
          <cell r="S178">
            <v>0</v>
          </cell>
          <cell r="T178">
            <v>0</v>
          </cell>
          <cell r="U178">
            <v>0</v>
          </cell>
        </row>
        <row r="179">
          <cell r="K179">
            <v>0</v>
          </cell>
          <cell r="M179">
            <v>0</v>
          </cell>
          <cell r="P179">
            <v>1</v>
          </cell>
          <cell r="Q179">
            <v>0</v>
          </cell>
          <cell r="S179">
            <v>0</v>
          </cell>
          <cell r="T179">
            <v>0</v>
          </cell>
          <cell r="U179">
            <v>0</v>
          </cell>
        </row>
        <row r="180">
          <cell r="K180">
            <v>0</v>
          </cell>
          <cell r="M180">
            <v>0</v>
          </cell>
          <cell r="P180">
            <v>1</v>
          </cell>
          <cell r="Q180">
            <v>0</v>
          </cell>
          <cell r="S180">
            <v>0</v>
          </cell>
          <cell r="T180">
            <v>0</v>
          </cell>
          <cell r="U180">
            <v>0</v>
          </cell>
        </row>
        <row r="181">
          <cell r="K181">
            <v>0</v>
          </cell>
          <cell r="M181">
            <v>0</v>
          </cell>
          <cell r="P181">
            <v>1</v>
          </cell>
          <cell r="Q181">
            <v>0</v>
          </cell>
          <cell r="S181">
            <v>0</v>
          </cell>
          <cell r="T181">
            <v>0</v>
          </cell>
          <cell r="U181">
            <v>0</v>
          </cell>
        </row>
        <row r="182">
          <cell r="K182">
            <v>0</v>
          </cell>
          <cell r="M182">
            <v>0</v>
          </cell>
          <cell r="P182">
            <v>1</v>
          </cell>
          <cell r="Q182">
            <v>0</v>
          </cell>
          <cell r="S182">
            <v>0</v>
          </cell>
          <cell r="T182">
            <v>0</v>
          </cell>
          <cell r="U182">
            <v>0</v>
          </cell>
        </row>
        <row r="183">
          <cell r="K183">
            <v>0</v>
          </cell>
          <cell r="M183">
            <v>0</v>
          </cell>
          <cell r="P183">
            <v>1</v>
          </cell>
          <cell r="Q183">
            <v>0</v>
          </cell>
          <cell r="S183">
            <v>0</v>
          </cell>
          <cell r="T183">
            <v>0</v>
          </cell>
          <cell r="U183">
            <v>0</v>
          </cell>
        </row>
        <row r="184">
          <cell r="K184">
            <v>0</v>
          </cell>
          <cell r="M184">
            <v>0</v>
          </cell>
          <cell r="P184">
            <v>1</v>
          </cell>
          <cell r="Q184">
            <v>0</v>
          </cell>
          <cell r="S184">
            <v>0</v>
          </cell>
          <cell r="T184">
            <v>0</v>
          </cell>
          <cell r="U184">
            <v>0</v>
          </cell>
        </row>
        <row r="185">
          <cell r="K185">
            <v>0</v>
          </cell>
          <cell r="M185">
            <v>0</v>
          </cell>
          <cell r="P185">
            <v>1</v>
          </cell>
          <cell r="Q185">
            <v>0</v>
          </cell>
          <cell r="S185">
            <v>0</v>
          </cell>
          <cell r="T185">
            <v>0</v>
          </cell>
          <cell r="U185">
            <v>0</v>
          </cell>
        </row>
        <row r="186">
          <cell r="K186">
            <v>0</v>
          </cell>
          <cell r="M186">
            <v>0</v>
          </cell>
          <cell r="P186">
            <v>1</v>
          </cell>
          <cell r="Q186">
            <v>0</v>
          </cell>
          <cell r="S186">
            <v>0</v>
          </cell>
          <cell r="T186">
            <v>0</v>
          </cell>
          <cell r="U186">
            <v>0</v>
          </cell>
        </row>
        <row r="187">
          <cell r="K187">
            <v>0</v>
          </cell>
          <cell r="M187">
            <v>0</v>
          </cell>
          <cell r="P187">
            <v>1</v>
          </cell>
          <cell r="Q187">
            <v>0</v>
          </cell>
          <cell r="S187">
            <v>0</v>
          </cell>
          <cell r="T187">
            <v>0</v>
          </cell>
          <cell r="U187">
            <v>0</v>
          </cell>
        </row>
        <row r="188">
          <cell r="K188">
            <v>0</v>
          </cell>
          <cell r="M188">
            <v>0</v>
          </cell>
          <cell r="P188">
            <v>1</v>
          </cell>
          <cell r="Q188">
            <v>0</v>
          </cell>
          <cell r="S188">
            <v>0</v>
          </cell>
          <cell r="T188">
            <v>0</v>
          </cell>
          <cell r="U188">
            <v>0</v>
          </cell>
        </row>
        <row r="189">
          <cell r="K189">
            <v>0</v>
          </cell>
          <cell r="M189">
            <v>0</v>
          </cell>
          <cell r="P189">
            <v>1</v>
          </cell>
          <cell r="Q189">
            <v>0</v>
          </cell>
          <cell r="S189">
            <v>0</v>
          </cell>
          <cell r="T189">
            <v>0</v>
          </cell>
          <cell r="U189">
            <v>0</v>
          </cell>
        </row>
        <row r="190">
          <cell r="K190">
            <v>0</v>
          </cell>
          <cell r="M190">
            <v>0</v>
          </cell>
          <cell r="P190">
            <v>1</v>
          </cell>
          <cell r="Q190">
            <v>0</v>
          </cell>
          <cell r="S190">
            <v>0</v>
          </cell>
          <cell r="T190">
            <v>0</v>
          </cell>
          <cell r="U190">
            <v>0</v>
          </cell>
        </row>
        <row r="191">
          <cell r="K191">
            <v>0</v>
          </cell>
          <cell r="M191">
            <v>0</v>
          </cell>
          <cell r="P191">
            <v>1</v>
          </cell>
          <cell r="Q191">
            <v>0</v>
          </cell>
          <cell r="S191">
            <v>0</v>
          </cell>
          <cell r="T191">
            <v>0</v>
          </cell>
          <cell r="U191">
            <v>0</v>
          </cell>
        </row>
        <row r="192">
          <cell r="K192">
            <v>0</v>
          </cell>
          <cell r="M192">
            <v>0</v>
          </cell>
          <cell r="P192">
            <v>1</v>
          </cell>
          <cell r="Q192">
            <v>0</v>
          </cell>
          <cell r="S192">
            <v>0</v>
          </cell>
          <cell r="T192">
            <v>0</v>
          </cell>
          <cell r="U192">
            <v>0</v>
          </cell>
        </row>
        <row r="193">
          <cell r="K193">
            <v>0</v>
          </cell>
          <cell r="M193">
            <v>0</v>
          </cell>
          <cell r="P193">
            <v>1</v>
          </cell>
          <cell r="Q193">
            <v>0</v>
          </cell>
          <cell r="S193">
            <v>0</v>
          </cell>
          <cell r="T193">
            <v>0</v>
          </cell>
          <cell r="U193">
            <v>0</v>
          </cell>
        </row>
        <row r="194">
          <cell r="K194">
            <v>0</v>
          </cell>
          <cell r="M194">
            <v>0</v>
          </cell>
          <cell r="P194">
            <v>1</v>
          </cell>
          <cell r="Q194">
            <v>0</v>
          </cell>
          <cell r="S194">
            <v>0</v>
          </cell>
          <cell r="T194">
            <v>0</v>
          </cell>
          <cell r="U194">
            <v>0</v>
          </cell>
        </row>
        <row r="195">
          <cell r="K195">
            <v>0</v>
          </cell>
          <cell r="M195">
            <v>0</v>
          </cell>
          <cell r="P195">
            <v>1</v>
          </cell>
          <cell r="Q195">
            <v>0</v>
          </cell>
          <cell r="S195">
            <v>0</v>
          </cell>
          <cell r="T195">
            <v>0</v>
          </cell>
          <cell r="U195">
            <v>0</v>
          </cell>
        </row>
        <row r="196">
          <cell r="K196">
            <v>0</v>
          </cell>
          <cell r="M196">
            <v>0</v>
          </cell>
          <cell r="P196">
            <v>1</v>
          </cell>
          <cell r="Q196">
            <v>0</v>
          </cell>
          <cell r="S196">
            <v>0</v>
          </cell>
          <cell r="T196">
            <v>0</v>
          </cell>
          <cell r="U196">
            <v>0</v>
          </cell>
        </row>
        <row r="197">
          <cell r="K197">
            <v>0</v>
          </cell>
          <cell r="M197">
            <v>0</v>
          </cell>
          <cell r="P197">
            <v>1</v>
          </cell>
          <cell r="Q197">
            <v>0</v>
          </cell>
          <cell r="S197">
            <v>0</v>
          </cell>
          <cell r="T197">
            <v>0</v>
          </cell>
          <cell r="U197">
            <v>0</v>
          </cell>
        </row>
        <row r="198">
          <cell r="K198">
            <v>0</v>
          </cell>
          <cell r="M198">
            <v>0</v>
          </cell>
          <cell r="P198">
            <v>1</v>
          </cell>
          <cell r="Q198">
            <v>0</v>
          </cell>
          <cell r="S198">
            <v>0</v>
          </cell>
          <cell r="T198">
            <v>0</v>
          </cell>
          <cell r="U198">
            <v>0</v>
          </cell>
        </row>
        <row r="199">
          <cell r="K199">
            <v>0</v>
          </cell>
          <cell r="M199">
            <v>0</v>
          </cell>
          <cell r="P199">
            <v>1</v>
          </cell>
          <cell r="Q199">
            <v>0</v>
          </cell>
          <cell r="S199">
            <v>0</v>
          </cell>
          <cell r="T199">
            <v>0</v>
          </cell>
          <cell r="U199">
            <v>0</v>
          </cell>
        </row>
        <row r="200">
          <cell r="K200">
            <v>0</v>
          </cell>
          <cell r="M200">
            <v>0</v>
          </cell>
          <cell r="P200">
            <v>1</v>
          </cell>
          <cell r="Q200">
            <v>0</v>
          </cell>
          <cell r="S200">
            <v>0</v>
          </cell>
          <cell r="T200">
            <v>0</v>
          </cell>
          <cell r="U200">
            <v>0</v>
          </cell>
        </row>
        <row r="201">
          <cell r="K201">
            <v>0</v>
          </cell>
          <cell r="M201">
            <v>0</v>
          </cell>
          <cell r="P201">
            <v>1</v>
          </cell>
          <cell r="Q201">
            <v>1</v>
          </cell>
          <cell r="S201">
            <v>0</v>
          </cell>
          <cell r="T201">
            <v>0</v>
          </cell>
          <cell r="U201">
            <v>0</v>
          </cell>
        </row>
      </sheetData>
      <sheetData sheetId="35">
        <row r="61">
          <cell r="C61">
            <v>0</v>
          </cell>
          <cell r="D61">
            <v>0</v>
          </cell>
          <cell r="E61">
            <v>0</v>
          </cell>
          <cell r="J61">
            <v>0</v>
          </cell>
          <cell r="Q61">
            <v>0</v>
          </cell>
          <cell r="S61">
            <v>0</v>
          </cell>
          <cell r="T61">
            <v>0</v>
          </cell>
          <cell r="U61">
            <v>0</v>
          </cell>
        </row>
        <row r="62">
          <cell r="C62">
            <v>0</v>
          </cell>
          <cell r="D62">
            <v>0</v>
          </cell>
          <cell r="E62">
            <v>0</v>
          </cell>
          <cell r="J62">
            <v>0</v>
          </cell>
          <cell r="Q62">
            <v>0</v>
          </cell>
          <cell r="S62">
            <v>0</v>
          </cell>
          <cell r="T62">
            <v>0</v>
          </cell>
          <cell r="U62">
            <v>0</v>
          </cell>
        </row>
        <row r="63">
          <cell r="C63">
            <v>0</v>
          </cell>
          <cell r="D63">
            <v>0</v>
          </cell>
          <cell r="E63">
            <v>0</v>
          </cell>
          <cell r="J63">
            <v>0</v>
          </cell>
          <cell r="Q63">
            <v>0</v>
          </cell>
          <cell r="S63">
            <v>0</v>
          </cell>
          <cell r="T63">
            <v>0</v>
          </cell>
          <cell r="U63">
            <v>0</v>
          </cell>
        </row>
        <row r="64">
          <cell r="C64">
            <v>0</v>
          </cell>
          <cell r="D64">
            <v>0</v>
          </cell>
          <cell r="E64">
            <v>0</v>
          </cell>
          <cell r="J64">
            <v>0</v>
          </cell>
          <cell r="Q64">
            <v>0</v>
          </cell>
          <cell r="S64">
            <v>0</v>
          </cell>
          <cell r="T64">
            <v>0</v>
          </cell>
          <cell r="U64">
            <v>0</v>
          </cell>
        </row>
        <row r="65">
          <cell r="C65">
            <v>0</v>
          </cell>
          <cell r="D65">
            <v>0</v>
          </cell>
          <cell r="E65">
            <v>0</v>
          </cell>
          <cell r="J65">
            <v>0</v>
          </cell>
          <cell r="Q65">
            <v>0</v>
          </cell>
          <cell r="S65">
            <v>0</v>
          </cell>
          <cell r="T65">
            <v>0</v>
          </cell>
          <cell r="U65">
            <v>0</v>
          </cell>
        </row>
        <row r="66">
          <cell r="C66" t="str">
            <v>RUN</v>
          </cell>
          <cell r="D66" t="str">
            <v>RUN-IT</v>
          </cell>
          <cell r="E66" t="str">
            <v>TECHNOLOGY</v>
          </cell>
          <cell r="J66" t="str">
            <v>USD</v>
          </cell>
          <cell r="Q66">
            <v>0</v>
          </cell>
          <cell r="S66">
            <v>0</v>
          </cell>
          <cell r="T66" t="str">
            <v>Onshore</v>
          </cell>
          <cell r="U66" t="str">
            <v>Internal</v>
          </cell>
        </row>
        <row r="67">
          <cell r="C67" t="str">
            <v>RUN</v>
          </cell>
          <cell r="D67" t="str">
            <v>RUN-IT</v>
          </cell>
          <cell r="E67" t="str">
            <v>TECHNOLOGY</v>
          </cell>
          <cell r="J67" t="str">
            <v>USD</v>
          </cell>
          <cell r="Q67">
            <v>0</v>
          </cell>
          <cell r="S67">
            <v>0</v>
          </cell>
          <cell r="T67" t="str">
            <v>Onshore</v>
          </cell>
          <cell r="U67" t="str">
            <v>Internal</v>
          </cell>
        </row>
        <row r="68">
          <cell r="C68" t="str">
            <v>RUN</v>
          </cell>
          <cell r="D68" t="str">
            <v>RUN-IT</v>
          </cell>
          <cell r="E68" t="str">
            <v>TECHNOLOGY</v>
          </cell>
          <cell r="J68" t="str">
            <v>USD</v>
          </cell>
          <cell r="Q68">
            <v>0</v>
          </cell>
          <cell r="S68">
            <v>0</v>
          </cell>
          <cell r="T68" t="str">
            <v>Onshore</v>
          </cell>
          <cell r="U68" t="str">
            <v>Internal</v>
          </cell>
        </row>
        <row r="69">
          <cell r="C69" t="str">
            <v>RUN</v>
          </cell>
          <cell r="D69" t="str">
            <v>RUN-IT</v>
          </cell>
          <cell r="E69" t="str">
            <v>TECHNOLOGY</v>
          </cell>
          <cell r="J69" t="str">
            <v>USD</v>
          </cell>
          <cell r="Q69">
            <v>0</v>
          </cell>
          <cell r="S69">
            <v>0</v>
          </cell>
          <cell r="T69" t="str">
            <v>Onshore</v>
          </cell>
          <cell r="U69" t="str">
            <v>Internal</v>
          </cell>
        </row>
        <row r="70">
          <cell r="C70">
            <v>0</v>
          </cell>
          <cell r="D70">
            <v>0</v>
          </cell>
          <cell r="E70">
            <v>0</v>
          </cell>
          <cell r="J70">
            <v>0</v>
          </cell>
          <cell r="Q70">
            <v>0</v>
          </cell>
          <cell r="S70">
            <v>0</v>
          </cell>
          <cell r="T70">
            <v>0</v>
          </cell>
          <cell r="U70">
            <v>0</v>
          </cell>
        </row>
        <row r="71">
          <cell r="C71" t="str">
            <v>RUN</v>
          </cell>
          <cell r="D71" t="str">
            <v>RUN-IT</v>
          </cell>
          <cell r="E71" t="str">
            <v>TECHNOLOGY</v>
          </cell>
          <cell r="J71" t="str">
            <v>USD</v>
          </cell>
          <cell r="Q71">
            <v>0</v>
          </cell>
          <cell r="S71">
            <v>0</v>
          </cell>
          <cell r="T71" t="str">
            <v>Onshore</v>
          </cell>
          <cell r="U71" t="str">
            <v>Internal</v>
          </cell>
        </row>
        <row r="72">
          <cell r="C72" t="str">
            <v>RUN</v>
          </cell>
          <cell r="D72" t="str">
            <v>RUN-IT</v>
          </cell>
          <cell r="E72" t="str">
            <v>TECHNOLOGY</v>
          </cell>
          <cell r="J72" t="str">
            <v>USD</v>
          </cell>
          <cell r="Q72">
            <v>0</v>
          </cell>
          <cell r="S72">
            <v>0</v>
          </cell>
          <cell r="T72" t="str">
            <v>Onshore</v>
          </cell>
          <cell r="U72" t="str">
            <v>Internal</v>
          </cell>
        </row>
        <row r="73">
          <cell r="C73" t="str">
            <v>RUN</v>
          </cell>
          <cell r="D73" t="str">
            <v>RUN-IT</v>
          </cell>
          <cell r="E73" t="str">
            <v>TECHNOLOGY</v>
          </cell>
          <cell r="J73" t="str">
            <v>USD</v>
          </cell>
          <cell r="Q73">
            <v>0</v>
          </cell>
          <cell r="S73">
            <v>0</v>
          </cell>
          <cell r="T73" t="str">
            <v>Onshore</v>
          </cell>
          <cell r="U73" t="str">
            <v>Internal</v>
          </cell>
        </row>
        <row r="74">
          <cell r="C74" t="str">
            <v>RUN</v>
          </cell>
          <cell r="D74" t="str">
            <v>RUN-IT</v>
          </cell>
          <cell r="E74" t="str">
            <v>TECHNOLOGY</v>
          </cell>
          <cell r="J74" t="str">
            <v>USD</v>
          </cell>
          <cell r="Q74">
            <v>0</v>
          </cell>
          <cell r="S74">
            <v>0</v>
          </cell>
          <cell r="T74" t="str">
            <v>Onshore</v>
          </cell>
          <cell r="U74" t="str">
            <v>Internal</v>
          </cell>
        </row>
        <row r="75">
          <cell r="C75">
            <v>0</v>
          </cell>
          <cell r="D75">
            <v>0</v>
          </cell>
          <cell r="E75">
            <v>0</v>
          </cell>
          <cell r="J75">
            <v>0</v>
          </cell>
          <cell r="Q75">
            <v>0</v>
          </cell>
          <cell r="S75">
            <v>0</v>
          </cell>
          <cell r="T75">
            <v>0</v>
          </cell>
          <cell r="U75">
            <v>0</v>
          </cell>
        </row>
        <row r="76">
          <cell r="C76" t="str">
            <v>RUN</v>
          </cell>
          <cell r="D76" t="str">
            <v>PROCUREMENT</v>
          </cell>
          <cell r="E76" t="str">
            <v>SUBCONTRACTOR</v>
          </cell>
          <cell r="J76" t="str">
            <v>USD</v>
          </cell>
          <cell r="Q76">
            <v>0</v>
          </cell>
          <cell r="S76">
            <v>0</v>
          </cell>
          <cell r="T76" t="str">
            <v>Onshore</v>
          </cell>
          <cell r="U76" t="str">
            <v>External</v>
          </cell>
        </row>
        <row r="77">
          <cell r="C77">
            <v>0</v>
          </cell>
          <cell r="D77">
            <v>0</v>
          </cell>
          <cell r="E77">
            <v>0</v>
          </cell>
          <cell r="J77">
            <v>0</v>
          </cell>
          <cell r="Q77">
            <v>0</v>
          </cell>
          <cell r="S77">
            <v>0</v>
          </cell>
          <cell r="T77">
            <v>0</v>
          </cell>
          <cell r="U77">
            <v>0</v>
          </cell>
        </row>
        <row r="78">
          <cell r="C78">
            <v>0</v>
          </cell>
          <cell r="D78">
            <v>0</v>
          </cell>
          <cell r="E78">
            <v>0</v>
          </cell>
          <cell r="J78">
            <v>0</v>
          </cell>
          <cell r="Q78">
            <v>0</v>
          </cell>
          <cell r="S78">
            <v>0</v>
          </cell>
          <cell r="T78">
            <v>0</v>
          </cell>
          <cell r="U78">
            <v>0</v>
          </cell>
        </row>
        <row r="79">
          <cell r="C79">
            <v>0</v>
          </cell>
          <cell r="D79">
            <v>0</v>
          </cell>
          <cell r="E79">
            <v>0</v>
          </cell>
          <cell r="J79">
            <v>0</v>
          </cell>
          <cell r="Q79">
            <v>0</v>
          </cell>
          <cell r="S79">
            <v>0</v>
          </cell>
          <cell r="T79">
            <v>0</v>
          </cell>
          <cell r="U79">
            <v>0</v>
          </cell>
        </row>
        <row r="80">
          <cell r="C80">
            <v>0</v>
          </cell>
          <cell r="D80">
            <v>0</v>
          </cell>
          <cell r="E80">
            <v>0</v>
          </cell>
          <cell r="J80">
            <v>0</v>
          </cell>
          <cell r="Q80">
            <v>0</v>
          </cell>
          <cell r="S80">
            <v>0</v>
          </cell>
          <cell r="T80">
            <v>0</v>
          </cell>
          <cell r="U80">
            <v>0</v>
          </cell>
        </row>
        <row r="81">
          <cell r="C81">
            <v>0</v>
          </cell>
          <cell r="D81">
            <v>0</v>
          </cell>
          <cell r="E81">
            <v>0</v>
          </cell>
          <cell r="J81">
            <v>0</v>
          </cell>
          <cell r="Q81">
            <v>0</v>
          </cell>
          <cell r="S81">
            <v>0</v>
          </cell>
          <cell r="T81">
            <v>0</v>
          </cell>
          <cell r="U81">
            <v>0</v>
          </cell>
        </row>
        <row r="82">
          <cell r="C82">
            <v>0</v>
          </cell>
          <cell r="D82">
            <v>0</v>
          </cell>
          <cell r="E82">
            <v>0</v>
          </cell>
          <cell r="J82">
            <v>0</v>
          </cell>
          <cell r="Q82">
            <v>0</v>
          </cell>
          <cell r="S82">
            <v>0</v>
          </cell>
          <cell r="T82">
            <v>0</v>
          </cell>
          <cell r="U82">
            <v>0</v>
          </cell>
        </row>
        <row r="83">
          <cell r="C83">
            <v>0</v>
          </cell>
          <cell r="D83">
            <v>0</v>
          </cell>
          <cell r="E83">
            <v>0</v>
          </cell>
          <cell r="J83">
            <v>0</v>
          </cell>
          <cell r="Q83">
            <v>0</v>
          </cell>
          <cell r="S83">
            <v>0</v>
          </cell>
          <cell r="T83">
            <v>0</v>
          </cell>
          <cell r="U83">
            <v>0</v>
          </cell>
        </row>
        <row r="84">
          <cell r="C84">
            <v>0</v>
          </cell>
          <cell r="D84">
            <v>0</v>
          </cell>
          <cell r="E84">
            <v>0</v>
          </cell>
          <cell r="J84">
            <v>0</v>
          </cell>
          <cell r="Q84">
            <v>0</v>
          </cell>
          <cell r="S84">
            <v>0</v>
          </cell>
          <cell r="T84">
            <v>0</v>
          </cell>
          <cell r="U84">
            <v>0</v>
          </cell>
        </row>
        <row r="85">
          <cell r="C85">
            <v>0</v>
          </cell>
          <cell r="D85">
            <v>0</v>
          </cell>
          <cell r="E85">
            <v>0</v>
          </cell>
          <cell r="J85">
            <v>0</v>
          </cell>
          <cell r="Q85">
            <v>0</v>
          </cell>
          <cell r="S85">
            <v>0</v>
          </cell>
          <cell r="T85">
            <v>0</v>
          </cell>
          <cell r="U85">
            <v>0</v>
          </cell>
        </row>
        <row r="86">
          <cell r="C86">
            <v>0</v>
          </cell>
          <cell r="D86">
            <v>0</v>
          </cell>
          <cell r="E86">
            <v>0</v>
          </cell>
          <cell r="J86">
            <v>0</v>
          </cell>
          <cell r="Q86">
            <v>0</v>
          </cell>
          <cell r="S86">
            <v>0</v>
          </cell>
          <cell r="T86">
            <v>0</v>
          </cell>
          <cell r="U86">
            <v>0</v>
          </cell>
        </row>
        <row r="87">
          <cell r="C87">
            <v>0</v>
          </cell>
          <cell r="D87">
            <v>0</v>
          </cell>
          <cell r="E87">
            <v>0</v>
          </cell>
          <cell r="J87">
            <v>0</v>
          </cell>
          <cell r="Q87">
            <v>0</v>
          </cell>
          <cell r="S87">
            <v>0</v>
          </cell>
          <cell r="T87">
            <v>0</v>
          </cell>
          <cell r="U87">
            <v>0</v>
          </cell>
        </row>
        <row r="88">
          <cell r="C88">
            <v>0</v>
          </cell>
          <cell r="D88">
            <v>0</v>
          </cell>
          <cell r="E88">
            <v>0</v>
          </cell>
          <cell r="J88">
            <v>0</v>
          </cell>
          <cell r="Q88">
            <v>0</v>
          </cell>
          <cell r="S88">
            <v>0</v>
          </cell>
          <cell r="T88">
            <v>0</v>
          </cell>
          <cell r="U88">
            <v>0</v>
          </cell>
        </row>
        <row r="89">
          <cell r="C89">
            <v>0</v>
          </cell>
          <cell r="D89">
            <v>0</v>
          </cell>
          <cell r="E89">
            <v>0</v>
          </cell>
          <cell r="J89">
            <v>0</v>
          </cell>
          <cell r="Q89">
            <v>0</v>
          </cell>
          <cell r="S89">
            <v>0</v>
          </cell>
          <cell r="T89">
            <v>0</v>
          </cell>
          <cell r="U89">
            <v>0</v>
          </cell>
        </row>
        <row r="90">
          <cell r="C90">
            <v>0</v>
          </cell>
          <cell r="D90">
            <v>0</v>
          </cell>
          <cell r="E90">
            <v>0</v>
          </cell>
          <cell r="J90">
            <v>0</v>
          </cell>
          <cell r="Q90">
            <v>0</v>
          </cell>
          <cell r="S90">
            <v>0</v>
          </cell>
          <cell r="T90">
            <v>0</v>
          </cell>
          <cell r="U90">
            <v>0</v>
          </cell>
        </row>
        <row r="91">
          <cell r="C91">
            <v>0</v>
          </cell>
          <cell r="D91">
            <v>0</v>
          </cell>
          <cell r="E91">
            <v>0</v>
          </cell>
          <cell r="J91">
            <v>0</v>
          </cell>
          <cell r="Q91">
            <v>0</v>
          </cell>
          <cell r="S91">
            <v>0</v>
          </cell>
          <cell r="T91">
            <v>0</v>
          </cell>
          <cell r="U91">
            <v>0</v>
          </cell>
        </row>
        <row r="92">
          <cell r="C92">
            <v>0</v>
          </cell>
          <cell r="D92">
            <v>0</v>
          </cell>
          <cell r="E92">
            <v>0</v>
          </cell>
          <cell r="J92">
            <v>0</v>
          </cell>
          <cell r="Q92">
            <v>0</v>
          </cell>
          <cell r="S92">
            <v>0</v>
          </cell>
          <cell r="T92">
            <v>0</v>
          </cell>
          <cell r="U92">
            <v>0</v>
          </cell>
        </row>
        <row r="93">
          <cell r="C93">
            <v>0</v>
          </cell>
          <cell r="D93">
            <v>0</v>
          </cell>
          <cell r="E93">
            <v>0</v>
          </cell>
          <cell r="J93">
            <v>0</v>
          </cell>
          <cell r="Q93">
            <v>0</v>
          </cell>
          <cell r="S93">
            <v>0</v>
          </cell>
          <cell r="T93">
            <v>0</v>
          </cell>
          <cell r="U93">
            <v>0</v>
          </cell>
        </row>
        <row r="94">
          <cell r="C94">
            <v>0</v>
          </cell>
          <cell r="D94">
            <v>0</v>
          </cell>
          <cell r="E94">
            <v>0</v>
          </cell>
          <cell r="J94">
            <v>0</v>
          </cell>
          <cell r="Q94">
            <v>0</v>
          </cell>
          <cell r="S94">
            <v>0</v>
          </cell>
          <cell r="T94">
            <v>0</v>
          </cell>
          <cell r="U94">
            <v>0</v>
          </cell>
        </row>
        <row r="95">
          <cell r="C95">
            <v>0</v>
          </cell>
          <cell r="D95">
            <v>0</v>
          </cell>
          <cell r="E95">
            <v>0</v>
          </cell>
          <cell r="J95">
            <v>0</v>
          </cell>
          <cell r="Q95">
            <v>0</v>
          </cell>
          <cell r="S95">
            <v>0</v>
          </cell>
          <cell r="T95">
            <v>0</v>
          </cell>
          <cell r="U95">
            <v>0</v>
          </cell>
        </row>
        <row r="96">
          <cell r="C96">
            <v>0</v>
          </cell>
          <cell r="D96">
            <v>0</v>
          </cell>
          <cell r="E96">
            <v>0</v>
          </cell>
          <cell r="J96">
            <v>0</v>
          </cell>
          <cell r="Q96">
            <v>0</v>
          </cell>
          <cell r="S96">
            <v>0</v>
          </cell>
          <cell r="T96">
            <v>0</v>
          </cell>
          <cell r="U96">
            <v>0</v>
          </cell>
        </row>
        <row r="97">
          <cell r="C97">
            <v>0</v>
          </cell>
          <cell r="D97">
            <v>0</v>
          </cell>
          <cell r="E97">
            <v>0</v>
          </cell>
          <cell r="J97">
            <v>0</v>
          </cell>
          <cell r="Q97">
            <v>0</v>
          </cell>
          <cell r="S97">
            <v>0</v>
          </cell>
          <cell r="T97">
            <v>0</v>
          </cell>
          <cell r="U97">
            <v>0</v>
          </cell>
        </row>
        <row r="98">
          <cell r="C98">
            <v>0</v>
          </cell>
          <cell r="D98">
            <v>0</v>
          </cell>
          <cell r="E98">
            <v>0</v>
          </cell>
          <cell r="J98">
            <v>0</v>
          </cell>
          <cell r="Q98">
            <v>0</v>
          </cell>
          <cell r="S98">
            <v>0</v>
          </cell>
          <cell r="T98">
            <v>0</v>
          </cell>
          <cell r="U98">
            <v>0</v>
          </cell>
        </row>
        <row r="99">
          <cell r="C99">
            <v>0</v>
          </cell>
          <cell r="D99">
            <v>0</v>
          </cell>
          <cell r="E99">
            <v>0</v>
          </cell>
          <cell r="J99">
            <v>0</v>
          </cell>
          <cell r="Q99">
            <v>0</v>
          </cell>
          <cell r="S99">
            <v>0</v>
          </cell>
          <cell r="T99">
            <v>0</v>
          </cell>
          <cell r="U99">
            <v>0</v>
          </cell>
        </row>
        <row r="100">
          <cell r="C100">
            <v>0</v>
          </cell>
          <cell r="D100">
            <v>0</v>
          </cell>
          <cell r="E100">
            <v>0</v>
          </cell>
          <cell r="J100">
            <v>0</v>
          </cell>
          <cell r="Q100">
            <v>0</v>
          </cell>
          <cell r="S100">
            <v>0</v>
          </cell>
          <cell r="T100">
            <v>0</v>
          </cell>
          <cell r="U100">
            <v>0</v>
          </cell>
        </row>
        <row r="101">
          <cell r="C101">
            <v>0</v>
          </cell>
          <cell r="D101">
            <v>0</v>
          </cell>
          <cell r="E101">
            <v>0</v>
          </cell>
          <cell r="J101">
            <v>0</v>
          </cell>
          <cell r="Q101">
            <v>0</v>
          </cell>
          <cell r="S101">
            <v>0</v>
          </cell>
          <cell r="T101">
            <v>0</v>
          </cell>
          <cell r="U101">
            <v>0</v>
          </cell>
        </row>
        <row r="102">
          <cell r="C102">
            <v>0</v>
          </cell>
          <cell r="D102">
            <v>0</v>
          </cell>
          <cell r="E102">
            <v>0</v>
          </cell>
          <cell r="J102">
            <v>0</v>
          </cell>
          <cell r="Q102">
            <v>0</v>
          </cell>
          <cell r="S102">
            <v>0</v>
          </cell>
          <cell r="T102">
            <v>0</v>
          </cell>
          <cell r="U102">
            <v>0</v>
          </cell>
        </row>
      </sheetData>
      <sheetData sheetId="36"/>
      <sheetData sheetId="37"/>
      <sheetData sheetId="38">
        <row r="3">
          <cell r="D3">
            <v>0</v>
          </cell>
        </row>
      </sheetData>
      <sheetData sheetId="39"/>
      <sheetData sheetId="40"/>
      <sheetData sheetId="41"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ott Final Staff"/>
      <sheetName val="Sheet1"/>
      <sheetName val="Consol IRFS"/>
      <sheetName val="Run Cash"/>
      <sheetName val="Transition Cash"/>
      <sheetName val="Change Log"/>
      <sheetName val="CALCULATION - List Lookup"/>
      <sheetName val="CALCULATION - Globals"/>
      <sheetName val="OUTPUT - Summary KPIs"/>
      <sheetName val="OUTPUT - Summary KPI Evolution"/>
      <sheetName val="OUTPUT - Key Assumptions"/>
      <sheetName val="OUTPUT - Head Count Evolution "/>
      <sheetName val="OUTPUT - IFRS View"/>
      <sheetName val="OUTPUT - Review Financials"/>
      <sheetName val="OUTPUT - Key Pricing Parameters"/>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INPUT - Global Variables"/>
      <sheetName val="INPUT - Pricing Options"/>
      <sheetName val="INPUT - Manual Pricing"/>
      <sheetName val="Cott MSA Fee Schedule"/>
      <sheetName val="INPUT - Standard Compensation"/>
      <sheetName val="INPUT - Staffing Plan"/>
      <sheetName val="INPUT - FTE-Related Expenses"/>
      <sheetName val="INPUT - Other Expenses"/>
      <sheetName val="INPUT - Capital Expenditures"/>
      <sheetName val="Scratch Sheet"/>
      <sheetName val="BPOIndiaRateCard"/>
      <sheetName val="BPO FTEs"/>
      <sheetName val="Price Schedule Exhibit A"/>
      <sheetName val="Scanning"/>
      <sheetName val="Pyramid"/>
    </sheetNames>
    <sheetDataSet>
      <sheetData sheetId="0"/>
      <sheetData sheetId="1"/>
      <sheetData sheetId="2"/>
      <sheetData sheetId="3"/>
      <sheetData sheetId="4"/>
      <sheetData sheetId="5"/>
      <sheetData sheetId="6"/>
      <sheetData sheetId="7">
        <row r="10">
          <cell r="Z10">
            <v>5952.3809523809523</v>
          </cell>
        </row>
      </sheetData>
      <sheetData sheetId="8">
        <row r="12">
          <cell r="J12">
            <v>1145931.0000000005</v>
          </cell>
        </row>
      </sheetData>
      <sheetData sheetId="9">
        <row r="1">
          <cell r="A1" t="str">
            <v>CROSSFUNCTIONAL</v>
          </cell>
        </row>
      </sheetData>
      <sheetData sheetId="10">
        <row r="1">
          <cell r="A1" t="str">
            <v>CROSSFUNCTIONAL</v>
          </cell>
          <cell r="C1" t="str">
            <v>Hardware</v>
          </cell>
          <cell r="D1" t="str">
            <v>All Service Lines</v>
          </cell>
          <cell r="E1" t="str">
            <v>All towers</v>
          </cell>
          <cell r="F1" t="str">
            <v>All sources</v>
          </cell>
          <cell r="G1">
            <v>1</v>
          </cell>
          <cell r="I1" t="str">
            <v>Contract-Year</v>
          </cell>
          <cell r="J1">
            <v>1</v>
          </cell>
          <cell r="M1" t="str">
            <v>USD</v>
          </cell>
          <cell r="O1" t="str">
            <v>Onshore</v>
          </cell>
          <cell r="U1" t="str">
            <v>CODEc v6.3.11</v>
          </cell>
          <cell r="Y1" t="str">
            <v>Internal</v>
          </cell>
          <cell r="Z1" t="str">
            <v>CGE</v>
          </cell>
          <cell r="AA1">
            <v>0.47583075605022612</v>
          </cell>
          <cell r="AB1">
            <v>0.18202926383498549</v>
          </cell>
          <cell r="AC1">
            <v>0.18202926383498549</v>
          </cell>
          <cell r="AD1">
            <v>0.18202926383498549</v>
          </cell>
          <cell r="AE1">
            <v>0.14809702466724498</v>
          </cell>
          <cell r="AF1">
            <v>0.2046845190541004</v>
          </cell>
          <cell r="AG1">
            <v>0</v>
          </cell>
        </row>
        <row r="2">
          <cell r="C2" t="str">
            <v>Software</v>
          </cell>
          <cell r="D2" t="str">
            <v>FINANCING</v>
          </cell>
          <cell r="E2" t="str">
            <v>CROSSFUNCTIONAL</v>
          </cell>
          <cell r="F2" t="str">
            <v>CG-US</v>
          </cell>
          <cell r="G2">
            <v>2</v>
          </cell>
          <cell r="I2" t="str">
            <v>Calendar-Year</v>
          </cell>
          <cell r="J2">
            <v>0</v>
          </cell>
          <cell r="M2" t="str">
            <v>GBP</v>
          </cell>
          <cell r="O2" t="str">
            <v>Offshore</v>
          </cell>
          <cell r="Y2" t="str">
            <v>External</v>
          </cell>
          <cell r="Z2" t="str">
            <v>CGA</v>
          </cell>
          <cell r="AA2">
            <v>0.23279492585526021</v>
          </cell>
          <cell r="AB2">
            <v>0.24382728676269302</v>
          </cell>
          <cell r="AC2">
            <v>0.24382728676269302</v>
          </cell>
          <cell r="AD2">
            <v>0.24382728676269302</v>
          </cell>
          <cell r="AE2">
            <v>0.28419982100066293</v>
          </cell>
          <cell r="AG2">
            <v>0</v>
          </cell>
        </row>
        <row r="3">
          <cell r="C3" t="str">
            <v>Network</v>
          </cell>
          <cell r="D3" t="str">
            <v>TRANSITION</v>
          </cell>
          <cell r="E3" t="str">
            <v>OTC-OTC</v>
          </cell>
          <cell r="F3" t="str">
            <v>SUBCONTRACTOR</v>
          </cell>
          <cell r="G3">
            <v>3</v>
          </cell>
          <cell r="M3" t="str">
            <v>EUR</v>
          </cell>
          <cell r="Z3" t="str">
            <v>AOS</v>
          </cell>
          <cell r="AA3">
            <v>0.25474784864731165</v>
          </cell>
          <cell r="AB3">
            <v>0.22060752751430771</v>
          </cell>
          <cell r="AC3">
            <v>0.22060752751430771</v>
          </cell>
          <cell r="AD3">
            <v>0.22060752751430771</v>
          </cell>
          <cell r="AE3">
            <v>0.21074881002970033</v>
          </cell>
          <cell r="AF3">
            <v>0.2046845190541004</v>
          </cell>
          <cell r="AG3">
            <v>0</v>
          </cell>
        </row>
        <row r="4">
          <cell r="C4" t="str">
            <v>Lease</v>
          </cell>
          <cell r="D4" t="str">
            <v>RUN</v>
          </cell>
          <cell r="E4" t="str">
            <v>P2P-AP</v>
          </cell>
          <cell r="F4" t="str">
            <v>BPO-INDIAFA</v>
          </cell>
          <cell r="G4">
            <v>4</v>
          </cell>
          <cell r="M4" t="str">
            <v>CAD</v>
          </cell>
          <cell r="Z4" t="str">
            <v>BPO</v>
          </cell>
          <cell r="AE4">
            <v>0.29398947163593347</v>
          </cell>
          <cell r="AG4">
            <v>0</v>
          </cell>
        </row>
        <row r="5">
          <cell r="C5" t="str">
            <v>3rd-party</v>
          </cell>
          <cell r="D5" t="str">
            <v>FX-HEDGING</v>
          </cell>
          <cell r="E5" t="str">
            <v>RTR-GL</v>
          </cell>
          <cell r="F5" t="str">
            <v>FINANCING</v>
          </cell>
          <cell r="G5">
            <v>5</v>
          </cell>
          <cell r="M5" t="str">
            <v>INR</v>
          </cell>
          <cell r="Z5" t="str">
            <v>CE</v>
          </cell>
          <cell r="AA5">
            <v>0.15373443983402491</v>
          </cell>
          <cell r="AB5">
            <v>0.23949730700179533</v>
          </cell>
          <cell r="AC5">
            <v>0.23949730700179533</v>
          </cell>
          <cell r="AD5">
            <v>0.23949730700179533</v>
          </cell>
          <cell r="AG5">
            <v>0</v>
          </cell>
        </row>
        <row r="6">
          <cell r="C6" t="str">
            <v>Travel</v>
          </cell>
          <cell r="D6" t="str">
            <v>Service Line 5</v>
          </cell>
          <cell r="E6" t="str">
            <v>PROGRAMMGMT</v>
          </cell>
          <cell r="F6" t="str">
            <v>TECHNOLOGY</v>
          </cell>
          <cell r="G6">
            <v>6</v>
          </cell>
          <cell r="M6" t="str">
            <v>CNY</v>
          </cell>
          <cell r="Z6" t="str">
            <v>ITO PL</v>
          </cell>
          <cell r="AB6">
            <v>0.14704677405387542</v>
          </cell>
          <cell r="AC6">
            <v>0.14704677405387542</v>
          </cell>
          <cell r="AD6">
            <v>0.14704677405387542</v>
          </cell>
          <cell r="AG6">
            <v>0</v>
          </cell>
        </row>
        <row r="7">
          <cell r="C7" t="str">
            <v>FTE-related</v>
          </cell>
          <cell r="D7" t="str">
            <v>Service Line 6</v>
          </cell>
          <cell r="E7" t="str">
            <v>PROCUREMENT</v>
          </cell>
          <cell r="F7" t="str">
            <v>US-TE</v>
          </cell>
          <cell r="G7">
            <v>7</v>
          </cell>
          <cell r="M7" t="str">
            <v>PLN</v>
          </cell>
          <cell r="Z7" t="str">
            <v>UK</v>
          </cell>
          <cell r="AA7">
            <v>0.40247674314255633</v>
          </cell>
          <cell r="AB7">
            <v>0.21415386147130225</v>
          </cell>
          <cell r="AC7">
            <v>0.21415386147130225</v>
          </cell>
          <cell r="AD7">
            <v>0.21415386147130225</v>
          </cell>
          <cell r="AG7">
            <v>0</v>
          </cell>
        </row>
        <row r="8">
          <cell r="C8" t="str">
            <v>Passthrough</v>
          </cell>
          <cell r="D8" t="str">
            <v>Service Line 7</v>
          </cell>
          <cell r="E8" t="str">
            <v>FINANCING</v>
          </cell>
          <cell r="F8" t="str">
            <v>INDIA-TE</v>
          </cell>
          <cell r="G8">
            <v>8</v>
          </cell>
          <cell r="M8" t="str">
            <v>BRL</v>
          </cell>
          <cell r="Z8" t="str">
            <v>ASPIRE</v>
          </cell>
          <cell r="AA8">
            <v>0.27176598657759332</v>
          </cell>
          <cell r="AB8">
            <v>3.8487371997526117E-2</v>
          </cell>
          <cell r="AC8">
            <v>3.8487371997526117E-2</v>
          </cell>
          <cell r="AD8">
            <v>3.8487371997526117E-2</v>
          </cell>
          <cell r="AE8">
            <v>0</v>
          </cell>
          <cell r="AF8">
            <v>0.26449617456810132</v>
          </cell>
          <cell r="AG8">
            <v>0</v>
          </cell>
        </row>
        <row r="9">
          <cell r="C9" t="str">
            <v>Incremental SG&amp;A</v>
          </cell>
          <cell r="D9" t="str">
            <v>CG-US</v>
          </cell>
          <cell r="E9" t="str">
            <v>TRANSITION-IT</v>
          </cell>
          <cell r="F9" t="str">
            <v>FX-HEDGING</v>
          </cell>
          <cell r="G9">
            <v>9</v>
          </cell>
          <cell r="M9" t="str">
            <v>SEK</v>
          </cell>
          <cell r="Z9" t="str">
            <v>France</v>
          </cell>
          <cell r="AA9">
            <v>0.30861135747515328</v>
          </cell>
          <cell r="AB9">
            <v>0.21991324853488808</v>
          </cell>
          <cell r="AC9">
            <v>0.21991324853488808</v>
          </cell>
          <cell r="AD9">
            <v>0.21991324853488808</v>
          </cell>
          <cell r="AE9">
            <v>1</v>
          </cell>
          <cell r="AF9">
            <v>1</v>
          </cell>
          <cell r="AG9">
            <v>0</v>
          </cell>
        </row>
        <row r="10">
          <cell r="C10" t="str">
            <v>Other</v>
          </cell>
          <cell r="D10" t="str">
            <v>SUBCONTRACTOR</v>
          </cell>
          <cell r="E10" t="str">
            <v>RUN-IT</v>
          </cell>
          <cell r="F10" t="str">
            <v>TS Funding</v>
          </cell>
          <cell r="G10">
            <v>10</v>
          </cell>
          <cell r="M10" t="str">
            <v>CHF</v>
          </cell>
          <cell r="Z10" t="str">
            <v>BUS</v>
          </cell>
          <cell r="AA10">
            <v>0.13485940448371589</v>
          </cell>
          <cell r="AB10">
            <v>-0.22100112623374113</v>
          </cell>
          <cell r="AC10">
            <v>-0.22100112623374113</v>
          </cell>
          <cell r="AD10">
            <v>-0.22100112623374113</v>
          </cell>
          <cell r="AE10">
            <v>1</v>
          </cell>
          <cell r="AF10">
            <v>-0.23768695191956085</v>
          </cell>
          <cell r="AG10">
            <v>0</v>
          </cell>
        </row>
        <row r="11">
          <cell r="D11" t="str">
            <v>BPO-INDIAFA</v>
          </cell>
          <cell r="E11" t="str">
            <v>SUPPLYCHAIN</v>
          </cell>
          <cell r="F11" t="str">
            <v>Source 10</v>
          </cell>
          <cell r="Z11" t="str">
            <v>Belux</v>
          </cell>
          <cell r="AA11">
            <v>0.36308719761760871</v>
          </cell>
          <cell r="AB11">
            <v>0.20499352872835191</v>
          </cell>
          <cell r="AC11">
            <v>0.20499352872835191</v>
          </cell>
          <cell r="AD11">
            <v>0.20499352872835191</v>
          </cell>
          <cell r="AE11">
            <v>1</v>
          </cell>
          <cell r="AF11">
            <v>1</v>
          </cell>
          <cell r="AG11">
            <v>0</v>
          </cell>
        </row>
        <row r="12">
          <cell r="D12" t="str">
            <v>FINANCING</v>
          </cell>
          <cell r="E12" t="str">
            <v>FX-HEDGING</v>
          </cell>
          <cell r="F12" t="str">
            <v>Source 11</v>
          </cell>
          <cell r="Z12" t="str">
            <v>NL</v>
          </cell>
          <cell r="AA12">
            <v>0.39470968830454978</v>
          </cell>
          <cell r="AB12">
            <v>0.27420330995325942</v>
          </cell>
          <cell r="AC12">
            <v>0.27420330995325942</v>
          </cell>
          <cell r="AD12">
            <v>0.27420330995325942</v>
          </cell>
          <cell r="AE12">
            <v>1</v>
          </cell>
          <cell r="AF12">
            <v>1</v>
          </cell>
          <cell r="AG12">
            <v>0</v>
          </cell>
        </row>
        <row r="13">
          <cell r="D13" t="str">
            <v>TECHNOLOGY</v>
          </cell>
          <cell r="E13" t="str">
            <v>INDIA-COLA-FEE</v>
          </cell>
          <cell r="F13" t="str">
            <v>Source 12</v>
          </cell>
          <cell r="Z13" t="str">
            <v>Benelux</v>
          </cell>
          <cell r="AA13">
            <v>0.38534918339225105</v>
          </cell>
          <cell r="AB13">
            <v>0.26689256209506984</v>
          </cell>
          <cell r="AC13">
            <v>0.26689256209506984</v>
          </cell>
          <cell r="AD13">
            <v>0.26689256209506984</v>
          </cell>
          <cell r="AE13">
            <v>1</v>
          </cell>
          <cell r="AF13">
            <v>1</v>
          </cell>
          <cell r="AG13">
            <v>0</v>
          </cell>
        </row>
        <row r="14">
          <cell r="D14" t="str">
            <v>US-TE</v>
          </cell>
          <cell r="E14" t="str">
            <v>US-COLA-FEE</v>
          </cell>
          <cell r="F14" t="str">
            <v>Source 13</v>
          </cell>
          <cell r="AA14" t="str">
            <v>AM</v>
          </cell>
          <cell r="AB14" t="str">
            <v>DCS</v>
          </cell>
          <cell r="AC14" t="str">
            <v>DDS</v>
          </cell>
          <cell r="AD14" t="str">
            <v>NIS</v>
          </cell>
          <cell r="AE14" t="str">
            <v>BPO</v>
          </cell>
          <cell r="AF14" t="str">
            <v>AD</v>
          </cell>
          <cell r="AG14" t="str">
            <v>P&amp;C</v>
          </cell>
        </row>
        <row r="15">
          <cell r="D15" t="str">
            <v>INDIA-TE</v>
          </cell>
          <cell r="E15" t="str">
            <v>MSA Price</v>
          </cell>
          <cell r="F15" t="str">
            <v>Source 14</v>
          </cell>
        </row>
        <row r="16">
          <cell r="D16" t="str">
            <v>FX-HEDGING</v>
          </cell>
          <cell r="E16" t="str">
            <v>Tower 15</v>
          </cell>
          <cell r="F16" t="str">
            <v>Source 15</v>
          </cell>
        </row>
      </sheetData>
      <sheetData sheetId="11">
        <row r="8">
          <cell r="V8">
            <v>0</v>
          </cell>
          <cell r="W8">
            <v>0</v>
          </cell>
          <cell r="X8">
            <v>0</v>
          </cell>
          <cell r="Y8">
            <v>0</v>
          </cell>
          <cell r="Z8">
            <v>0</v>
          </cell>
          <cell r="AA8">
            <v>0</v>
          </cell>
          <cell r="AB8">
            <v>0</v>
          </cell>
          <cell r="AC8">
            <v>0</v>
          </cell>
          <cell r="AD8">
            <v>0</v>
          </cell>
          <cell r="AE8">
            <v>0</v>
          </cell>
          <cell r="AF8">
            <v>0</v>
          </cell>
          <cell r="AG8">
            <v>0</v>
          </cell>
          <cell r="AH8">
            <v>1</v>
          </cell>
          <cell r="AI8">
            <v>1</v>
          </cell>
          <cell r="AJ8">
            <v>1</v>
          </cell>
          <cell r="AK8">
            <v>1</v>
          </cell>
          <cell r="AL8">
            <v>1</v>
          </cell>
          <cell r="AM8">
            <v>1</v>
          </cell>
          <cell r="AN8">
            <v>1</v>
          </cell>
          <cell r="AO8">
            <v>1</v>
          </cell>
          <cell r="AP8">
            <v>1</v>
          </cell>
          <cell r="AQ8">
            <v>1</v>
          </cell>
          <cell r="AR8">
            <v>1</v>
          </cell>
          <cell r="AS8">
            <v>1</v>
          </cell>
          <cell r="AT8">
            <v>2</v>
          </cell>
          <cell r="AU8">
            <v>2</v>
          </cell>
          <cell r="AV8">
            <v>2</v>
          </cell>
          <cell r="AW8">
            <v>2</v>
          </cell>
          <cell r="AX8">
            <v>2</v>
          </cell>
          <cell r="AY8">
            <v>2</v>
          </cell>
          <cell r="AZ8">
            <v>2</v>
          </cell>
          <cell r="BA8">
            <v>2</v>
          </cell>
          <cell r="BB8">
            <v>2</v>
          </cell>
          <cell r="BC8">
            <v>2</v>
          </cell>
          <cell r="BD8">
            <v>2</v>
          </cell>
          <cell r="BE8">
            <v>2</v>
          </cell>
          <cell r="BF8">
            <v>3</v>
          </cell>
          <cell r="BG8">
            <v>3</v>
          </cell>
          <cell r="BH8">
            <v>3</v>
          </cell>
          <cell r="BI8">
            <v>3</v>
          </cell>
          <cell r="BJ8">
            <v>3</v>
          </cell>
          <cell r="BK8">
            <v>3</v>
          </cell>
          <cell r="BL8">
            <v>3</v>
          </cell>
          <cell r="BM8">
            <v>3</v>
          </cell>
          <cell r="BN8">
            <v>3</v>
          </cell>
          <cell r="BO8">
            <v>3</v>
          </cell>
          <cell r="BP8">
            <v>3</v>
          </cell>
          <cell r="BQ8">
            <v>3</v>
          </cell>
          <cell r="BR8">
            <v>4</v>
          </cell>
          <cell r="BS8">
            <v>4</v>
          </cell>
          <cell r="BT8">
            <v>4</v>
          </cell>
          <cell r="BU8">
            <v>4</v>
          </cell>
          <cell r="BV8">
            <v>4</v>
          </cell>
          <cell r="BW8">
            <v>4</v>
          </cell>
          <cell r="BX8">
            <v>4</v>
          </cell>
          <cell r="BY8">
            <v>4</v>
          </cell>
          <cell r="BZ8">
            <v>4</v>
          </cell>
          <cell r="CA8">
            <v>4</v>
          </cell>
          <cell r="CB8">
            <v>4</v>
          </cell>
          <cell r="CC8">
            <v>4</v>
          </cell>
          <cell r="CD8">
            <v>5</v>
          </cell>
          <cell r="CE8">
            <v>5</v>
          </cell>
          <cell r="CF8">
            <v>5</v>
          </cell>
          <cell r="CG8">
            <v>5</v>
          </cell>
          <cell r="CH8">
            <v>5</v>
          </cell>
          <cell r="CI8">
            <v>5</v>
          </cell>
          <cell r="CJ8">
            <v>5</v>
          </cell>
          <cell r="CK8">
            <v>5</v>
          </cell>
          <cell r="CL8">
            <v>5</v>
          </cell>
          <cell r="CM8">
            <v>5</v>
          </cell>
          <cell r="CN8">
            <v>5</v>
          </cell>
          <cell r="CO8">
            <v>5</v>
          </cell>
          <cell r="CP8">
            <v>6</v>
          </cell>
          <cell r="CQ8">
            <v>6</v>
          </cell>
          <cell r="CR8">
            <v>6</v>
          </cell>
          <cell r="CS8">
            <v>6</v>
          </cell>
          <cell r="CT8">
            <v>6</v>
          </cell>
          <cell r="CU8">
            <v>6</v>
          </cell>
          <cell r="CV8">
            <v>6</v>
          </cell>
          <cell r="CW8">
            <v>6</v>
          </cell>
          <cell r="CX8">
            <v>6</v>
          </cell>
          <cell r="CY8">
            <v>6</v>
          </cell>
          <cell r="CZ8">
            <v>6</v>
          </cell>
          <cell r="DA8">
            <v>6</v>
          </cell>
          <cell r="DB8">
            <v>7</v>
          </cell>
          <cell r="DC8">
            <v>7</v>
          </cell>
          <cell r="DD8">
            <v>7</v>
          </cell>
          <cell r="DE8">
            <v>7</v>
          </cell>
          <cell r="DF8">
            <v>7</v>
          </cell>
          <cell r="DG8">
            <v>7</v>
          </cell>
          <cell r="DH8">
            <v>7</v>
          </cell>
          <cell r="DI8">
            <v>7</v>
          </cell>
          <cell r="DJ8">
            <v>7</v>
          </cell>
          <cell r="DK8">
            <v>7</v>
          </cell>
          <cell r="DL8">
            <v>7</v>
          </cell>
          <cell r="DM8">
            <v>7</v>
          </cell>
          <cell r="DN8">
            <v>8</v>
          </cell>
          <cell r="DO8">
            <v>8</v>
          </cell>
          <cell r="DP8">
            <v>8</v>
          </cell>
          <cell r="DQ8">
            <v>8</v>
          </cell>
          <cell r="DR8">
            <v>8</v>
          </cell>
          <cell r="DS8">
            <v>8</v>
          </cell>
          <cell r="DT8">
            <v>8</v>
          </cell>
          <cell r="DU8">
            <v>8</v>
          </cell>
          <cell r="DV8">
            <v>8</v>
          </cell>
          <cell r="DW8">
            <v>8</v>
          </cell>
          <cell r="DX8">
            <v>8</v>
          </cell>
          <cell r="DY8">
            <v>8</v>
          </cell>
          <cell r="DZ8">
            <v>9</v>
          </cell>
          <cell r="EA8">
            <v>9</v>
          </cell>
          <cell r="EB8">
            <v>9</v>
          </cell>
          <cell r="EC8">
            <v>9</v>
          </cell>
          <cell r="ED8">
            <v>9</v>
          </cell>
          <cell r="EE8">
            <v>9</v>
          </cell>
          <cell r="EF8">
            <v>9</v>
          </cell>
          <cell r="EG8">
            <v>9</v>
          </cell>
          <cell r="EH8">
            <v>9</v>
          </cell>
          <cell r="EI8">
            <v>9</v>
          </cell>
          <cell r="EJ8">
            <v>9</v>
          </cell>
          <cell r="EK8">
            <v>9</v>
          </cell>
        </row>
        <row r="9">
          <cell r="D9" t="str">
            <v>CG-US</v>
          </cell>
          <cell r="V9">
            <v>1</v>
          </cell>
          <cell r="W9">
            <v>1</v>
          </cell>
          <cell r="X9">
            <v>1</v>
          </cell>
          <cell r="Y9">
            <v>1</v>
          </cell>
          <cell r="Z9">
            <v>1</v>
          </cell>
          <cell r="AA9">
            <v>1</v>
          </cell>
          <cell r="AB9">
            <v>1</v>
          </cell>
          <cell r="AC9">
            <v>1</v>
          </cell>
          <cell r="AD9">
            <v>1</v>
          </cell>
          <cell r="AE9">
            <v>1</v>
          </cell>
          <cell r="AF9">
            <v>1</v>
          </cell>
          <cell r="AG9">
            <v>1</v>
          </cell>
          <cell r="AH9">
            <v>1.0149999999999999</v>
          </cell>
          <cell r="AI9">
            <v>1.0149999999999999</v>
          </cell>
          <cell r="AJ9">
            <v>1.0149999999999999</v>
          </cell>
          <cell r="AK9">
            <v>1.0149999999999999</v>
          </cell>
          <cell r="AL9">
            <v>1.0149999999999999</v>
          </cell>
          <cell r="AM9">
            <v>1.0149999999999999</v>
          </cell>
          <cell r="AN9">
            <v>1.0149999999999999</v>
          </cell>
          <cell r="AO9">
            <v>1.0149999999999999</v>
          </cell>
          <cell r="AP9">
            <v>1.0149999999999999</v>
          </cell>
          <cell r="AQ9">
            <v>1.0149999999999999</v>
          </cell>
          <cell r="AR9">
            <v>1.0149999999999999</v>
          </cell>
          <cell r="AS9">
            <v>1.0149999999999999</v>
          </cell>
          <cell r="AT9">
            <v>1.0302249999999997</v>
          </cell>
          <cell r="AU9">
            <v>1.0302249999999997</v>
          </cell>
          <cell r="AV9">
            <v>1.0302249999999997</v>
          </cell>
          <cell r="AW9">
            <v>1.0302249999999997</v>
          </cell>
          <cell r="AX9">
            <v>1.0302249999999997</v>
          </cell>
          <cell r="AY9">
            <v>1.0302249999999997</v>
          </cell>
          <cell r="AZ9">
            <v>1.0302249999999997</v>
          </cell>
          <cell r="BA9">
            <v>1.0302249999999997</v>
          </cell>
          <cell r="BB9">
            <v>1.0302249999999997</v>
          </cell>
          <cell r="BC9">
            <v>1.0302249999999997</v>
          </cell>
          <cell r="BD9">
            <v>1.0302249999999997</v>
          </cell>
          <cell r="BE9">
            <v>1.0302249999999997</v>
          </cell>
          <cell r="BF9">
            <v>1.0456783749999996</v>
          </cell>
          <cell r="BG9">
            <v>1.0456783749999996</v>
          </cell>
          <cell r="BH9">
            <v>1.0456783749999996</v>
          </cell>
          <cell r="BI9">
            <v>1.0456783749999996</v>
          </cell>
          <cell r="BJ9">
            <v>1.0456783749999996</v>
          </cell>
          <cell r="BK9">
            <v>1.0456783749999996</v>
          </cell>
          <cell r="BL9">
            <v>1.0456783749999996</v>
          </cell>
          <cell r="BM9">
            <v>1.0456783749999996</v>
          </cell>
          <cell r="BN9">
            <v>1.0456783749999996</v>
          </cell>
          <cell r="BO9">
            <v>1.0456783749999996</v>
          </cell>
          <cell r="BP9">
            <v>1.0456783749999996</v>
          </cell>
          <cell r="BQ9">
            <v>1.0456783749999996</v>
          </cell>
          <cell r="BR9">
            <v>1.0613635506249994</v>
          </cell>
          <cell r="BS9">
            <v>1.0613635506249994</v>
          </cell>
          <cell r="BT9">
            <v>1.0613635506249994</v>
          </cell>
          <cell r="BU9">
            <v>1.0613635506249994</v>
          </cell>
          <cell r="BV9">
            <v>1.0613635506249994</v>
          </cell>
          <cell r="BW9">
            <v>1.0613635506249994</v>
          </cell>
          <cell r="BX9">
            <v>1.0613635506249994</v>
          </cell>
          <cell r="BY9">
            <v>1.0613635506249994</v>
          </cell>
          <cell r="BZ9">
            <v>1.0613635506249994</v>
          </cell>
          <cell r="CA9">
            <v>1.0613635506249994</v>
          </cell>
          <cell r="CB9">
            <v>1.0613635506249994</v>
          </cell>
          <cell r="CC9">
            <v>1.0613635506249994</v>
          </cell>
          <cell r="CD9">
            <v>1.0772840038843743</v>
          </cell>
          <cell r="CE9">
            <v>1.0772840038843743</v>
          </cell>
          <cell r="CF9">
            <v>1.0772840038843743</v>
          </cell>
          <cell r="CG9">
            <v>1.0772840038843743</v>
          </cell>
          <cell r="CH9">
            <v>1.0772840038843743</v>
          </cell>
          <cell r="CI9">
            <v>1.0772840038843743</v>
          </cell>
          <cell r="CJ9">
            <v>1.0772840038843743</v>
          </cell>
          <cell r="CK9">
            <v>1.0772840038843743</v>
          </cell>
          <cell r="CL9">
            <v>1.0772840038843743</v>
          </cell>
          <cell r="CM9">
            <v>1.0772840038843743</v>
          </cell>
          <cell r="CN9">
            <v>1.0772840038843743</v>
          </cell>
          <cell r="CO9">
            <v>1.0772840038843743</v>
          </cell>
          <cell r="CP9">
            <v>1.0934432639426397</v>
          </cell>
          <cell r="CQ9">
            <v>1.0934432639426397</v>
          </cell>
          <cell r="CR9">
            <v>1.0934432639426397</v>
          </cell>
          <cell r="CS9">
            <v>1.0934432639426397</v>
          </cell>
          <cell r="CT9">
            <v>1.0934432639426397</v>
          </cell>
          <cell r="CU9">
            <v>1.0934432639426397</v>
          </cell>
          <cell r="CV9">
            <v>1.0934432639426397</v>
          </cell>
          <cell r="CW9">
            <v>1.0934432639426397</v>
          </cell>
          <cell r="CX9">
            <v>1.0934432639426397</v>
          </cell>
          <cell r="CY9">
            <v>1.0934432639426397</v>
          </cell>
          <cell r="CZ9">
            <v>1.0934432639426397</v>
          </cell>
          <cell r="DA9">
            <v>1.0934432639426397</v>
          </cell>
          <cell r="DB9">
            <v>1.1098449129017791</v>
          </cell>
          <cell r="DC9">
            <v>1.1098449129017791</v>
          </cell>
          <cell r="DD9">
            <v>1.1098449129017791</v>
          </cell>
          <cell r="DE9">
            <v>1.1098449129017791</v>
          </cell>
          <cell r="DF9">
            <v>1.1098449129017791</v>
          </cell>
          <cell r="DG9">
            <v>1.1098449129017791</v>
          </cell>
          <cell r="DH9">
            <v>1.1098449129017791</v>
          </cell>
          <cell r="DI9">
            <v>1.1098449129017791</v>
          </cell>
          <cell r="DJ9">
            <v>1.1098449129017791</v>
          </cell>
          <cell r="DK9">
            <v>1.1098449129017791</v>
          </cell>
          <cell r="DL9">
            <v>1.1098449129017791</v>
          </cell>
          <cell r="DM9">
            <v>1.1098449129017791</v>
          </cell>
          <cell r="DN9">
            <v>1.1098449129017791</v>
          </cell>
          <cell r="DO9">
            <v>1.1098449129017791</v>
          </cell>
          <cell r="DP9">
            <v>1.1098449129017791</v>
          </cell>
          <cell r="DQ9">
            <v>1.1098449129017791</v>
          </cell>
          <cell r="DR9">
            <v>1.1098449129017791</v>
          </cell>
          <cell r="DS9">
            <v>1.1098449129017791</v>
          </cell>
          <cell r="DT9">
            <v>1.1098449129017791</v>
          </cell>
          <cell r="DU9">
            <v>1.1098449129017791</v>
          </cell>
          <cell r="DV9">
            <v>1.1098449129017791</v>
          </cell>
          <cell r="DW9">
            <v>1.1098449129017791</v>
          </cell>
          <cell r="DX9">
            <v>1.1098449129017791</v>
          </cell>
          <cell r="DY9">
            <v>1.1098449129017791</v>
          </cell>
          <cell r="DZ9">
            <v>1.1098449129017791</v>
          </cell>
          <cell r="EA9">
            <v>1.1098449129017791</v>
          </cell>
          <cell r="EB9">
            <v>1.1098449129017791</v>
          </cell>
          <cell r="EC9">
            <v>1.1098449129017791</v>
          </cell>
          <cell r="ED9">
            <v>1.1098449129017791</v>
          </cell>
          <cell r="EE9">
            <v>1.1098449129017791</v>
          </cell>
          <cell r="EF9">
            <v>1.1098449129017791</v>
          </cell>
          <cell r="EG9">
            <v>1.1098449129017791</v>
          </cell>
          <cell r="EH9">
            <v>1.1098449129017791</v>
          </cell>
          <cell r="EI9">
            <v>1.1098449129017791</v>
          </cell>
          <cell r="EJ9">
            <v>1.1098449129017791</v>
          </cell>
          <cell r="EK9">
            <v>1.1098449129017791</v>
          </cell>
        </row>
        <row r="10">
          <cell r="D10" t="str">
            <v>SUBCONTRACTOR</v>
          </cell>
          <cell r="V10">
            <v>1</v>
          </cell>
          <cell r="W10">
            <v>1</v>
          </cell>
          <cell r="X10">
            <v>1</v>
          </cell>
          <cell r="Y10">
            <v>1</v>
          </cell>
          <cell r="Z10">
            <v>1</v>
          </cell>
          <cell r="AA10">
            <v>1</v>
          </cell>
          <cell r="AB10">
            <v>1</v>
          </cell>
          <cell r="AC10">
            <v>1</v>
          </cell>
          <cell r="AD10">
            <v>1</v>
          </cell>
          <cell r="AE10">
            <v>1</v>
          </cell>
          <cell r="AF10">
            <v>1</v>
          </cell>
          <cell r="AG10">
            <v>1</v>
          </cell>
          <cell r="AH10">
            <v>1</v>
          </cell>
          <cell r="AI10">
            <v>1</v>
          </cell>
          <cell r="AJ10">
            <v>1</v>
          </cell>
          <cell r="AK10">
            <v>1</v>
          </cell>
          <cell r="AL10">
            <v>1</v>
          </cell>
          <cell r="AM10">
            <v>1</v>
          </cell>
          <cell r="AN10">
            <v>1</v>
          </cell>
          <cell r="AO10">
            <v>1</v>
          </cell>
          <cell r="AP10">
            <v>1</v>
          </cell>
          <cell r="AQ10">
            <v>1</v>
          </cell>
          <cell r="AR10">
            <v>1</v>
          </cell>
          <cell r="AS10">
            <v>1</v>
          </cell>
          <cell r="AT10">
            <v>1</v>
          </cell>
          <cell r="AU10">
            <v>1</v>
          </cell>
          <cell r="AV10">
            <v>1</v>
          </cell>
          <cell r="AW10">
            <v>1</v>
          </cell>
          <cell r="AX10">
            <v>1</v>
          </cell>
          <cell r="AY10">
            <v>1</v>
          </cell>
          <cell r="AZ10">
            <v>1</v>
          </cell>
          <cell r="BA10">
            <v>1</v>
          </cell>
          <cell r="BB10">
            <v>1</v>
          </cell>
          <cell r="BC10">
            <v>1</v>
          </cell>
          <cell r="BD10">
            <v>1</v>
          </cell>
          <cell r="BE10">
            <v>1</v>
          </cell>
          <cell r="BF10">
            <v>1</v>
          </cell>
          <cell r="BG10">
            <v>1</v>
          </cell>
          <cell r="BH10">
            <v>1</v>
          </cell>
          <cell r="BI10">
            <v>1</v>
          </cell>
          <cell r="BJ10">
            <v>1</v>
          </cell>
          <cell r="BK10">
            <v>1</v>
          </cell>
          <cell r="BL10">
            <v>1</v>
          </cell>
          <cell r="BM10">
            <v>1</v>
          </cell>
          <cell r="BN10">
            <v>1</v>
          </cell>
          <cell r="BO10">
            <v>1</v>
          </cell>
          <cell r="BP10">
            <v>1</v>
          </cell>
          <cell r="BQ10">
            <v>1</v>
          </cell>
          <cell r="BR10">
            <v>1</v>
          </cell>
          <cell r="BS10">
            <v>1</v>
          </cell>
          <cell r="BT10">
            <v>1</v>
          </cell>
          <cell r="BU10">
            <v>1</v>
          </cell>
          <cell r="BV10">
            <v>1</v>
          </cell>
          <cell r="BW10">
            <v>1</v>
          </cell>
          <cell r="BX10">
            <v>1</v>
          </cell>
          <cell r="BY10">
            <v>1</v>
          </cell>
          <cell r="BZ10">
            <v>1</v>
          </cell>
          <cell r="CA10">
            <v>1</v>
          </cell>
          <cell r="CB10">
            <v>1</v>
          </cell>
          <cell r="CC10">
            <v>1</v>
          </cell>
          <cell r="CD10">
            <v>1</v>
          </cell>
          <cell r="CE10">
            <v>1</v>
          </cell>
          <cell r="CF10">
            <v>1</v>
          </cell>
          <cell r="CG10">
            <v>1</v>
          </cell>
          <cell r="CH10">
            <v>1</v>
          </cell>
          <cell r="CI10">
            <v>1</v>
          </cell>
          <cell r="CJ10">
            <v>1</v>
          </cell>
          <cell r="CK10">
            <v>1</v>
          </cell>
          <cell r="CL10">
            <v>1</v>
          </cell>
          <cell r="CM10">
            <v>1</v>
          </cell>
          <cell r="CN10">
            <v>1</v>
          </cell>
          <cell r="CO10">
            <v>1</v>
          </cell>
          <cell r="CP10">
            <v>1</v>
          </cell>
          <cell r="CQ10">
            <v>1</v>
          </cell>
          <cell r="CR10">
            <v>1</v>
          </cell>
          <cell r="CS10">
            <v>1</v>
          </cell>
          <cell r="CT10">
            <v>1</v>
          </cell>
          <cell r="CU10">
            <v>1</v>
          </cell>
          <cell r="CV10">
            <v>1</v>
          </cell>
          <cell r="CW10">
            <v>1</v>
          </cell>
          <cell r="CX10">
            <v>1</v>
          </cell>
          <cell r="CY10">
            <v>1</v>
          </cell>
          <cell r="CZ10">
            <v>1</v>
          </cell>
          <cell r="DA10">
            <v>1</v>
          </cell>
          <cell r="DB10">
            <v>1</v>
          </cell>
          <cell r="DC10">
            <v>1</v>
          </cell>
          <cell r="DD10">
            <v>1</v>
          </cell>
          <cell r="DE10">
            <v>1</v>
          </cell>
          <cell r="DF10">
            <v>1</v>
          </cell>
          <cell r="DG10">
            <v>1</v>
          </cell>
          <cell r="DH10">
            <v>1</v>
          </cell>
          <cell r="DI10">
            <v>1</v>
          </cell>
          <cell r="DJ10">
            <v>1</v>
          </cell>
          <cell r="DK10">
            <v>1</v>
          </cell>
          <cell r="DL10">
            <v>1</v>
          </cell>
          <cell r="DM10">
            <v>1</v>
          </cell>
          <cell r="DN10">
            <v>1</v>
          </cell>
          <cell r="DO10">
            <v>1</v>
          </cell>
          <cell r="DP10">
            <v>1</v>
          </cell>
          <cell r="DQ10">
            <v>1</v>
          </cell>
          <cell r="DR10">
            <v>1</v>
          </cell>
          <cell r="DS10">
            <v>1</v>
          </cell>
          <cell r="DT10">
            <v>1</v>
          </cell>
          <cell r="DU10">
            <v>1</v>
          </cell>
          <cell r="DV10">
            <v>1</v>
          </cell>
          <cell r="DW10">
            <v>1</v>
          </cell>
          <cell r="DX10">
            <v>1</v>
          </cell>
          <cell r="DY10">
            <v>1</v>
          </cell>
          <cell r="DZ10">
            <v>1</v>
          </cell>
          <cell r="EA10">
            <v>1</v>
          </cell>
          <cell r="EB10">
            <v>1</v>
          </cell>
          <cell r="EC10">
            <v>1</v>
          </cell>
          <cell r="ED10">
            <v>1</v>
          </cell>
          <cell r="EE10">
            <v>1</v>
          </cell>
          <cell r="EF10">
            <v>1</v>
          </cell>
          <cell r="EG10">
            <v>1</v>
          </cell>
          <cell r="EH10">
            <v>1</v>
          </cell>
          <cell r="EI10">
            <v>1</v>
          </cell>
          <cell r="EJ10">
            <v>1</v>
          </cell>
          <cell r="EK10">
            <v>1</v>
          </cell>
        </row>
        <row r="11">
          <cell r="D11" t="str">
            <v>BPO-INDIAFA</v>
          </cell>
          <cell r="V11">
            <v>1</v>
          </cell>
          <cell r="W11">
            <v>1</v>
          </cell>
          <cell r="X11">
            <v>1</v>
          </cell>
          <cell r="Y11">
            <v>1</v>
          </cell>
          <cell r="Z11">
            <v>1</v>
          </cell>
          <cell r="AA11">
            <v>1</v>
          </cell>
          <cell r="AB11">
            <v>1</v>
          </cell>
          <cell r="AC11">
            <v>1</v>
          </cell>
          <cell r="AD11">
            <v>1</v>
          </cell>
          <cell r="AE11">
            <v>1</v>
          </cell>
          <cell r="AF11">
            <v>1</v>
          </cell>
          <cell r="AG11">
            <v>1</v>
          </cell>
          <cell r="AH11">
            <v>1.0225</v>
          </cell>
          <cell r="AI11">
            <v>1.0225</v>
          </cell>
          <cell r="AJ11">
            <v>1.0225</v>
          </cell>
          <cell r="AK11">
            <v>1.0225</v>
          </cell>
          <cell r="AL11">
            <v>1.0225</v>
          </cell>
          <cell r="AM11">
            <v>1.0225</v>
          </cell>
          <cell r="AN11">
            <v>1.0225</v>
          </cell>
          <cell r="AO11">
            <v>1.0225</v>
          </cell>
          <cell r="AP11">
            <v>1.0225</v>
          </cell>
          <cell r="AQ11">
            <v>1.0225</v>
          </cell>
          <cell r="AR11">
            <v>1.0225</v>
          </cell>
          <cell r="AS11">
            <v>1.0225</v>
          </cell>
          <cell r="AT11">
            <v>1.0455062499999999</v>
          </cell>
          <cell r="AU11">
            <v>1.0455062499999999</v>
          </cell>
          <cell r="AV11">
            <v>1.0455062499999999</v>
          </cell>
          <cell r="AW11">
            <v>1.0455062499999999</v>
          </cell>
          <cell r="AX11">
            <v>1.0455062499999999</v>
          </cell>
          <cell r="AY11">
            <v>1.0455062499999999</v>
          </cell>
          <cell r="AZ11">
            <v>1.0455062499999999</v>
          </cell>
          <cell r="BA11">
            <v>1.0455062499999999</v>
          </cell>
          <cell r="BB11">
            <v>1.0455062499999999</v>
          </cell>
          <cell r="BC11">
            <v>1.0455062499999999</v>
          </cell>
          <cell r="BD11">
            <v>1.0455062499999999</v>
          </cell>
          <cell r="BE11">
            <v>1.0455062499999999</v>
          </cell>
          <cell r="BF11">
            <v>1.0690301406249998</v>
          </cell>
          <cell r="BG11">
            <v>1.0690301406249998</v>
          </cell>
          <cell r="BH11">
            <v>1.0690301406249998</v>
          </cell>
          <cell r="BI11">
            <v>1.0690301406249998</v>
          </cell>
          <cell r="BJ11">
            <v>1.0690301406249998</v>
          </cell>
          <cell r="BK11">
            <v>1.0690301406249998</v>
          </cell>
          <cell r="BL11">
            <v>1.0690301406249998</v>
          </cell>
          <cell r="BM11">
            <v>1.0690301406249998</v>
          </cell>
          <cell r="BN11">
            <v>1.0690301406249998</v>
          </cell>
          <cell r="BO11">
            <v>1.0690301406249998</v>
          </cell>
          <cell r="BP11">
            <v>1.0690301406249998</v>
          </cell>
          <cell r="BQ11">
            <v>1.0690301406249998</v>
          </cell>
          <cell r="BR11">
            <v>1.0930833187890623</v>
          </cell>
          <cell r="BS11">
            <v>1.0930833187890623</v>
          </cell>
          <cell r="BT11">
            <v>1.0930833187890623</v>
          </cell>
          <cell r="BU11">
            <v>1.0930833187890623</v>
          </cell>
          <cell r="BV11">
            <v>1.0930833187890623</v>
          </cell>
          <cell r="BW11">
            <v>1.0930833187890623</v>
          </cell>
          <cell r="BX11">
            <v>1.0930833187890623</v>
          </cell>
          <cell r="BY11">
            <v>1.0930833187890623</v>
          </cell>
          <cell r="BZ11">
            <v>1.0930833187890623</v>
          </cell>
          <cell r="CA11">
            <v>1.0930833187890623</v>
          </cell>
          <cell r="CB11">
            <v>1.0930833187890623</v>
          </cell>
          <cell r="CC11">
            <v>1.0930833187890623</v>
          </cell>
          <cell r="CD11">
            <v>1.1176776934618162</v>
          </cell>
          <cell r="CE11">
            <v>1.1176776934618162</v>
          </cell>
          <cell r="CF11">
            <v>1.1176776934618162</v>
          </cell>
          <cell r="CG11">
            <v>1.1176776934618162</v>
          </cell>
          <cell r="CH11">
            <v>1.1176776934618162</v>
          </cell>
          <cell r="CI11">
            <v>1.1176776934618162</v>
          </cell>
          <cell r="CJ11">
            <v>1.1176776934618162</v>
          </cell>
          <cell r="CK11">
            <v>1.1176776934618162</v>
          </cell>
          <cell r="CL11">
            <v>1.1176776934618162</v>
          </cell>
          <cell r="CM11">
            <v>1.1176776934618162</v>
          </cell>
          <cell r="CN11">
            <v>1.1176776934618162</v>
          </cell>
          <cell r="CO11">
            <v>1.1176776934618162</v>
          </cell>
          <cell r="CP11">
            <v>1.142825441564707</v>
          </cell>
          <cell r="CQ11">
            <v>1.142825441564707</v>
          </cell>
          <cell r="CR11">
            <v>1.142825441564707</v>
          </cell>
          <cell r="CS11">
            <v>1.142825441564707</v>
          </cell>
          <cell r="CT11">
            <v>1.142825441564707</v>
          </cell>
          <cell r="CU11">
            <v>1.142825441564707</v>
          </cell>
          <cell r="CV11">
            <v>1.142825441564707</v>
          </cell>
          <cell r="CW11">
            <v>1.142825441564707</v>
          </cell>
          <cell r="CX11">
            <v>1.142825441564707</v>
          </cell>
          <cell r="CY11">
            <v>1.142825441564707</v>
          </cell>
          <cell r="CZ11">
            <v>1.142825441564707</v>
          </cell>
          <cell r="DA11">
            <v>1.142825441564707</v>
          </cell>
          <cell r="DB11">
            <v>1.1685390139999128</v>
          </cell>
          <cell r="DC11">
            <v>1.1685390139999128</v>
          </cell>
          <cell r="DD11">
            <v>1.1685390139999128</v>
          </cell>
          <cell r="DE11">
            <v>1.1685390139999128</v>
          </cell>
          <cell r="DF11">
            <v>1.1685390139999128</v>
          </cell>
          <cell r="DG11">
            <v>1.1685390139999128</v>
          </cell>
          <cell r="DH11">
            <v>1.1685390139999128</v>
          </cell>
          <cell r="DI11">
            <v>1.1685390139999128</v>
          </cell>
          <cell r="DJ11">
            <v>1.1685390139999128</v>
          </cell>
          <cell r="DK11">
            <v>1.1685390139999128</v>
          </cell>
          <cell r="DL11">
            <v>1.1685390139999128</v>
          </cell>
          <cell r="DM11">
            <v>1.1685390139999128</v>
          </cell>
          <cell r="DN11">
            <v>1.1685390139999128</v>
          </cell>
          <cell r="DO11">
            <v>1.1685390139999128</v>
          </cell>
          <cell r="DP11">
            <v>1.1685390139999128</v>
          </cell>
          <cell r="DQ11">
            <v>1.1685390139999128</v>
          </cell>
          <cell r="DR11">
            <v>1.1685390139999128</v>
          </cell>
          <cell r="DS11">
            <v>1.1685390139999128</v>
          </cell>
          <cell r="DT11">
            <v>1.1685390139999128</v>
          </cell>
          <cell r="DU11">
            <v>1.1685390139999128</v>
          </cell>
          <cell r="DV11">
            <v>1.1685390139999128</v>
          </cell>
          <cell r="DW11">
            <v>1.1685390139999128</v>
          </cell>
          <cell r="DX11">
            <v>1.1685390139999128</v>
          </cell>
          <cell r="DY11">
            <v>1.1685390139999128</v>
          </cell>
          <cell r="DZ11">
            <v>1.1685390139999128</v>
          </cell>
          <cell r="EA11">
            <v>1.1685390139999128</v>
          </cell>
          <cell r="EB11">
            <v>1.1685390139999128</v>
          </cell>
          <cell r="EC11">
            <v>1.1685390139999128</v>
          </cell>
          <cell r="ED11">
            <v>1.1685390139999128</v>
          </cell>
          <cell r="EE11">
            <v>1.1685390139999128</v>
          </cell>
          <cell r="EF11">
            <v>1.1685390139999128</v>
          </cell>
          <cell r="EG11">
            <v>1.1685390139999128</v>
          </cell>
          <cell r="EH11">
            <v>1.1685390139999128</v>
          </cell>
          <cell r="EI11">
            <v>1.1685390139999128</v>
          </cell>
          <cell r="EJ11">
            <v>1.1685390139999128</v>
          </cell>
          <cell r="EK11">
            <v>1.1685390139999128</v>
          </cell>
        </row>
        <row r="12">
          <cell r="D12" t="str">
            <v>FINANCING</v>
          </cell>
          <cell r="V12">
            <v>1</v>
          </cell>
          <cell r="W12">
            <v>1</v>
          </cell>
          <cell r="X12">
            <v>1</v>
          </cell>
          <cell r="Y12">
            <v>1</v>
          </cell>
          <cell r="Z12">
            <v>1</v>
          </cell>
          <cell r="AA12">
            <v>1</v>
          </cell>
          <cell r="AB12">
            <v>1</v>
          </cell>
          <cell r="AC12">
            <v>1</v>
          </cell>
          <cell r="AD12">
            <v>1</v>
          </cell>
          <cell r="AE12">
            <v>1</v>
          </cell>
          <cell r="AF12">
            <v>1</v>
          </cell>
          <cell r="AG12">
            <v>1</v>
          </cell>
          <cell r="AH12">
            <v>1</v>
          </cell>
          <cell r="AI12">
            <v>1</v>
          </cell>
          <cell r="AJ12">
            <v>1</v>
          </cell>
          <cell r="AK12">
            <v>1</v>
          </cell>
          <cell r="AL12">
            <v>1</v>
          </cell>
          <cell r="AM12">
            <v>1</v>
          </cell>
          <cell r="AN12">
            <v>1</v>
          </cell>
          <cell r="AO12">
            <v>1</v>
          </cell>
          <cell r="AP12">
            <v>1</v>
          </cell>
          <cell r="AQ12">
            <v>1</v>
          </cell>
          <cell r="AR12">
            <v>1</v>
          </cell>
          <cell r="AS12">
            <v>1</v>
          </cell>
          <cell r="AT12">
            <v>1</v>
          </cell>
          <cell r="AU12">
            <v>1</v>
          </cell>
          <cell r="AV12">
            <v>1</v>
          </cell>
          <cell r="AW12">
            <v>1</v>
          </cell>
          <cell r="AX12">
            <v>1</v>
          </cell>
          <cell r="AY12">
            <v>1</v>
          </cell>
          <cell r="AZ12">
            <v>1</v>
          </cell>
          <cell r="BA12">
            <v>1</v>
          </cell>
          <cell r="BB12">
            <v>1</v>
          </cell>
          <cell r="BC12">
            <v>1</v>
          </cell>
          <cell r="BD12">
            <v>1</v>
          </cell>
          <cell r="BE12">
            <v>1</v>
          </cell>
          <cell r="BF12">
            <v>1</v>
          </cell>
          <cell r="BG12">
            <v>1</v>
          </cell>
          <cell r="BH12">
            <v>1</v>
          </cell>
          <cell r="BI12">
            <v>1</v>
          </cell>
          <cell r="BJ12">
            <v>1</v>
          </cell>
          <cell r="BK12">
            <v>1</v>
          </cell>
          <cell r="BL12">
            <v>1</v>
          </cell>
          <cell r="BM12">
            <v>1</v>
          </cell>
          <cell r="BN12">
            <v>1</v>
          </cell>
          <cell r="BO12">
            <v>1</v>
          </cell>
          <cell r="BP12">
            <v>1</v>
          </cell>
          <cell r="BQ12">
            <v>1</v>
          </cell>
          <cell r="BR12">
            <v>1</v>
          </cell>
          <cell r="BS12">
            <v>1</v>
          </cell>
          <cell r="BT12">
            <v>1</v>
          </cell>
          <cell r="BU12">
            <v>1</v>
          </cell>
          <cell r="BV12">
            <v>1</v>
          </cell>
          <cell r="BW12">
            <v>1</v>
          </cell>
          <cell r="BX12">
            <v>1</v>
          </cell>
          <cell r="BY12">
            <v>1</v>
          </cell>
          <cell r="BZ12">
            <v>1</v>
          </cell>
          <cell r="CA12">
            <v>1</v>
          </cell>
          <cell r="CB12">
            <v>1</v>
          </cell>
          <cell r="CC12">
            <v>1</v>
          </cell>
          <cell r="CD12">
            <v>1</v>
          </cell>
          <cell r="CE12">
            <v>1</v>
          </cell>
          <cell r="CF12">
            <v>1</v>
          </cell>
          <cell r="CG12">
            <v>1</v>
          </cell>
          <cell r="CH12">
            <v>1</v>
          </cell>
          <cell r="CI12">
            <v>1</v>
          </cell>
          <cell r="CJ12">
            <v>1</v>
          </cell>
          <cell r="CK12">
            <v>1</v>
          </cell>
          <cell r="CL12">
            <v>1</v>
          </cell>
          <cell r="CM12">
            <v>1</v>
          </cell>
          <cell r="CN12">
            <v>1</v>
          </cell>
          <cell r="CO12">
            <v>1</v>
          </cell>
          <cell r="CP12">
            <v>1</v>
          </cell>
          <cell r="CQ12">
            <v>1</v>
          </cell>
          <cell r="CR12">
            <v>1</v>
          </cell>
          <cell r="CS12">
            <v>1</v>
          </cell>
          <cell r="CT12">
            <v>1</v>
          </cell>
          <cell r="CU12">
            <v>1</v>
          </cell>
          <cell r="CV12">
            <v>1</v>
          </cell>
          <cell r="CW12">
            <v>1</v>
          </cell>
          <cell r="CX12">
            <v>1</v>
          </cell>
          <cell r="CY12">
            <v>1</v>
          </cell>
          <cell r="CZ12">
            <v>1</v>
          </cell>
          <cell r="DA12">
            <v>1</v>
          </cell>
          <cell r="DB12">
            <v>1</v>
          </cell>
          <cell r="DC12">
            <v>1</v>
          </cell>
          <cell r="DD12">
            <v>1</v>
          </cell>
          <cell r="DE12">
            <v>1</v>
          </cell>
          <cell r="DF12">
            <v>1</v>
          </cell>
          <cell r="DG12">
            <v>1</v>
          </cell>
          <cell r="DH12">
            <v>1</v>
          </cell>
          <cell r="DI12">
            <v>1</v>
          </cell>
          <cell r="DJ12">
            <v>1</v>
          </cell>
          <cell r="DK12">
            <v>1</v>
          </cell>
          <cell r="DL12">
            <v>1</v>
          </cell>
          <cell r="DM12">
            <v>1</v>
          </cell>
          <cell r="DN12">
            <v>1</v>
          </cell>
          <cell r="DO12">
            <v>1</v>
          </cell>
          <cell r="DP12">
            <v>1</v>
          </cell>
          <cell r="DQ12">
            <v>1</v>
          </cell>
          <cell r="DR12">
            <v>1</v>
          </cell>
          <cell r="DS12">
            <v>1</v>
          </cell>
          <cell r="DT12">
            <v>1</v>
          </cell>
          <cell r="DU12">
            <v>1</v>
          </cell>
          <cell r="DV12">
            <v>1</v>
          </cell>
          <cell r="DW12">
            <v>1</v>
          </cell>
          <cell r="DX12">
            <v>1</v>
          </cell>
          <cell r="DY12">
            <v>1</v>
          </cell>
          <cell r="DZ12">
            <v>1</v>
          </cell>
          <cell r="EA12">
            <v>1</v>
          </cell>
          <cell r="EB12">
            <v>1</v>
          </cell>
          <cell r="EC12">
            <v>1</v>
          </cell>
          <cell r="ED12">
            <v>1</v>
          </cell>
          <cell r="EE12">
            <v>1</v>
          </cell>
          <cell r="EF12">
            <v>1</v>
          </cell>
          <cell r="EG12">
            <v>1</v>
          </cell>
          <cell r="EH12">
            <v>1</v>
          </cell>
          <cell r="EI12">
            <v>1</v>
          </cell>
          <cell r="EJ12">
            <v>1</v>
          </cell>
          <cell r="EK12">
            <v>1</v>
          </cell>
        </row>
        <row r="13">
          <cell r="D13" t="str">
            <v>TECHNOLOGY</v>
          </cell>
          <cell r="V13">
            <v>1</v>
          </cell>
          <cell r="W13">
            <v>1</v>
          </cell>
          <cell r="X13">
            <v>1</v>
          </cell>
          <cell r="Y13">
            <v>1</v>
          </cell>
          <cell r="Z13">
            <v>1</v>
          </cell>
          <cell r="AA13">
            <v>1</v>
          </cell>
          <cell r="AB13">
            <v>1</v>
          </cell>
          <cell r="AC13">
            <v>1</v>
          </cell>
          <cell r="AD13">
            <v>1</v>
          </cell>
          <cell r="AE13">
            <v>1</v>
          </cell>
          <cell r="AF13">
            <v>1</v>
          </cell>
          <cell r="AG13">
            <v>1</v>
          </cell>
          <cell r="AH13">
            <v>1</v>
          </cell>
          <cell r="AI13">
            <v>1</v>
          </cell>
          <cell r="AJ13">
            <v>1</v>
          </cell>
          <cell r="AK13">
            <v>1</v>
          </cell>
          <cell r="AL13">
            <v>1</v>
          </cell>
          <cell r="AM13">
            <v>1</v>
          </cell>
          <cell r="AN13">
            <v>1</v>
          </cell>
          <cell r="AO13">
            <v>1</v>
          </cell>
          <cell r="AP13">
            <v>1</v>
          </cell>
          <cell r="AQ13">
            <v>1</v>
          </cell>
          <cell r="AR13">
            <v>1</v>
          </cell>
          <cell r="AS13">
            <v>1</v>
          </cell>
          <cell r="AT13">
            <v>1</v>
          </cell>
          <cell r="AU13">
            <v>1</v>
          </cell>
          <cell r="AV13">
            <v>1</v>
          </cell>
          <cell r="AW13">
            <v>1</v>
          </cell>
          <cell r="AX13">
            <v>1</v>
          </cell>
          <cell r="AY13">
            <v>1</v>
          </cell>
          <cell r="AZ13">
            <v>1</v>
          </cell>
          <cell r="BA13">
            <v>1</v>
          </cell>
          <cell r="BB13">
            <v>1</v>
          </cell>
          <cell r="BC13">
            <v>1</v>
          </cell>
          <cell r="BD13">
            <v>1</v>
          </cell>
          <cell r="BE13">
            <v>1</v>
          </cell>
          <cell r="BF13">
            <v>1</v>
          </cell>
          <cell r="BG13">
            <v>1</v>
          </cell>
          <cell r="BH13">
            <v>1</v>
          </cell>
          <cell r="BI13">
            <v>1</v>
          </cell>
          <cell r="BJ13">
            <v>1</v>
          </cell>
          <cell r="BK13">
            <v>1</v>
          </cell>
          <cell r="BL13">
            <v>1</v>
          </cell>
          <cell r="BM13">
            <v>1</v>
          </cell>
          <cell r="BN13">
            <v>1</v>
          </cell>
          <cell r="BO13">
            <v>1</v>
          </cell>
          <cell r="BP13">
            <v>1</v>
          </cell>
          <cell r="BQ13">
            <v>1</v>
          </cell>
          <cell r="BR13">
            <v>1</v>
          </cell>
          <cell r="BS13">
            <v>1</v>
          </cell>
          <cell r="BT13">
            <v>1</v>
          </cell>
          <cell r="BU13">
            <v>1</v>
          </cell>
          <cell r="BV13">
            <v>1</v>
          </cell>
          <cell r="BW13">
            <v>1</v>
          </cell>
          <cell r="BX13">
            <v>1</v>
          </cell>
          <cell r="BY13">
            <v>1</v>
          </cell>
          <cell r="BZ13">
            <v>1</v>
          </cell>
          <cell r="CA13">
            <v>1</v>
          </cell>
          <cell r="CB13">
            <v>1</v>
          </cell>
          <cell r="CC13">
            <v>1</v>
          </cell>
          <cell r="CD13">
            <v>1</v>
          </cell>
          <cell r="CE13">
            <v>1</v>
          </cell>
          <cell r="CF13">
            <v>1</v>
          </cell>
          <cell r="CG13">
            <v>1</v>
          </cell>
          <cell r="CH13">
            <v>1</v>
          </cell>
          <cell r="CI13">
            <v>1</v>
          </cell>
          <cell r="CJ13">
            <v>1</v>
          </cell>
          <cell r="CK13">
            <v>1</v>
          </cell>
          <cell r="CL13">
            <v>1</v>
          </cell>
          <cell r="CM13">
            <v>1</v>
          </cell>
          <cell r="CN13">
            <v>1</v>
          </cell>
          <cell r="CO13">
            <v>1</v>
          </cell>
          <cell r="CP13">
            <v>1</v>
          </cell>
          <cell r="CQ13">
            <v>1</v>
          </cell>
          <cell r="CR13">
            <v>1</v>
          </cell>
          <cell r="CS13">
            <v>1</v>
          </cell>
          <cell r="CT13">
            <v>1</v>
          </cell>
          <cell r="CU13">
            <v>1</v>
          </cell>
          <cell r="CV13">
            <v>1</v>
          </cell>
          <cell r="CW13">
            <v>1</v>
          </cell>
          <cell r="CX13">
            <v>1</v>
          </cell>
          <cell r="CY13">
            <v>1</v>
          </cell>
          <cell r="CZ13">
            <v>1</v>
          </cell>
          <cell r="DA13">
            <v>1</v>
          </cell>
          <cell r="DB13">
            <v>1</v>
          </cell>
          <cell r="DC13">
            <v>1</v>
          </cell>
          <cell r="DD13">
            <v>1</v>
          </cell>
          <cell r="DE13">
            <v>1</v>
          </cell>
          <cell r="DF13">
            <v>1</v>
          </cell>
          <cell r="DG13">
            <v>1</v>
          </cell>
          <cell r="DH13">
            <v>1</v>
          </cell>
          <cell r="DI13">
            <v>1</v>
          </cell>
          <cell r="DJ13">
            <v>1</v>
          </cell>
          <cell r="DK13">
            <v>1</v>
          </cell>
          <cell r="DL13">
            <v>1</v>
          </cell>
          <cell r="DM13">
            <v>1</v>
          </cell>
          <cell r="DN13">
            <v>1</v>
          </cell>
          <cell r="DO13">
            <v>1</v>
          </cell>
          <cell r="DP13">
            <v>1</v>
          </cell>
          <cell r="DQ13">
            <v>1</v>
          </cell>
          <cell r="DR13">
            <v>1</v>
          </cell>
          <cell r="DS13">
            <v>1</v>
          </cell>
          <cell r="DT13">
            <v>1</v>
          </cell>
          <cell r="DU13">
            <v>1</v>
          </cell>
          <cell r="DV13">
            <v>1</v>
          </cell>
          <cell r="DW13">
            <v>1</v>
          </cell>
          <cell r="DX13">
            <v>1</v>
          </cell>
          <cell r="DY13">
            <v>1</v>
          </cell>
          <cell r="DZ13">
            <v>1</v>
          </cell>
          <cell r="EA13">
            <v>1</v>
          </cell>
          <cell r="EB13">
            <v>1</v>
          </cell>
          <cell r="EC13">
            <v>1</v>
          </cell>
          <cell r="ED13">
            <v>1</v>
          </cell>
          <cell r="EE13">
            <v>1</v>
          </cell>
          <cell r="EF13">
            <v>1</v>
          </cell>
          <cell r="EG13">
            <v>1</v>
          </cell>
          <cell r="EH13">
            <v>1</v>
          </cell>
          <cell r="EI13">
            <v>1</v>
          </cell>
          <cell r="EJ13">
            <v>1</v>
          </cell>
          <cell r="EK13">
            <v>1</v>
          </cell>
        </row>
        <row r="14">
          <cell r="D14" t="str">
            <v>US-TE</v>
          </cell>
          <cell r="V14">
            <v>1</v>
          </cell>
          <cell r="W14">
            <v>1</v>
          </cell>
          <cell r="X14">
            <v>1</v>
          </cell>
          <cell r="Y14">
            <v>1</v>
          </cell>
          <cell r="Z14">
            <v>1</v>
          </cell>
          <cell r="AA14">
            <v>1</v>
          </cell>
          <cell r="AB14">
            <v>1</v>
          </cell>
          <cell r="AC14">
            <v>1</v>
          </cell>
          <cell r="AD14">
            <v>1</v>
          </cell>
          <cell r="AE14">
            <v>1</v>
          </cell>
          <cell r="AF14">
            <v>1</v>
          </cell>
          <cell r="AG14">
            <v>1</v>
          </cell>
          <cell r="AH14">
            <v>1</v>
          </cell>
          <cell r="AI14">
            <v>1</v>
          </cell>
          <cell r="AJ14">
            <v>1</v>
          </cell>
          <cell r="AK14">
            <v>1</v>
          </cell>
          <cell r="AL14">
            <v>1</v>
          </cell>
          <cell r="AM14">
            <v>1</v>
          </cell>
          <cell r="AN14">
            <v>1</v>
          </cell>
          <cell r="AO14">
            <v>1</v>
          </cell>
          <cell r="AP14">
            <v>1</v>
          </cell>
          <cell r="AQ14">
            <v>1</v>
          </cell>
          <cell r="AR14">
            <v>1</v>
          </cell>
          <cell r="AS14">
            <v>1</v>
          </cell>
          <cell r="AT14">
            <v>1</v>
          </cell>
          <cell r="AU14">
            <v>1</v>
          </cell>
          <cell r="AV14">
            <v>1</v>
          </cell>
          <cell r="AW14">
            <v>1</v>
          </cell>
          <cell r="AX14">
            <v>1</v>
          </cell>
          <cell r="AY14">
            <v>1</v>
          </cell>
          <cell r="AZ14">
            <v>1</v>
          </cell>
          <cell r="BA14">
            <v>1</v>
          </cell>
          <cell r="BB14">
            <v>1</v>
          </cell>
          <cell r="BC14">
            <v>1</v>
          </cell>
          <cell r="BD14">
            <v>1</v>
          </cell>
          <cell r="BE14">
            <v>1</v>
          </cell>
          <cell r="BF14">
            <v>1</v>
          </cell>
          <cell r="BG14">
            <v>1</v>
          </cell>
          <cell r="BH14">
            <v>1</v>
          </cell>
          <cell r="BI14">
            <v>1</v>
          </cell>
          <cell r="BJ14">
            <v>1</v>
          </cell>
          <cell r="BK14">
            <v>1</v>
          </cell>
          <cell r="BL14">
            <v>1</v>
          </cell>
          <cell r="BM14">
            <v>1</v>
          </cell>
          <cell r="BN14">
            <v>1</v>
          </cell>
          <cell r="BO14">
            <v>1</v>
          </cell>
          <cell r="BP14">
            <v>1</v>
          </cell>
          <cell r="BQ14">
            <v>1</v>
          </cell>
          <cell r="BR14">
            <v>1</v>
          </cell>
          <cell r="BS14">
            <v>1</v>
          </cell>
          <cell r="BT14">
            <v>1</v>
          </cell>
          <cell r="BU14">
            <v>1</v>
          </cell>
          <cell r="BV14">
            <v>1</v>
          </cell>
          <cell r="BW14">
            <v>1</v>
          </cell>
          <cell r="BX14">
            <v>1</v>
          </cell>
          <cell r="BY14">
            <v>1</v>
          </cell>
          <cell r="BZ14">
            <v>1</v>
          </cell>
          <cell r="CA14">
            <v>1</v>
          </cell>
          <cell r="CB14">
            <v>1</v>
          </cell>
          <cell r="CC14">
            <v>1</v>
          </cell>
          <cell r="CD14">
            <v>1</v>
          </cell>
          <cell r="CE14">
            <v>1</v>
          </cell>
          <cell r="CF14">
            <v>1</v>
          </cell>
          <cell r="CG14">
            <v>1</v>
          </cell>
          <cell r="CH14">
            <v>1</v>
          </cell>
          <cell r="CI14">
            <v>1</v>
          </cell>
          <cell r="CJ14">
            <v>1</v>
          </cell>
          <cell r="CK14">
            <v>1</v>
          </cell>
          <cell r="CL14">
            <v>1</v>
          </cell>
          <cell r="CM14">
            <v>1</v>
          </cell>
          <cell r="CN14">
            <v>1</v>
          </cell>
          <cell r="CO14">
            <v>1</v>
          </cell>
          <cell r="CP14">
            <v>1</v>
          </cell>
          <cell r="CQ14">
            <v>1</v>
          </cell>
          <cell r="CR14">
            <v>1</v>
          </cell>
          <cell r="CS14">
            <v>1</v>
          </cell>
          <cell r="CT14">
            <v>1</v>
          </cell>
          <cell r="CU14">
            <v>1</v>
          </cell>
          <cell r="CV14">
            <v>1</v>
          </cell>
          <cell r="CW14">
            <v>1</v>
          </cell>
          <cell r="CX14">
            <v>1</v>
          </cell>
          <cell r="CY14">
            <v>1</v>
          </cell>
          <cell r="CZ14">
            <v>1</v>
          </cell>
          <cell r="DA14">
            <v>1</v>
          </cell>
          <cell r="DB14">
            <v>1</v>
          </cell>
          <cell r="DC14">
            <v>1</v>
          </cell>
          <cell r="DD14">
            <v>1</v>
          </cell>
          <cell r="DE14">
            <v>1</v>
          </cell>
          <cell r="DF14">
            <v>1</v>
          </cell>
          <cell r="DG14">
            <v>1</v>
          </cell>
          <cell r="DH14">
            <v>1</v>
          </cell>
          <cell r="DI14">
            <v>1</v>
          </cell>
          <cell r="DJ14">
            <v>1</v>
          </cell>
          <cell r="DK14">
            <v>1</v>
          </cell>
          <cell r="DL14">
            <v>1</v>
          </cell>
          <cell r="DM14">
            <v>1</v>
          </cell>
          <cell r="DN14">
            <v>1</v>
          </cell>
          <cell r="DO14">
            <v>1</v>
          </cell>
          <cell r="DP14">
            <v>1</v>
          </cell>
          <cell r="DQ14">
            <v>1</v>
          </cell>
          <cell r="DR14">
            <v>1</v>
          </cell>
          <cell r="DS14">
            <v>1</v>
          </cell>
          <cell r="DT14">
            <v>1</v>
          </cell>
          <cell r="DU14">
            <v>1</v>
          </cell>
          <cell r="DV14">
            <v>1</v>
          </cell>
          <cell r="DW14">
            <v>1</v>
          </cell>
          <cell r="DX14">
            <v>1</v>
          </cell>
          <cell r="DY14">
            <v>1</v>
          </cell>
          <cell r="DZ14">
            <v>1</v>
          </cell>
          <cell r="EA14">
            <v>1</v>
          </cell>
          <cell r="EB14">
            <v>1</v>
          </cell>
          <cell r="EC14">
            <v>1</v>
          </cell>
          <cell r="ED14">
            <v>1</v>
          </cell>
          <cell r="EE14">
            <v>1</v>
          </cell>
          <cell r="EF14">
            <v>1</v>
          </cell>
          <cell r="EG14">
            <v>1</v>
          </cell>
          <cell r="EH14">
            <v>1</v>
          </cell>
          <cell r="EI14">
            <v>1</v>
          </cell>
          <cell r="EJ14">
            <v>1</v>
          </cell>
          <cell r="EK14">
            <v>1</v>
          </cell>
        </row>
        <row r="15">
          <cell r="D15" t="str">
            <v>INDIA-TE</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1</v>
          </cell>
          <cell r="BL15">
            <v>1</v>
          </cell>
          <cell r="BM15">
            <v>1</v>
          </cell>
          <cell r="BN15">
            <v>1</v>
          </cell>
          <cell r="BO15">
            <v>1</v>
          </cell>
          <cell r="BP15">
            <v>1</v>
          </cell>
          <cell r="BQ15">
            <v>1</v>
          </cell>
          <cell r="BR15">
            <v>1</v>
          </cell>
          <cell r="BS15">
            <v>1</v>
          </cell>
          <cell r="BT15">
            <v>1</v>
          </cell>
          <cell r="BU15">
            <v>1</v>
          </cell>
          <cell r="BV15">
            <v>1</v>
          </cell>
          <cell r="BW15">
            <v>1</v>
          </cell>
          <cell r="BX15">
            <v>1</v>
          </cell>
          <cell r="BY15">
            <v>1</v>
          </cell>
          <cell r="BZ15">
            <v>1</v>
          </cell>
          <cell r="CA15">
            <v>1</v>
          </cell>
          <cell r="CB15">
            <v>1</v>
          </cell>
          <cell r="CC15">
            <v>1</v>
          </cell>
          <cell r="CD15">
            <v>1</v>
          </cell>
          <cell r="CE15">
            <v>1</v>
          </cell>
          <cell r="CF15">
            <v>1</v>
          </cell>
          <cell r="CG15">
            <v>1</v>
          </cell>
          <cell r="CH15">
            <v>1</v>
          </cell>
          <cell r="CI15">
            <v>1</v>
          </cell>
          <cell r="CJ15">
            <v>1</v>
          </cell>
          <cell r="CK15">
            <v>1</v>
          </cell>
          <cell r="CL15">
            <v>1</v>
          </cell>
          <cell r="CM15">
            <v>1</v>
          </cell>
          <cell r="CN15">
            <v>1</v>
          </cell>
          <cell r="CO15">
            <v>1</v>
          </cell>
          <cell r="CP15">
            <v>1</v>
          </cell>
          <cell r="CQ15">
            <v>1</v>
          </cell>
          <cell r="CR15">
            <v>1</v>
          </cell>
          <cell r="CS15">
            <v>1</v>
          </cell>
          <cell r="CT15">
            <v>1</v>
          </cell>
          <cell r="CU15">
            <v>1</v>
          </cell>
          <cell r="CV15">
            <v>1</v>
          </cell>
          <cell r="CW15">
            <v>1</v>
          </cell>
          <cell r="CX15">
            <v>1</v>
          </cell>
          <cell r="CY15">
            <v>1</v>
          </cell>
          <cell r="CZ15">
            <v>1</v>
          </cell>
          <cell r="DA15">
            <v>1</v>
          </cell>
          <cell r="DB15">
            <v>1</v>
          </cell>
          <cell r="DC15">
            <v>1</v>
          </cell>
          <cell r="DD15">
            <v>1</v>
          </cell>
          <cell r="DE15">
            <v>1</v>
          </cell>
          <cell r="DF15">
            <v>1</v>
          </cell>
          <cell r="DG15">
            <v>1</v>
          </cell>
          <cell r="DH15">
            <v>1</v>
          </cell>
          <cell r="DI15">
            <v>1</v>
          </cell>
          <cell r="DJ15">
            <v>1</v>
          </cell>
          <cell r="DK15">
            <v>1</v>
          </cell>
          <cell r="DL15">
            <v>1</v>
          </cell>
          <cell r="DM15">
            <v>1</v>
          </cell>
          <cell r="DN15">
            <v>1</v>
          </cell>
          <cell r="DO15">
            <v>1</v>
          </cell>
          <cell r="DP15">
            <v>1</v>
          </cell>
          <cell r="DQ15">
            <v>1</v>
          </cell>
          <cell r="DR15">
            <v>1</v>
          </cell>
          <cell r="DS15">
            <v>1</v>
          </cell>
          <cell r="DT15">
            <v>1</v>
          </cell>
          <cell r="DU15">
            <v>1</v>
          </cell>
          <cell r="DV15">
            <v>1</v>
          </cell>
          <cell r="DW15">
            <v>1</v>
          </cell>
          <cell r="DX15">
            <v>1</v>
          </cell>
          <cell r="DY15">
            <v>1</v>
          </cell>
          <cell r="DZ15">
            <v>1</v>
          </cell>
          <cell r="EA15">
            <v>1</v>
          </cell>
          <cell r="EB15">
            <v>1</v>
          </cell>
          <cell r="EC15">
            <v>1</v>
          </cell>
          <cell r="ED15">
            <v>1</v>
          </cell>
          <cell r="EE15">
            <v>1</v>
          </cell>
          <cell r="EF15">
            <v>1</v>
          </cell>
          <cell r="EG15">
            <v>1</v>
          </cell>
          <cell r="EH15">
            <v>1</v>
          </cell>
          <cell r="EI15">
            <v>1</v>
          </cell>
          <cell r="EJ15">
            <v>1</v>
          </cell>
          <cell r="EK15">
            <v>1</v>
          </cell>
        </row>
        <row r="16">
          <cell r="D16" t="str">
            <v>FX-HEDGING</v>
          </cell>
          <cell r="V16">
            <v>1</v>
          </cell>
          <cell r="W16">
            <v>1</v>
          </cell>
          <cell r="X16">
            <v>1</v>
          </cell>
          <cell r="Y16">
            <v>1</v>
          </cell>
          <cell r="Z16">
            <v>1</v>
          </cell>
          <cell r="AA16">
            <v>1</v>
          </cell>
          <cell r="AB16">
            <v>1</v>
          </cell>
          <cell r="AC16">
            <v>1</v>
          </cell>
          <cell r="AD16">
            <v>1</v>
          </cell>
          <cell r="AE16">
            <v>1</v>
          </cell>
          <cell r="AF16">
            <v>1</v>
          </cell>
          <cell r="AG16">
            <v>1</v>
          </cell>
          <cell r="AH16">
            <v>1</v>
          </cell>
          <cell r="AI16">
            <v>1</v>
          </cell>
          <cell r="AJ16">
            <v>1</v>
          </cell>
          <cell r="AK16">
            <v>1</v>
          </cell>
          <cell r="AL16">
            <v>1</v>
          </cell>
          <cell r="AM16">
            <v>1</v>
          </cell>
          <cell r="AN16">
            <v>1</v>
          </cell>
          <cell r="AO16">
            <v>1</v>
          </cell>
          <cell r="AP16">
            <v>1</v>
          </cell>
          <cell r="AQ16">
            <v>1</v>
          </cell>
          <cell r="AR16">
            <v>1</v>
          </cell>
          <cell r="AS16">
            <v>1</v>
          </cell>
          <cell r="AT16">
            <v>1</v>
          </cell>
          <cell r="AU16">
            <v>1</v>
          </cell>
          <cell r="AV16">
            <v>1</v>
          </cell>
          <cell r="AW16">
            <v>1</v>
          </cell>
          <cell r="AX16">
            <v>1</v>
          </cell>
          <cell r="AY16">
            <v>1</v>
          </cell>
          <cell r="AZ16">
            <v>1</v>
          </cell>
          <cell r="BA16">
            <v>1</v>
          </cell>
          <cell r="BB16">
            <v>1</v>
          </cell>
          <cell r="BC16">
            <v>1</v>
          </cell>
          <cell r="BD16">
            <v>1</v>
          </cell>
          <cell r="BE16">
            <v>1</v>
          </cell>
          <cell r="BF16">
            <v>1</v>
          </cell>
          <cell r="BG16">
            <v>1</v>
          </cell>
          <cell r="BH16">
            <v>1</v>
          </cell>
          <cell r="BI16">
            <v>1</v>
          </cell>
          <cell r="BJ16">
            <v>1</v>
          </cell>
          <cell r="BK16">
            <v>1</v>
          </cell>
          <cell r="BL16">
            <v>1</v>
          </cell>
          <cell r="BM16">
            <v>1</v>
          </cell>
          <cell r="BN16">
            <v>1</v>
          </cell>
          <cell r="BO16">
            <v>1</v>
          </cell>
          <cell r="BP16">
            <v>1</v>
          </cell>
          <cell r="BQ16">
            <v>1</v>
          </cell>
          <cell r="BR16">
            <v>1</v>
          </cell>
          <cell r="BS16">
            <v>1</v>
          </cell>
          <cell r="BT16">
            <v>1</v>
          </cell>
          <cell r="BU16">
            <v>1</v>
          </cell>
          <cell r="BV16">
            <v>1</v>
          </cell>
          <cell r="BW16">
            <v>1</v>
          </cell>
          <cell r="BX16">
            <v>1</v>
          </cell>
          <cell r="BY16">
            <v>1</v>
          </cell>
          <cell r="BZ16">
            <v>1</v>
          </cell>
          <cell r="CA16">
            <v>1</v>
          </cell>
          <cell r="CB16">
            <v>1</v>
          </cell>
          <cell r="CC16">
            <v>1</v>
          </cell>
          <cell r="CD16">
            <v>1</v>
          </cell>
          <cell r="CE16">
            <v>1</v>
          </cell>
          <cell r="CF16">
            <v>1</v>
          </cell>
          <cell r="CG16">
            <v>1</v>
          </cell>
          <cell r="CH16">
            <v>1</v>
          </cell>
          <cell r="CI16">
            <v>1</v>
          </cell>
          <cell r="CJ16">
            <v>1</v>
          </cell>
          <cell r="CK16">
            <v>1</v>
          </cell>
          <cell r="CL16">
            <v>1</v>
          </cell>
          <cell r="CM16">
            <v>1</v>
          </cell>
          <cell r="CN16">
            <v>1</v>
          </cell>
          <cell r="CO16">
            <v>1</v>
          </cell>
          <cell r="CP16">
            <v>1</v>
          </cell>
          <cell r="CQ16">
            <v>1</v>
          </cell>
          <cell r="CR16">
            <v>1</v>
          </cell>
          <cell r="CS16">
            <v>1</v>
          </cell>
          <cell r="CT16">
            <v>1</v>
          </cell>
          <cell r="CU16">
            <v>1</v>
          </cell>
          <cell r="CV16">
            <v>1</v>
          </cell>
          <cell r="CW16">
            <v>1</v>
          </cell>
          <cell r="CX16">
            <v>1</v>
          </cell>
          <cell r="CY16">
            <v>1</v>
          </cell>
          <cell r="CZ16">
            <v>1</v>
          </cell>
          <cell r="DA16">
            <v>1</v>
          </cell>
          <cell r="DB16">
            <v>1</v>
          </cell>
          <cell r="DC16">
            <v>1</v>
          </cell>
          <cell r="DD16">
            <v>1</v>
          </cell>
          <cell r="DE16">
            <v>1</v>
          </cell>
          <cell r="DF16">
            <v>1</v>
          </cell>
          <cell r="DG16">
            <v>1</v>
          </cell>
          <cell r="DH16">
            <v>1</v>
          </cell>
          <cell r="DI16">
            <v>1</v>
          </cell>
          <cell r="DJ16">
            <v>1</v>
          </cell>
          <cell r="DK16">
            <v>1</v>
          </cell>
          <cell r="DL16">
            <v>1</v>
          </cell>
          <cell r="DM16">
            <v>1</v>
          </cell>
          <cell r="DN16">
            <v>1</v>
          </cell>
          <cell r="DO16">
            <v>1</v>
          </cell>
          <cell r="DP16">
            <v>1</v>
          </cell>
          <cell r="DQ16">
            <v>1</v>
          </cell>
          <cell r="DR16">
            <v>1</v>
          </cell>
          <cell r="DS16">
            <v>1</v>
          </cell>
          <cell r="DT16">
            <v>1</v>
          </cell>
          <cell r="DU16">
            <v>1</v>
          </cell>
          <cell r="DV16">
            <v>1</v>
          </cell>
          <cell r="DW16">
            <v>1</v>
          </cell>
          <cell r="DX16">
            <v>1</v>
          </cell>
          <cell r="DY16">
            <v>1</v>
          </cell>
          <cell r="DZ16">
            <v>1</v>
          </cell>
          <cell r="EA16">
            <v>1</v>
          </cell>
          <cell r="EB16">
            <v>1</v>
          </cell>
          <cell r="EC16">
            <v>1</v>
          </cell>
          <cell r="ED16">
            <v>1</v>
          </cell>
          <cell r="EE16">
            <v>1</v>
          </cell>
          <cell r="EF16">
            <v>1</v>
          </cell>
          <cell r="EG16">
            <v>1</v>
          </cell>
          <cell r="EH16">
            <v>1</v>
          </cell>
          <cell r="EI16">
            <v>1</v>
          </cell>
          <cell r="EJ16">
            <v>1</v>
          </cell>
          <cell r="EK16">
            <v>1</v>
          </cell>
        </row>
        <row r="17">
          <cell r="D17" t="str">
            <v>TS Funding</v>
          </cell>
          <cell r="V17">
            <v>1</v>
          </cell>
          <cell r="W17">
            <v>1</v>
          </cell>
          <cell r="X17">
            <v>1</v>
          </cell>
          <cell r="Y17">
            <v>1</v>
          </cell>
          <cell r="Z17">
            <v>1</v>
          </cell>
          <cell r="AA17">
            <v>1</v>
          </cell>
          <cell r="AB17">
            <v>1</v>
          </cell>
          <cell r="AC17">
            <v>1</v>
          </cell>
          <cell r="AD17">
            <v>1</v>
          </cell>
          <cell r="AE17">
            <v>1</v>
          </cell>
          <cell r="AF17">
            <v>1</v>
          </cell>
          <cell r="AG17">
            <v>1</v>
          </cell>
          <cell r="AH17">
            <v>1</v>
          </cell>
          <cell r="AI17">
            <v>1</v>
          </cell>
          <cell r="AJ17">
            <v>1</v>
          </cell>
          <cell r="AK17">
            <v>1</v>
          </cell>
          <cell r="AL17">
            <v>1</v>
          </cell>
          <cell r="AM17">
            <v>1</v>
          </cell>
          <cell r="AN17">
            <v>1</v>
          </cell>
          <cell r="AO17">
            <v>1</v>
          </cell>
          <cell r="AP17">
            <v>1</v>
          </cell>
          <cell r="AQ17">
            <v>1</v>
          </cell>
          <cell r="AR17">
            <v>1</v>
          </cell>
          <cell r="AS17">
            <v>1</v>
          </cell>
          <cell r="AT17">
            <v>1</v>
          </cell>
          <cell r="AU17">
            <v>1</v>
          </cell>
          <cell r="AV17">
            <v>1</v>
          </cell>
          <cell r="AW17">
            <v>1</v>
          </cell>
          <cell r="AX17">
            <v>1</v>
          </cell>
          <cell r="AY17">
            <v>1</v>
          </cell>
          <cell r="AZ17">
            <v>1</v>
          </cell>
          <cell r="BA17">
            <v>1</v>
          </cell>
          <cell r="BB17">
            <v>1</v>
          </cell>
          <cell r="BC17">
            <v>1</v>
          </cell>
          <cell r="BD17">
            <v>1</v>
          </cell>
          <cell r="BE17">
            <v>1</v>
          </cell>
          <cell r="BF17">
            <v>1</v>
          </cell>
          <cell r="BG17">
            <v>1</v>
          </cell>
          <cell r="BH17">
            <v>1</v>
          </cell>
          <cell r="BI17">
            <v>1</v>
          </cell>
          <cell r="BJ17">
            <v>1</v>
          </cell>
          <cell r="BK17">
            <v>1</v>
          </cell>
          <cell r="BL17">
            <v>1</v>
          </cell>
          <cell r="BM17">
            <v>1</v>
          </cell>
          <cell r="BN17">
            <v>1</v>
          </cell>
          <cell r="BO17">
            <v>1</v>
          </cell>
          <cell r="BP17">
            <v>1</v>
          </cell>
          <cell r="BQ17">
            <v>1</v>
          </cell>
          <cell r="BR17">
            <v>1</v>
          </cell>
          <cell r="BS17">
            <v>1</v>
          </cell>
          <cell r="BT17">
            <v>1</v>
          </cell>
          <cell r="BU17">
            <v>1</v>
          </cell>
          <cell r="BV17">
            <v>1</v>
          </cell>
          <cell r="BW17">
            <v>1</v>
          </cell>
          <cell r="BX17">
            <v>1</v>
          </cell>
          <cell r="BY17">
            <v>1</v>
          </cell>
          <cell r="BZ17">
            <v>1</v>
          </cell>
          <cell r="CA17">
            <v>1</v>
          </cell>
          <cell r="CB17">
            <v>1</v>
          </cell>
          <cell r="CC17">
            <v>1</v>
          </cell>
          <cell r="CD17">
            <v>1</v>
          </cell>
          <cell r="CE17">
            <v>1</v>
          </cell>
          <cell r="CF17">
            <v>1</v>
          </cell>
          <cell r="CG17">
            <v>1</v>
          </cell>
          <cell r="CH17">
            <v>1</v>
          </cell>
          <cell r="CI17">
            <v>1</v>
          </cell>
          <cell r="CJ17">
            <v>1</v>
          </cell>
          <cell r="CK17">
            <v>1</v>
          </cell>
          <cell r="CL17">
            <v>1</v>
          </cell>
          <cell r="CM17">
            <v>1</v>
          </cell>
          <cell r="CN17">
            <v>1</v>
          </cell>
          <cell r="CO17">
            <v>1</v>
          </cell>
          <cell r="CP17">
            <v>1</v>
          </cell>
          <cell r="CQ17">
            <v>1</v>
          </cell>
          <cell r="CR17">
            <v>1</v>
          </cell>
          <cell r="CS17">
            <v>1</v>
          </cell>
          <cell r="CT17">
            <v>1</v>
          </cell>
          <cell r="CU17">
            <v>1</v>
          </cell>
          <cell r="CV17">
            <v>1</v>
          </cell>
          <cell r="CW17">
            <v>1</v>
          </cell>
          <cell r="CX17">
            <v>1</v>
          </cell>
          <cell r="CY17">
            <v>1</v>
          </cell>
          <cell r="CZ17">
            <v>1</v>
          </cell>
          <cell r="DA17">
            <v>1</v>
          </cell>
          <cell r="DB17">
            <v>1</v>
          </cell>
          <cell r="DC17">
            <v>1</v>
          </cell>
          <cell r="DD17">
            <v>1</v>
          </cell>
          <cell r="DE17">
            <v>1</v>
          </cell>
          <cell r="DF17">
            <v>1</v>
          </cell>
          <cell r="DG17">
            <v>1</v>
          </cell>
          <cell r="DH17">
            <v>1</v>
          </cell>
          <cell r="DI17">
            <v>1</v>
          </cell>
          <cell r="DJ17">
            <v>1</v>
          </cell>
          <cell r="DK17">
            <v>1</v>
          </cell>
          <cell r="DL17">
            <v>1</v>
          </cell>
          <cell r="DM17">
            <v>1</v>
          </cell>
          <cell r="DN17">
            <v>1</v>
          </cell>
          <cell r="DO17">
            <v>1</v>
          </cell>
          <cell r="DP17">
            <v>1</v>
          </cell>
          <cell r="DQ17">
            <v>1</v>
          </cell>
          <cell r="DR17">
            <v>1</v>
          </cell>
          <cell r="DS17">
            <v>1</v>
          </cell>
          <cell r="DT17">
            <v>1</v>
          </cell>
          <cell r="DU17">
            <v>1</v>
          </cell>
          <cell r="DV17">
            <v>1</v>
          </cell>
          <cell r="DW17">
            <v>1</v>
          </cell>
          <cell r="DX17">
            <v>1</v>
          </cell>
          <cell r="DY17">
            <v>1</v>
          </cell>
          <cell r="DZ17">
            <v>1</v>
          </cell>
          <cell r="EA17">
            <v>1</v>
          </cell>
          <cell r="EB17">
            <v>1</v>
          </cell>
          <cell r="EC17">
            <v>1</v>
          </cell>
          <cell r="ED17">
            <v>1</v>
          </cell>
          <cell r="EE17">
            <v>1</v>
          </cell>
          <cell r="EF17">
            <v>1</v>
          </cell>
          <cell r="EG17">
            <v>1</v>
          </cell>
          <cell r="EH17">
            <v>1</v>
          </cell>
          <cell r="EI17">
            <v>1</v>
          </cell>
          <cell r="EJ17">
            <v>1</v>
          </cell>
          <cell r="EK17">
            <v>1</v>
          </cell>
        </row>
        <row r="18">
          <cell r="D18" t="str">
            <v>Source 10</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row>
        <row r="19">
          <cell r="D19" t="str">
            <v>Source 11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row>
        <row r="20">
          <cell r="D20" t="str">
            <v>Source 12</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row>
        <row r="21">
          <cell r="D21" t="str">
            <v>Source 13</v>
          </cell>
          <cell r="V21">
            <v>1</v>
          </cell>
          <cell r="W21">
            <v>1</v>
          </cell>
          <cell r="X21">
            <v>1</v>
          </cell>
          <cell r="Y21">
            <v>1</v>
          </cell>
          <cell r="Z21">
            <v>1</v>
          </cell>
          <cell r="AA21">
            <v>1</v>
          </cell>
          <cell r="AB21">
            <v>1</v>
          </cell>
          <cell r="AC21">
            <v>1</v>
          </cell>
          <cell r="AD21">
            <v>1</v>
          </cell>
          <cell r="AE21">
            <v>1</v>
          </cell>
          <cell r="AF21">
            <v>1</v>
          </cell>
          <cell r="AG21">
            <v>1</v>
          </cell>
          <cell r="AH21">
            <v>1</v>
          </cell>
          <cell r="AI21">
            <v>1</v>
          </cell>
          <cell r="AJ21">
            <v>1</v>
          </cell>
          <cell r="AK21">
            <v>1</v>
          </cell>
          <cell r="AL21">
            <v>1</v>
          </cell>
          <cell r="AM21">
            <v>1</v>
          </cell>
          <cell r="AN21">
            <v>1</v>
          </cell>
          <cell r="AO21">
            <v>1</v>
          </cell>
          <cell r="AP21">
            <v>1</v>
          </cell>
          <cell r="AQ21">
            <v>1</v>
          </cell>
          <cell r="AR21">
            <v>1</v>
          </cell>
          <cell r="AS21">
            <v>1</v>
          </cell>
          <cell r="AT21">
            <v>1</v>
          </cell>
          <cell r="AU21">
            <v>1</v>
          </cell>
          <cell r="AV21">
            <v>1</v>
          </cell>
          <cell r="AW21">
            <v>1</v>
          </cell>
          <cell r="AX21">
            <v>1</v>
          </cell>
          <cell r="AY21">
            <v>1</v>
          </cell>
          <cell r="AZ21">
            <v>1</v>
          </cell>
          <cell r="BA21">
            <v>1</v>
          </cell>
          <cell r="BB21">
            <v>1</v>
          </cell>
          <cell r="BC21">
            <v>1</v>
          </cell>
          <cell r="BD21">
            <v>1</v>
          </cell>
          <cell r="BE21">
            <v>1</v>
          </cell>
          <cell r="BF21">
            <v>1</v>
          </cell>
          <cell r="BG21">
            <v>1</v>
          </cell>
          <cell r="BH21">
            <v>1</v>
          </cell>
          <cell r="BI21">
            <v>1</v>
          </cell>
          <cell r="BJ21">
            <v>1</v>
          </cell>
          <cell r="BK21">
            <v>1</v>
          </cell>
          <cell r="BL21">
            <v>1</v>
          </cell>
          <cell r="BM21">
            <v>1</v>
          </cell>
          <cell r="BN21">
            <v>1</v>
          </cell>
          <cell r="BO21">
            <v>1</v>
          </cell>
          <cell r="BP21">
            <v>1</v>
          </cell>
          <cell r="BQ21">
            <v>1</v>
          </cell>
          <cell r="BR21">
            <v>1</v>
          </cell>
          <cell r="BS21">
            <v>1</v>
          </cell>
          <cell r="BT21">
            <v>1</v>
          </cell>
          <cell r="BU21">
            <v>1</v>
          </cell>
          <cell r="BV21">
            <v>1</v>
          </cell>
          <cell r="BW21">
            <v>1</v>
          </cell>
          <cell r="BX21">
            <v>1</v>
          </cell>
          <cell r="BY21">
            <v>1</v>
          </cell>
          <cell r="BZ21">
            <v>1</v>
          </cell>
          <cell r="CA21">
            <v>1</v>
          </cell>
          <cell r="CB21">
            <v>1</v>
          </cell>
          <cell r="CC21">
            <v>1</v>
          </cell>
          <cell r="CD21">
            <v>1</v>
          </cell>
          <cell r="CE21">
            <v>1</v>
          </cell>
          <cell r="CF21">
            <v>1</v>
          </cell>
          <cell r="CG21">
            <v>1</v>
          </cell>
          <cell r="CH21">
            <v>1</v>
          </cell>
          <cell r="CI21">
            <v>1</v>
          </cell>
          <cell r="CJ21">
            <v>1</v>
          </cell>
          <cell r="CK21">
            <v>1</v>
          </cell>
          <cell r="CL21">
            <v>1</v>
          </cell>
          <cell r="CM21">
            <v>1</v>
          </cell>
          <cell r="CN21">
            <v>1</v>
          </cell>
          <cell r="CO21">
            <v>1</v>
          </cell>
          <cell r="CP21">
            <v>1</v>
          </cell>
          <cell r="CQ21">
            <v>1</v>
          </cell>
          <cell r="CR21">
            <v>1</v>
          </cell>
          <cell r="CS21">
            <v>1</v>
          </cell>
          <cell r="CT21">
            <v>1</v>
          </cell>
          <cell r="CU21">
            <v>1</v>
          </cell>
          <cell r="CV21">
            <v>1</v>
          </cell>
          <cell r="CW21">
            <v>1</v>
          </cell>
          <cell r="CX21">
            <v>1</v>
          </cell>
          <cell r="CY21">
            <v>1</v>
          </cell>
          <cell r="CZ21">
            <v>1</v>
          </cell>
          <cell r="DA21">
            <v>1</v>
          </cell>
          <cell r="DB21">
            <v>1</v>
          </cell>
          <cell r="DC21">
            <v>1</v>
          </cell>
          <cell r="DD21">
            <v>1</v>
          </cell>
          <cell r="DE21">
            <v>1</v>
          </cell>
          <cell r="DF21">
            <v>1</v>
          </cell>
          <cell r="DG21">
            <v>1</v>
          </cell>
          <cell r="DH21">
            <v>1</v>
          </cell>
          <cell r="DI21">
            <v>1</v>
          </cell>
          <cell r="DJ21">
            <v>1</v>
          </cell>
          <cell r="DK21">
            <v>1</v>
          </cell>
          <cell r="DL21">
            <v>1</v>
          </cell>
          <cell r="DM21">
            <v>1</v>
          </cell>
          <cell r="DN21">
            <v>1</v>
          </cell>
          <cell r="DO21">
            <v>1</v>
          </cell>
          <cell r="DP21">
            <v>1</v>
          </cell>
          <cell r="DQ21">
            <v>1</v>
          </cell>
          <cell r="DR21">
            <v>1</v>
          </cell>
          <cell r="DS21">
            <v>1</v>
          </cell>
          <cell r="DT21">
            <v>1</v>
          </cell>
          <cell r="DU21">
            <v>1</v>
          </cell>
          <cell r="DV21">
            <v>1</v>
          </cell>
          <cell r="DW21">
            <v>1</v>
          </cell>
          <cell r="DX21">
            <v>1</v>
          </cell>
          <cell r="DY21">
            <v>1</v>
          </cell>
          <cell r="DZ21">
            <v>1</v>
          </cell>
          <cell r="EA21">
            <v>1</v>
          </cell>
          <cell r="EB21">
            <v>1</v>
          </cell>
          <cell r="EC21">
            <v>1</v>
          </cell>
          <cell r="ED21">
            <v>1</v>
          </cell>
          <cell r="EE21">
            <v>1</v>
          </cell>
          <cell r="EF21">
            <v>1</v>
          </cell>
          <cell r="EG21">
            <v>1</v>
          </cell>
          <cell r="EH21">
            <v>1</v>
          </cell>
          <cell r="EI21">
            <v>1</v>
          </cell>
          <cell r="EJ21">
            <v>1</v>
          </cell>
          <cell r="EK21">
            <v>1</v>
          </cell>
        </row>
        <row r="22">
          <cell r="D22" t="str">
            <v>Source 14</v>
          </cell>
          <cell r="V22">
            <v>1</v>
          </cell>
          <cell r="W22">
            <v>1</v>
          </cell>
          <cell r="X22">
            <v>1</v>
          </cell>
          <cell r="Y22">
            <v>1</v>
          </cell>
          <cell r="Z22">
            <v>1</v>
          </cell>
          <cell r="AA22">
            <v>1</v>
          </cell>
          <cell r="AB22">
            <v>1</v>
          </cell>
          <cell r="AC22">
            <v>1</v>
          </cell>
          <cell r="AD22">
            <v>1</v>
          </cell>
          <cell r="AE22">
            <v>1</v>
          </cell>
          <cell r="AF22">
            <v>1</v>
          </cell>
          <cell r="AG22">
            <v>1</v>
          </cell>
          <cell r="AH22">
            <v>1</v>
          </cell>
          <cell r="AI22">
            <v>1</v>
          </cell>
          <cell r="AJ22">
            <v>1</v>
          </cell>
          <cell r="AK22">
            <v>1</v>
          </cell>
          <cell r="AL22">
            <v>1</v>
          </cell>
          <cell r="AM22">
            <v>1</v>
          </cell>
          <cell r="AN22">
            <v>1</v>
          </cell>
          <cell r="AO22">
            <v>1</v>
          </cell>
          <cell r="AP22">
            <v>1</v>
          </cell>
          <cell r="AQ22">
            <v>1</v>
          </cell>
          <cell r="AR22">
            <v>1</v>
          </cell>
          <cell r="AS22">
            <v>1</v>
          </cell>
          <cell r="AT22">
            <v>1</v>
          </cell>
          <cell r="AU22">
            <v>1</v>
          </cell>
          <cell r="AV22">
            <v>1</v>
          </cell>
          <cell r="AW22">
            <v>1</v>
          </cell>
          <cell r="AX22">
            <v>1</v>
          </cell>
          <cell r="AY22">
            <v>1</v>
          </cell>
          <cell r="AZ22">
            <v>1</v>
          </cell>
          <cell r="BA22">
            <v>1</v>
          </cell>
          <cell r="BB22">
            <v>1</v>
          </cell>
          <cell r="BC22">
            <v>1</v>
          </cell>
          <cell r="BD22">
            <v>1</v>
          </cell>
          <cell r="BE22">
            <v>1</v>
          </cell>
          <cell r="BF22">
            <v>1</v>
          </cell>
          <cell r="BG22">
            <v>1</v>
          </cell>
          <cell r="BH22">
            <v>1</v>
          </cell>
          <cell r="BI22">
            <v>1</v>
          </cell>
          <cell r="BJ22">
            <v>1</v>
          </cell>
          <cell r="BK22">
            <v>1</v>
          </cell>
          <cell r="BL22">
            <v>1</v>
          </cell>
          <cell r="BM22">
            <v>1</v>
          </cell>
          <cell r="BN22">
            <v>1</v>
          </cell>
          <cell r="BO22">
            <v>1</v>
          </cell>
          <cell r="BP22">
            <v>1</v>
          </cell>
          <cell r="BQ22">
            <v>1</v>
          </cell>
          <cell r="BR22">
            <v>1</v>
          </cell>
          <cell r="BS22">
            <v>1</v>
          </cell>
          <cell r="BT22">
            <v>1</v>
          </cell>
          <cell r="BU22">
            <v>1</v>
          </cell>
          <cell r="BV22">
            <v>1</v>
          </cell>
          <cell r="BW22">
            <v>1</v>
          </cell>
          <cell r="BX22">
            <v>1</v>
          </cell>
          <cell r="BY22">
            <v>1</v>
          </cell>
          <cell r="BZ22">
            <v>1</v>
          </cell>
          <cell r="CA22">
            <v>1</v>
          </cell>
          <cell r="CB22">
            <v>1</v>
          </cell>
          <cell r="CC22">
            <v>1</v>
          </cell>
          <cell r="CD22">
            <v>1</v>
          </cell>
          <cell r="CE22">
            <v>1</v>
          </cell>
          <cell r="CF22">
            <v>1</v>
          </cell>
          <cell r="CG22">
            <v>1</v>
          </cell>
          <cell r="CH22">
            <v>1</v>
          </cell>
          <cell r="CI22">
            <v>1</v>
          </cell>
          <cell r="CJ22">
            <v>1</v>
          </cell>
          <cell r="CK22">
            <v>1</v>
          </cell>
          <cell r="CL22">
            <v>1</v>
          </cell>
          <cell r="CM22">
            <v>1</v>
          </cell>
          <cell r="CN22">
            <v>1</v>
          </cell>
          <cell r="CO22">
            <v>1</v>
          </cell>
          <cell r="CP22">
            <v>1</v>
          </cell>
          <cell r="CQ22">
            <v>1</v>
          </cell>
          <cell r="CR22">
            <v>1</v>
          </cell>
          <cell r="CS22">
            <v>1</v>
          </cell>
          <cell r="CT22">
            <v>1</v>
          </cell>
          <cell r="CU22">
            <v>1</v>
          </cell>
          <cell r="CV22">
            <v>1</v>
          </cell>
          <cell r="CW22">
            <v>1</v>
          </cell>
          <cell r="CX22">
            <v>1</v>
          </cell>
          <cell r="CY22">
            <v>1</v>
          </cell>
          <cell r="CZ22">
            <v>1</v>
          </cell>
          <cell r="DA22">
            <v>1</v>
          </cell>
          <cell r="DB22">
            <v>1</v>
          </cell>
          <cell r="DC22">
            <v>1</v>
          </cell>
          <cell r="DD22">
            <v>1</v>
          </cell>
          <cell r="DE22">
            <v>1</v>
          </cell>
          <cell r="DF22">
            <v>1</v>
          </cell>
          <cell r="DG22">
            <v>1</v>
          </cell>
          <cell r="DH22">
            <v>1</v>
          </cell>
          <cell r="DI22">
            <v>1</v>
          </cell>
          <cell r="DJ22">
            <v>1</v>
          </cell>
          <cell r="DK22">
            <v>1</v>
          </cell>
          <cell r="DL22">
            <v>1</v>
          </cell>
          <cell r="DM22">
            <v>1</v>
          </cell>
          <cell r="DN22">
            <v>1</v>
          </cell>
          <cell r="DO22">
            <v>1</v>
          </cell>
          <cell r="DP22">
            <v>1</v>
          </cell>
          <cell r="DQ22">
            <v>1</v>
          </cell>
          <cell r="DR22">
            <v>1</v>
          </cell>
          <cell r="DS22">
            <v>1</v>
          </cell>
          <cell r="DT22">
            <v>1</v>
          </cell>
          <cell r="DU22">
            <v>1</v>
          </cell>
          <cell r="DV22">
            <v>1</v>
          </cell>
          <cell r="DW22">
            <v>1</v>
          </cell>
          <cell r="DX22">
            <v>1</v>
          </cell>
          <cell r="DY22">
            <v>1</v>
          </cell>
          <cell r="DZ22">
            <v>1</v>
          </cell>
          <cell r="EA22">
            <v>1</v>
          </cell>
          <cell r="EB22">
            <v>1</v>
          </cell>
          <cell r="EC22">
            <v>1</v>
          </cell>
          <cell r="ED22">
            <v>1</v>
          </cell>
          <cell r="EE22">
            <v>1</v>
          </cell>
          <cell r="EF22">
            <v>1</v>
          </cell>
          <cell r="EG22">
            <v>1</v>
          </cell>
          <cell r="EH22">
            <v>1</v>
          </cell>
          <cell r="EI22">
            <v>1</v>
          </cell>
          <cell r="EJ22">
            <v>1</v>
          </cell>
          <cell r="EK22">
            <v>1</v>
          </cell>
        </row>
        <row r="23">
          <cell r="D23" t="str">
            <v>Source 15</v>
          </cell>
          <cell r="V23">
            <v>1</v>
          </cell>
          <cell r="W23">
            <v>1</v>
          </cell>
          <cell r="X23">
            <v>1</v>
          </cell>
          <cell r="Y23">
            <v>1</v>
          </cell>
          <cell r="Z23">
            <v>1</v>
          </cell>
          <cell r="AA23">
            <v>1</v>
          </cell>
          <cell r="AB23">
            <v>1</v>
          </cell>
          <cell r="AC23">
            <v>1</v>
          </cell>
          <cell r="AD23">
            <v>1</v>
          </cell>
          <cell r="AE23">
            <v>1</v>
          </cell>
          <cell r="AF23">
            <v>1</v>
          </cell>
          <cell r="AG23">
            <v>1</v>
          </cell>
          <cell r="AH23">
            <v>1</v>
          </cell>
          <cell r="AI23">
            <v>1</v>
          </cell>
          <cell r="AJ23">
            <v>1</v>
          </cell>
          <cell r="AK23">
            <v>1</v>
          </cell>
          <cell r="AL23">
            <v>1</v>
          </cell>
          <cell r="AM23">
            <v>1</v>
          </cell>
          <cell r="AN23">
            <v>1</v>
          </cell>
          <cell r="AO23">
            <v>1</v>
          </cell>
          <cell r="AP23">
            <v>1</v>
          </cell>
          <cell r="AQ23">
            <v>1</v>
          </cell>
          <cell r="AR23">
            <v>1</v>
          </cell>
          <cell r="AS23">
            <v>1</v>
          </cell>
          <cell r="AT23">
            <v>1</v>
          </cell>
          <cell r="AU23">
            <v>1</v>
          </cell>
          <cell r="AV23">
            <v>1</v>
          </cell>
          <cell r="AW23">
            <v>1</v>
          </cell>
          <cell r="AX23">
            <v>1</v>
          </cell>
          <cell r="AY23">
            <v>1</v>
          </cell>
          <cell r="AZ23">
            <v>1</v>
          </cell>
          <cell r="BA23">
            <v>1</v>
          </cell>
          <cell r="BB23">
            <v>1</v>
          </cell>
          <cell r="BC23">
            <v>1</v>
          </cell>
          <cell r="BD23">
            <v>1</v>
          </cell>
          <cell r="BE23">
            <v>1</v>
          </cell>
          <cell r="BF23">
            <v>1</v>
          </cell>
          <cell r="BG23">
            <v>1</v>
          </cell>
          <cell r="BH23">
            <v>1</v>
          </cell>
          <cell r="BI23">
            <v>1</v>
          </cell>
          <cell r="BJ23">
            <v>1</v>
          </cell>
          <cell r="BK23">
            <v>1</v>
          </cell>
          <cell r="BL23">
            <v>1</v>
          </cell>
          <cell r="BM23">
            <v>1</v>
          </cell>
          <cell r="BN23">
            <v>1</v>
          </cell>
          <cell r="BO23">
            <v>1</v>
          </cell>
          <cell r="BP23">
            <v>1</v>
          </cell>
          <cell r="BQ23">
            <v>1</v>
          </cell>
          <cell r="BR23">
            <v>1</v>
          </cell>
          <cell r="BS23">
            <v>1</v>
          </cell>
          <cell r="BT23">
            <v>1</v>
          </cell>
          <cell r="BU23">
            <v>1</v>
          </cell>
          <cell r="BV23">
            <v>1</v>
          </cell>
          <cell r="BW23">
            <v>1</v>
          </cell>
          <cell r="BX23">
            <v>1</v>
          </cell>
          <cell r="BY23">
            <v>1</v>
          </cell>
          <cell r="BZ23">
            <v>1</v>
          </cell>
          <cell r="CA23">
            <v>1</v>
          </cell>
          <cell r="CB23">
            <v>1</v>
          </cell>
          <cell r="CC23">
            <v>1</v>
          </cell>
          <cell r="CD23">
            <v>1</v>
          </cell>
          <cell r="CE23">
            <v>1</v>
          </cell>
          <cell r="CF23">
            <v>1</v>
          </cell>
          <cell r="CG23">
            <v>1</v>
          </cell>
          <cell r="CH23">
            <v>1</v>
          </cell>
          <cell r="CI23">
            <v>1</v>
          </cell>
          <cell r="CJ23">
            <v>1</v>
          </cell>
          <cell r="CK23">
            <v>1</v>
          </cell>
          <cell r="CL23">
            <v>1</v>
          </cell>
          <cell r="CM23">
            <v>1</v>
          </cell>
          <cell r="CN23">
            <v>1</v>
          </cell>
          <cell r="CO23">
            <v>1</v>
          </cell>
          <cell r="CP23">
            <v>1</v>
          </cell>
          <cell r="CQ23">
            <v>1</v>
          </cell>
          <cell r="CR23">
            <v>1</v>
          </cell>
          <cell r="CS23">
            <v>1</v>
          </cell>
          <cell r="CT23">
            <v>1</v>
          </cell>
          <cell r="CU23">
            <v>1</v>
          </cell>
          <cell r="CV23">
            <v>1</v>
          </cell>
          <cell r="CW23">
            <v>1</v>
          </cell>
          <cell r="CX23">
            <v>1</v>
          </cell>
          <cell r="CY23">
            <v>1</v>
          </cell>
          <cell r="CZ23">
            <v>1</v>
          </cell>
          <cell r="DA23">
            <v>1</v>
          </cell>
          <cell r="DB23">
            <v>1</v>
          </cell>
          <cell r="DC23">
            <v>1</v>
          </cell>
          <cell r="DD23">
            <v>1</v>
          </cell>
          <cell r="DE23">
            <v>1</v>
          </cell>
          <cell r="DF23">
            <v>1</v>
          </cell>
          <cell r="DG23">
            <v>1</v>
          </cell>
          <cell r="DH23">
            <v>1</v>
          </cell>
          <cell r="DI23">
            <v>1</v>
          </cell>
          <cell r="DJ23">
            <v>1</v>
          </cell>
          <cell r="DK23">
            <v>1</v>
          </cell>
          <cell r="DL23">
            <v>1</v>
          </cell>
          <cell r="DM23">
            <v>1</v>
          </cell>
          <cell r="DN23">
            <v>1</v>
          </cell>
          <cell r="DO23">
            <v>1</v>
          </cell>
          <cell r="DP23">
            <v>1</v>
          </cell>
          <cell r="DQ23">
            <v>1</v>
          </cell>
          <cell r="DR23">
            <v>1</v>
          </cell>
          <cell r="DS23">
            <v>1</v>
          </cell>
          <cell r="DT23">
            <v>1</v>
          </cell>
          <cell r="DU23">
            <v>1</v>
          </cell>
          <cell r="DV23">
            <v>1</v>
          </cell>
          <cell r="DW23">
            <v>1</v>
          </cell>
          <cell r="DX23">
            <v>1</v>
          </cell>
          <cell r="DY23">
            <v>1</v>
          </cell>
          <cell r="DZ23">
            <v>1</v>
          </cell>
          <cell r="EA23">
            <v>1</v>
          </cell>
          <cell r="EB23">
            <v>1</v>
          </cell>
          <cell r="EC23">
            <v>1</v>
          </cell>
          <cell r="ED23">
            <v>1</v>
          </cell>
          <cell r="EE23">
            <v>1</v>
          </cell>
          <cell r="EF23">
            <v>1</v>
          </cell>
          <cell r="EG23">
            <v>1</v>
          </cell>
          <cell r="EH23">
            <v>1</v>
          </cell>
          <cell r="EI23">
            <v>1</v>
          </cell>
          <cell r="EJ23">
            <v>1</v>
          </cell>
          <cell r="EK23">
            <v>1</v>
          </cell>
        </row>
        <row r="26">
          <cell r="D26" t="str">
            <v>CG-US</v>
          </cell>
        </row>
        <row r="27">
          <cell r="D27" t="str">
            <v>SUBCONTRACTOR</v>
          </cell>
        </row>
        <row r="28">
          <cell r="D28" t="str">
            <v>BPO-INDIAFA</v>
          </cell>
        </row>
        <row r="29">
          <cell r="D29" t="str">
            <v>FINANCING</v>
          </cell>
        </row>
        <row r="30">
          <cell r="D30" t="str">
            <v>TECHNOLOGY</v>
          </cell>
        </row>
        <row r="31">
          <cell r="D31" t="str">
            <v>US-TE</v>
          </cell>
        </row>
        <row r="32">
          <cell r="D32" t="str">
            <v>INDIA-TE</v>
          </cell>
        </row>
        <row r="33">
          <cell r="D33" t="str">
            <v>FX-HEDGING</v>
          </cell>
        </row>
        <row r="34">
          <cell r="D34" t="str">
            <v>TS Funding</v>
          </cell>
        </row>
        <row r="35">
          <cell r="D35" t="str">
            <v>Source 10</v>
          </cell>
        </row>
        <row r="36">
          <cell r="D36" t="str">
            <v>Source 11</v>
          </cell>
        </row>
        <row r="37">
          <cell r="D37" t="str">
            <v>Source 12</v>
          </cell>
        </row>
        <row r="38">
          <cell r="D38" t="str">
            <v>Source 13</v>
          </cell>
        </row>
        <row r="39">
          <cell r="D39" t="str">
            <v>Source 14</v>
          </cell>
        </row>
        <row r="40">
          <cell r="D40" t="str">
            <v>Source 15</v>
          </cell>
        </row>
        <row r="43">
          <cell r="D43" t="str">
            <v>CG-US</v>
          </cell>
        </row>
        <row r="44">
          <cell r="D44" t="str">
            <v>SUBCONTRACTOR</v>
          </cell>
        </row>
        <row r="45">
          <cell r="D45" t="str">
            <v>BPO-INDIAFA</v>
          </cell>
        </row>
        <row r="46">
          <cell r="D46" t="str">
            <v>FINANCING</v>
          </cell>
        </row>
        <row r="47">
          <cell r="D47" t="str">
            <v>TECHNOLOGY</v>
          </cell>
        </row>
        <row r="48">
          <cell r="D48" t="str">
            <v>US-TE</v>
          </cell>
        </row>
        <row r="49">
          <cell r="D49" t="str">
            <v>INDIA-TE</v>
          </cell>
        </row>
        <row r="50">
          <cell r="D50" t="str">
            <v>FX-HEDGING</v>
          </cell>
        </row>
        <row r="51">
          <cell r="D51" t="str">
            <v>TS Funding</v>
          </cell>
        </row>
        <row r="52">
          <cell r="D52" t="str">
            <v>Source 10</v>
          </cell>
        </row>
        <row r="53">
          <cell r="D53" t="str">
            <v>Source 11</v>
          </cell>
        </row>
        <row r="54">
          <cell r="D54" t="str">
            <v>Source 12</v>
          </cell>
        </row>
        <row r="55">
          <cell r="D55" t="str">
            <v>Source 13</v>
          </cell>
        </row>
        <row r="56">
          <cell r="D56" t="str">
            <v>Source 14</v>
          </cell>
        </row>
        <row r="57">
          <cell r="D57" t="str">
            <v>Source 15</v>
          </cell>
        </row>
        <row r="60">
          <cell r="D60" t="str">
            <v>CG-US</v>
          </cell>
        </row>
        <row r="61">
          <cell r="D61" t="str">
            <v>SUBCONTRACTOR</v>
          </cell>
        </row>
        <row r="62">
          <cell r="D62" t="str">
            <v>BPO-INDIAFA</v>
          </cell>
        </row>
        <row r="63">
          <cell r="D63" t="str">
            <v>FINANCING</v>
          </cell>
        </row>
        <row r="64">
          <cell r="D64" t="str">
            <v>TECHNOLOGY</v>
          </cell>
        </row>
        <row r="65">
          <cell r="D65" t="str">
            <v>US-TE</v>
          </cell>
        </row>
        <row r="66">
          <cell r="D66" t="str">
            <v>INDIA-TE</v>
          </cell>
        </row>
        <row r="67">
          <cell r="D67" t="str">
            <v>FX-HEDGING</v>
          </cell>
        </row>
        <row r="68">
          <cell r="D68" t="str">
            <v>TS Funding</v>
          </cell>
        </row>
        <row r="69">
          <cell r="D69" t="str">
            <v>Source 10</v>
          </cell>
        </row>
        <row r="70">
          <cell r="D70" t="str">
            <v>Source 11</v>
          </cell>
        </row>
        <row r="71">
          <cell r="D71" t="str">
            <v>Source 12</v>
          </cell>
        </row>
        <row r="72">
          <cell r="D72" t="str">
            <v>Source 13</v>
          </cell>
        </row>
        <row r="73">
          <cell r="D73" t="str">
            <v>Source 14</v>
          </cell>
        </row>
        <row r="74">
          <cell r="D74" t="str">
            <v>Source 15</v>
          </cell>
        </row>
        <row r="77">
          <cell r="D77" t="str">
            <v>CG-US</v>
          </cell>
        </row>
        <row r="78">
          <cell r="D78" t="str">
            <v>SUBCONTRACTOR</v>
          </cell>
        </row>
        <row r="79">
          <cell r="D79" t="str">
            <v>BPO-INDIAFA</v>
          </cell>
        </row>
        <row r="80">
          <cell r="D80" t="str">
            <v>FINANCING</v>
          </cell>
        </row>
        <row r="81">
          <cell r="D81" t="str">
            <v>TECHNOLOGY</v>
          </cell>
        </row>
        <row r="82">
          <cell r="D82" t="str">
            <v>US-TE</v>
          </cell>
        </row>
        <row r="83">
          <cell r="D83" t="str">
            <v>INDIA-TE</v>
          </cell>
        </row>
        <row r="84">
          <cell r="D84" t="str">
            <v>FX-HEDGING</v>
          </cell>
        </row>
        <row r="85">
          <cell r="D85" t="str">
            <v>TS Funding</v>
          </cell>
        </row>
        <row r="86">
          <cell r="D86" t="str">
            <v>Source 10</v>
          </cell>
        </row>
        <row r="87">
          <cell r="D87" t="str">
            <v>Source 11</v>
          </cell>
        </row>
        <row r="88">
          <cell r="D88" t="str">
            <v>Source 12</v>
          </cell>
        </row>
        <row r="89">
          <cell r="D89" t="str">
            <v>Source 13</v>
          </cell>
        </row>
        <row r="90">
          <cell r="D90" t="str">
            <v>Source 14</v>
          </cell>
        </row>
        <row r="91">
          <cell r="D91" t="str">
            <v>Source 15</v>
          </cell>
        </row>
        <row r="94">
          <cell r="D94" t="str">
            <v>CG-US</v>
          </cell>
        </row>
        <row r="95">
          <cell r="D95" t="str">
            <v>SUBCONTRACTOR</v>
          </cell>
        </row>
        <row r="96">
          <cell r="D96" t="str">
            <v>BPO-INDIAFA</v>
          </cell>
        </row>
        <row r="97">
          <cell r="D97" t="str">
            <v>FINANCING</v>
          </cell>
        </row>
        <row r="98">
          <cell r="D98" t="str">
            <v>TECHNOLOGY</v>
          </cell>
        </row>
        <row r="99">
          <cell r="D99" t="str">
            <v>US-TE</v>
          </cell>
        </row>
        <row r="100">
          <cell r="D100" t="str">
            <v>INDIA-TE</v>
          </cell>
        </row>
        <row r="101">
          <cell r="D101" t="str">
            <v>FX-HEDGING</v>
          </cell>
        </row>
        <row r="102">
          <cell r="D102" t="str">
            <v>TS Funding</v>
          </cell>
        </row>
        <row r="103">
          <cell r="D103" t="str">
            <v>Source 10</v>
          </cell>
        </row>
        <row r="104">
          <cell r="D104" t="str">
            <v>Source 11</v>
          </cell>
        </row>
        <row r="105">
          <cell r="D105" t="str">
            <v>Source 12</v>
          </cell>
        </row>
        <row r="106">
          <cell r="D106" t="str">
            <v>Source 13</v>
          </cell>
        </row>
        <row r="107">
          <cell r="D107" t="str">
            <v>Source 14</v>
          </cell>
        </row>
        <row r="108">
          <cell r="D108" t="str">
            <v>Source 15</v>
          </cell>
        </row>
        <row r="111">
          <cell r="D111" t="str">
            <v>CG-US</v>
          </cell>
        </row>
        <row r="112">
          <cell r="D112" t="str">
            <v>SUBCONTRACTOR</v>
          </cell>
        </row>
        <row r="113">
          <cell r="D113" t="str">
            <v>BPO-INDIAFA</v>
          </cell>
        </row>
        <row r="114">
          <cell r="D114" t="str">
            <v>FINANCING</v>
          </cell>
        </row>
        <row r="115">
          <cell r="D115" t="str">
            <v>TECHNOLOGY</v>
          </cell>
        </row>
        <row r="116">
          <cell r="D116" t="str">
            <v>US-TE</v>
          </cell>
        </row>
        <row r="117">
          <cell r="D117" t="str">
            <v>INDIA-TE</v>
          </cell>
        </row>
        <row r="118">
          <cell r="D118" t="str">
            <v>FX-HEDGING</v>
          </cell>
        </row>
        <row r="119">
          <cell r="D119" t="str">
            <v>TS Funding</v>
          </cell>
        </row>
        <row r="120">
          <cell r="D120" t="str">
            <v>Source 10</v>
          </cell>
        </row>
        <row r="121">
          <cell r="D121" t="str">
            <v>Source 11</v>
          </cell>
        </row>
        <row r="122">
          <cell r="D122" t="str">
            <v>Source 12</v>
          </cell>
        </row>
        <row r="123">
          <cell r="D123" t="str">
            <v>Source 13</v>
          </cell>
        </row>
        <row r="124">
          <cell r="D124" t="str">
            <v>Source 14</v>
          </cell>
        </row>
        <row r="125">
          <cell r="D125" t="str">
            <v>Source 15</v>
          </cell>
        </row>
        <row r="128">
          <cell r="D128" t="str">
            <v>CG-US</v>
          </cell>
        </row>
        <row r="129">
          <cell r="D129" t="str">
            <v>SUBCONTRACTOR</v>
          </cell>
        </row>
        <row r="130">
          <cell r="D130" t="str">
            <v>BPO-INDIAFA</v>
          </cell>
        </row>
        <row r="131">
          <cell r="D131" t="str">
            <v>FINANCING</v>
          </cell>
        </row>
        <row r="132">
          <cell r="D132" t="str">
            <v>TECHNOLOGY</v>
          </cell>
        </row>
        <row r="133">
          <cell r="D133" t="str">
            <v>US-TE</v>
          </cell>
        </row>
        <row r="134">
          <cell r="D134" t="str">
            <v>INDIA-TE</v>
          </cell>
        </row>
        <row r="135">
          <cell r="D135" t="str">
            <v>FX-HEDGING</v>
          </cell>
        </row>
        <row r="136">
          <cell r="D136" t="str">
            <v>TS Funding</v>
          </cell>
        </row>
        <row r="137">
          <cell r="D137" t="str">
            <v>Source 10</v>
          </cell>
        </row>
        <row r="138">
          <cell r="D138" t="str">
            <v>Source 11</v>
          </cell>
        </row>
        <row r="139">
          <cell r="D139" t="str">
            <v>Source 12</v>
          </cell>
        </row>
        <row r="140">
          <cell r="D140" t="str">
            <v>Source 13</v>
          </cell>
        </row>
        <row r="141">
          <cell r="D141" t="str">
            <v>Source 14</v>
          </cell>
        </row>
        <row r="142">
          <cell r="D142" t="str">
            <v>Source 15</v>
          </cell>
        </row>
        <row r="145">
          <cell r="D145" t="str">
            <v>CG-US</v>
          </cell>
        </row>
        <row r="146">
          <cell r="D146" t="str">
            <v>SUBCONTRACTOR</v>
          </cell>
        </row>
        <row r="147">
          <cell r="D147" t="str">
            <v>BPO-INDIAFA</v>
          </cell>
        </row>
        <row r="148">
          <cell r="D148" t="str">
            <v>FINANCING</v>
          </cell>
        </row>
        <row r="149">
          <cell r="D149" t="str">
            <v>TECHNOLOGY</v>
          </cell>
        </row>
        <row r="150">
          <cell r="D150" t="str">
            <v>US-TE</v>
          </cell>
        </row>
        <row r="151">
          <cell r="D151" t="str">
            <v>INDIA-TE</v>
          </cell>
        </row>
        <row r="152">
          <cell r="D152" t="str">
            <v>FX-HEDGING</v>
          </cell>
        </row>
        <row r="153">
          <cell r="D153" t="str">
            <v>TS Funding</v>
          </cell>
        </row>
        <row r="154">
          <cell r="D154" t="str">
            <v>Source 10</v>
          </cell>
        </row>
        <row r="155">
          <cell r="D155" t="str">
            <v>Source 11</v>
          </cell>
        </row>
        <row r="156">
          <cell r="D156" t="str">
            <v>Source 12</v>
          </cell>
        </row>
        <row r="157">
          <cell r="D157" t="str">
            <v>Source 13</v>
          </cell>
        </row>
        <row r="158">
          <cell r="D158" t="str">
            <v>Source 14</v>
          </cell>
        </row>
        <row r="159">
          <cell r="D159" t="str">
            <v>Source 15</v>
          </cell>
        </row>
        <row r="162">
          <cell r="D162" t="str">
            <v>CG-US</v>
          </cell>
        </row>
        <row r="163">
          <cell r="D163" t="str">
            <v>SUBCONTRACTOR</v>
          </cell>
        </row>
        <row r="164">
          <cell r="D164" t="str">
            <v>BPO-INDIAFA</v>
          </cell>
        </row>
        <row r="165">
          <cell r="D165" t="str">
            <v>FINANCING</v>
          </cell>
        </row>
        <row r="166">
          <cell r="D166" t="str">
            <v>TECHNOLOGY</v>
          </cell>
        </row>
        <row r="167">
          <cell r="D167" t="str">
            <v>US-TE</v>
          </cell>
        </row>
        <row r="168">
          <cell r="D168" t="str">
            <v>INDIA-TE</v>
          </cell>
        </row>
        <row r="169">
          <cell r="D169" t="str">
            <v>FX-HEDGING</v>
          </cell>
        </row>
        <row r="170">
          <cell r="D170" t="str">
            <v>TS Funding</v>
          </cell>
        </row>
        <row r="171">
          <cell r="D171" t="str">
            <v>Source 10</v>
          </cell>
        </row>
        <row r="172">
          <cell r="D172" t="str">
            <v>Source 11</v>
          </cell>
        </row>
        <row r="173">
          <cell r="D173" t="str">
            <v>Source 12</v>
          </cell>
        </row>
        <row r="174">
          <cell r="D174" t="str">
            <v>Source 13</v>
          </cell>
        </row>
        <row r="175">
          <cell r="D175" t="str">
            <v>Source 14</v>
          </cell>
        </row>
        <row r="176">
          <cell r="D176" t="str">
            <v>Source 15</v>
          </cell>
        </row>
        <row r="179">
          <cell r="D179" t="str">
            <v>CG-US</v>
          </cell>
        </row>
        <row r="180">
          <cell r="D180" t="str">
            <v>SUBCONTRACTOR</v>
          </cell>
        </row>
        <row r="181">
          <cell r="D181" t="str">
            <v>BPO-INDIAFA</v>
          </cell>
        </row>
        <row r="182">
          <cell r="D182" t="str">
            <v>FINANCING</v>
          </cell>
        </row>
        <row r="183">
          <cell r="D183" t="str">
            <v>TECHNOLOGY</v>
          </cell>
        </row>
        <row r="184">
          <cell r="D184" t="str">
            <v>US-TE</v>
          </cell>
        </row>
        <row r="185">
          <cell r="D185" t="str">
            <v>INDIA-TE</v>
          </cell>
        </row>
        <row r="186">
          <cell r="D186" t="str">
            <v>FX-HEDGING</v>
          </cell>
        </row>
        <row r="187">
          <cell r="D187" t="str">
            <v>TS Funding</v>
          </cell>
        </row>
        <row r="188">
          <cell r="D188" t="str">
            <v>Source 10</v>
          </cell>
        </row>
        <row r="189">
          <cell r="D189" t="str">
            <v>Source 11</v>
          </cell>
        </row>
        <row r="190">
          <cell r="D190" t="str">
            <v>Source 12</v>
          </cell>
        </row>
        <row r="191">
          <cell r="D191" t="str">
            <v>Source 13</v>
          </cell>
        </row>
        <row r="192">
          <cell r="D192" t="str">
            <v>Source 14</v>
          </cell>
        </row>
        <row r="193">
          <cell r="D193" t="str">
            <v>Source 15</v>
          </cell>
        </row>
        <row r="196">
          <cell r="D196" t="str">
            <v>CG-US</v>
          </cell>
        </row>
        <row r="197">
          <cell r="D197" t="str">
            <v>SUBCONTRACTOR</v>
          </cell>
        </row>
        <row r="198">
          <cell r="D198" t="str">
            <v>BPO-INDIAFA</v>
          </cell>
        </row>
        <row r="199">
          <cell r="D199" t="str">
            <v>FINANCING</v>
          </cell>
        </row>
        <row r="200">
          <cell r="D200" t="str">
            <v>TECHNOLOGY</v>
          </cell>
        </row>
        <row r="201">
          <cell r="D201" t="str">
            <v>US-TE</v>
          </cell>
        </row>
        <row r="202">
          <cell r="D202" t="str">
            <v>INDIA-TE</v>
          </cell>
        </row>
        <row r="203">
          <cell r="D203" t="str">
            <v>FX-HEDGING</v>
          </cell>
        </row>
        <row r="204">
          <cell r="D204" t="str">
            <v>TS Funding</v>
          </cell>
        </row>
        <row r="205">
          <cell r="D205" t="str">
            <v>Source 10</v>
          </cell>
        </row>
        <row r="206">
          <cell r="D206" t="str">
            <v>Source 11</v>
          </cell>
        </row>
        <row r="207">
          <cell r="D207" t="str">
            <v>Source 12</v>
          </cell>
        </row>
        <row r="208">
          <cell r="D208" t="str">
            <v>Source 13</v>
          </cell>
        </row>
        <row r="209">
          <cell r="D209" t="str">
            <v>Source 14</v>
          </cell>
        </row>
        <row r="210">
          <cell r="D210" t="str">
            <v>Source 15</v>
          </cell>
        </row>
        <row r="213">
          <cell r="D213" t="str">
            <v>CG-US</v>
          </cell>
        </row>
        <row r="214">
          <cell r="D214" t="str">
            <v>SUBCONTRACTOR</v>
          </cell>
        </row>
        <row r="215">
          <cell r="D215" t="str">
            <v>BPO-INDIAFA</v>
          </cell>
        </row>
        <row r="216">
          <cell r="D216" t="str">
            <v>FINANCING</v>
          </cell>
        </row>
        <row r="217">
          <cell r="D217" t="str">
            <v>TECHNOLOGY</v>
          </cell>
        </row>
        <row r="218">
          <cell r="D218" t="str">
            <v>US-TE</v>
          </cell>
        </row>
        <row r="219">
          <cell r="D219" t="str">
            <v>INDIA-TE</v>
          </cell>
        </row>
        <row r="220">
          <cell r="D220" t="str">
            <v>FX-HEDGING</v>
          </cell>
        </row>
        <row r="221">
          <cell r="D221" t="str">
            <v>TS Funding</v>
          </cell>
        </row>
        <row r="222">
          <cell r="D222" t="str">
            <v>Source 10</v>
          </cell>
        </row>
        <row r="223">
          <cell r="D223" t="str">
            <v>Source 11</v>
          </cell>
        </row>
        <row r="224">
          <cell r="D224" t="str">
            <v>Source 12</v>
          </cell>
        </row>
        <row r="225">
          <cell r="D225" t="str">
            <v>Source 13</v>
          </cell>
        </row>
        <row r="226">
          <cell r="D226" t="str">
            <v>Source 14</v>
          </cell>
        </row>
        <row r="227">
          <cell r="D227" t="str">
            <v>Source 15</v>
          </cell>
        </row>
        <row r="230">
          <cell r="D230" t="str">
            <v>CG-US</v>
          </cell>
        </row>
        <row r="231">
          <cell r="D231" t="str">
            <v>SUBCONTRACTOR</v>
          </cell>
        </row>
        <row r="232">
          <cell r="D232" t="str">
            <v>BPO-INDIAFA</v>
          </cell>
        </row>
        <row r="233">
          <cell r="D233" t="str">
            <v>FINANCING</v>
          </cell>
        </row>
        <row r="234">
          <cell r="D234" t="str">
            <v>TECHNOLOGY</v>
          </cell>
        </row>
        <row r="235">
          <cell r="D235" t="str">
            <v>US-TE</v>
          </cell>
        </row>
        <row r="236">
          <cell r="D236" t="str">
            <v>INDIA-TE</v>
          </cell>
        </row>
        <row r="237">
          <cell r="D237" t="str">
            <v>FX-HEDGING</v>
          </cell>
        </row>
        <row r="238">
          <cell r="D238" t="str">
            <v>TS Funding</v>
          </cell>
        </row>
        <row r="239">
          <cell r="D239" t="str">
            <v>Source 10</v>
          </cell>
        </row>
        <row r="240">
          <cell r="D240" t="str">
            <v>Source 11</v>
          </cell>
        </row>
        <row r="241">
          <cell r="D241" t="str">
            <v>Source 12</v>
          </cell>
        </row>
        <row r="242">
          <cell r="D242" t="str">
            <v>Source 13</v>
          </cell>
        </row>
        <row r="243">
          <cell r="D243" t="str">
            <v>Source 14</v>
          </cell>
        </row>
        <row r="244">
          <cell r="D244" t="str">
            <v>Source 15</v>
          </cell>
        </row>
        <row r="247">
          <cell r="D247" t="str">
            <v>CG-US</v>
          </cell>
        </row>
        <row r="248">
          <cell r="D248" t="str">
            <v>SUBCONTRACTOR</v>
          </cell>
        </row>
        <row r="249">
          <cell r="D249" t="str">
            <v>BPO-INDIAFA</v>
          </cell>
        </row>
        <row r="250">
          <cell r="D250" t="str">
            <v>FINANCING</v>
          </cell>
        </row>
        <row r="251">
          <cell r="D251" t="str">
            <v>TECHNOLOGY</v>
          </cell>
        </row>
        <row r="252">
          <cell r="D252" t="str">
            <v>US-TE</v>
          </cell>
        </row>
        <row r="253">
          <cell r="D253" t="str">
            <v>INDIA-TE</v>
          </cell>
        </row>
        <row r="254">
          <cell r="D254" t="str">
            <v>FX-HEDGING</v>
          </cell>
        </row>
        <row r="255">
          <cell r="D255" t="str">
            <v>TS Funding</v>
          </cell>
        </row>
        <row r="256">
          <cell r="D256" t="str">
            <v>Source 10</v>
          </cell>
        </row>
        <row r="257">
          <cell r="D257" t="str">
            <v>Source 11</v>
          </cell>
        </row>
        <row r="258">
          <cell r="D258" t="str">
            <v>Source 12</v>
          </cell>
        </row>
        <row r="259">
          <cell r="D259" t="str">
            <v>Source 13</v>
          </cell>
        </row>
        <row r="260">
          <cell r="D260" t="str">
            <v>Source 14</v>
          </cell>
        </row>
        <row r="261">
          <cell r="D261" t="str">
            <v>Source 15</v>
          </cell>
        </row>
      </sheetData>
      <sheetData sheetId="12"/>
      <sheetData sheetId="13"/>
      <sheetData sheetId="14"/>
      <sheetData sheetId="15"/>
      <sheetData sheetId="16"/>
      <sheetData sheetId="17"/>
      <sheetData sheetId="18"/>
      <sheetData sheetId="19"/>
      <sheetData sheetId="20">
        <row r="33">
          <cell r="E33">
            <v>4.2199098679929346E-2</v>
          </cell>
        </row>
      </sheetData>
      <sheetData sheetId="21"/>
      <sheetData sheetId="22"/>
      <sheetData sheetId="23"/>
      <sheetData sheetId="24"/>
      <sheetData sheetId="25"/>
      <sheetData sheetId="26">
        <row r="7">
          <cell r="E7" t="str">
            <v>Cott</v>
          </cell>
        </row>
      </sheetData>
      <sheetData sheetId="27">
        <row r="7">
          <cell r="E7" t="str">
            <v>Cott</v>
          </cell>
          <cell r="H7" t="str">
            <v>Contract-Year</v>
          </cell>
        </row>
        <row r="8">
          <cell r="E8" t="str">
            <v>BPO</v>
          </cell>
          <cell r="J8">
            <v>40543</v>
          </cell>
        </row>
        <row r="9">
          <cell r="J9">
            <v>42735</v>
          </cell>
        </row>
        <row r="10">
          <cell r="E10">
            <v>7</v>
          </cell>
        </row>
        <row r="11">
          <cell r="E11">
            <v>40179</v>
          </cell>
        </row>
        <row r="15">
          <cell r="E15" t="str">
            <v>USD</v>
          </cell>
        </row>
        <row r="34">
          <cell r="E34" t="str">
            <v>CROSSFUNCTIONAL</v>
          </cell>
          <cell r="H34" t="str">
            <v>CG-US</v>
          </cell>
        </row>
        <row r="35">
          <cell r="E35" t="str">
            <v>OTC-OTC</v>
          </cell>
          <cell r="H35" t="str">
            <v>SUBCONTRACTOR</v>
          </cell>
        </row>
        <row r="36">
          <cell r="E36" t="str">
            <v>P2P-AP</v>
          </cell>
          <cell r="H36" t="str">
            <v>BPO-INDIAFA</v>
          </cell>
        </row>
        <row r="37">
          <cell r="E37" t="str">
            <v>RTR-GL</v>
          </cell>
          <cell r="H37" t="str">
            <v>FINANCING</v>
          </cell>
        </row>
        <row r="38">
          <cell r="E38" t="str">
            <v>PROGRAMMGMT</v>
          </cell>
          <cell r="H38" t="str">
            <v>TECHNOLOGY</v>
          </cell>
        </row>
        <row r="39">
          <cell r="E39" t="str">
            <v>PROCUREMENT</v>
          </cell>
          <cell r="H39" t="str">
            <v>US-TE</v>
          </cell>
        </row>
        <row r="40">
          <cell r="E40" t="str">
            <v>FINANCING</v>
          </cell>
          <cell r="H40" t="str">
            <v>INDIA-TE</v>
          </cell>
        </row>
        <row r="41">
          <cell r="E41" t="str">
            <v>TRANSITION-IT</v>
          </cell>
          <cell r="H41" t="str">
            <v>FX-HEDGING</v>
          </cell>
        </row>
        <row r="42">
          <cell r="E42" t="str">
            <v>RUN-IT</v>
          </cell>
          <cell r="H42" t="str">
            <v>TS Funding</v>
          </cell>
        </row>
        <row r="43">
          <cell r="E43" t="str">
            <v>SUPPLYCHAIN</v>
          </cell>
          <cell r="H43" t="str">
            <v>Source 10</v>
          </cell>
        </row>
        <row r="44">
          <cell r="E44" t="str">
            <v>FX-HEDGING</v>
          </cell>
          <cell r="H44" t="str">
            <v>Source 11</v>
          </cell>
        </row>
        <row r="45">
          <cell r="E45" t="str">
            <v>INDIA-COLA-FEE</v>
          </cell>
          <cell r="H45" t="str">
            <v>Source 12</v>
          </cell>
        </row>
        <row r="46">
          <cell r="E46" t="str">
            <v>US-COLA-FEE</v>
          </cell>
          <cell r="H46" t="str">
            <v>Source 13</v>
          </cell>
        </row>
        <row r="47">
          <cell r="E47" t="str">
            <v>MSA Price</v>
          </cell>
          <cell r="H47" t="str">
            <v>Source 14</v>
          </cell>
        </row>
        <row r="48">
          <cell r="E48" t="str">
            <v>Tower 15</v>
          </cell>
          <cell r="H48" t="str">
            <v>Source 15</v>
          </cell>
        </row>
        <row r="51">
          <cell r="E51" t="str">
            <v>FINANCING</v>
          </cell>
        </row>
        <row r="52">
          <cell r="E52" t="str">
            <v>TRANSITION</v>
          </cell>
        </row>
        <row r="53">
          <cell r="E53" t="str">
            <v>RUN</v>
          </cell>
        </row>
        <row r="54">
          <cell r="E54" t="str">
            <v>FX-HEDGING</v>
          </cell>
        </row>
        <row r="55">
          <cell r="E55" t="str">
            <v>Service Line 5</v>
          </cell>
        </row>
        <row r="56">
          <cell r="E56" t="str">
            <v>Service Line 6</v>
          </cell>
        </row>
        <row r="57">
          <cell r="E57" t="str">
            <v>Service Line 7</v>
          </cell>
        </row>
        <row r="58">
          <cell r="E58" t="str">
            <v>Service Line 8</v>
          </cell>
        </row>
        <row r="59">
          <cell r="E59" t="str">
            <v>Service Line 9</v>
          </cell>
        </row>
        <row r="60">
          <cell r="E60" t="str">
            <v>Service Line 10</v>
          </cell>
        </row>
        <row r="61">
          <cell r="E61" t="str">
            <v>Service Line 11</v>
          </cell>
        </row>
        <row r="62">
          <cell r="E62" t="str">
            <v>Service Line 12</v>
          </cell>
        </row>
        <row r="63">
          <cell r="E63" t="str">
            <v>Service Line 13</v>
          </cell>
        </row>
        <row r="64">
          <cell r="E64" t="str">
            <v>Service Line 14</v>
          </cell>
        </row>
        <row r="65">
          <cell r="E65" t="str">
            <v>Service Line 15</v>
          </cell>
        </row>
        <row r="68">
          <cell r="E68" t="str">
            <v>TRAVEL</v>
          </cell>
          <cell r="F68" t="str">
            <v>DOCUMENTMGMT</v>
          </cell>
        </row>
        <row r="69">
          <cell r="E69" t="str">
            <v>TECHNOLOGY-STAFF</v>
          </cell>
          <cell r="F69" t="str">
            <v>NETWORKANDTELEPHONYENABLEMENT</v>
          </cell>
        </row>
        <row r="70">
          <cell r="E70" t="str">
            <v>TECHNOLOGY-HWSWNETWORK</v>
          </cell>
          <cell r="F70" t="str">
            <v>SECURITYANDCOMPLIANCEENABLEMENT</v>
          </cell>
        </row>
        <row r="71">
          <cell r="F71" t="str">
            <v>TRANSITIONTOOLS</v>
          </cell>
        </row>
        <row r="72">
          <cell r="F72" t="str">
            <v>BPOPENENABLEMENT</v>
          </cell>
        </row>
        <row r="111">
          <cell r="E111">
            <v>40544</v>
          </cell>
        </row>
        <row r="113">
          <cell r="D113" t="str">
            <v>CG-US</v>
          </cell>
        </row>
        <row r="114">
          <cell r="D114" t="str">
            <v>SUBCONTRACTOR</v>
          </cell>
        </row>
        <row r="115">
          <cell r="D115" t="str">
            <v>BPO-INDIAFA</v>
          </cell>
        </row>
        <row r="116">
          <cell r="D116" t="str">
            <v>FINANCING</v>
          </cell>
        </row>
        <row r="117">
          <cell r="D117" t="str">
            <v>TECHNOLOGY</v>
          </cell>
        </row>
        <row r="118">
          <cell r="D118" t="str">
            <v>US-TE</v>
          </cell>
        </row>
        <row r="119">
          <cell r="D119" t="str">
            <v>INDIA-TE</v>
          </cell>
        </row>
        <row r="120">
          <cell r="D120" t="str">
            <v>FX-HEDGING</v>
          </cell>
        </row>
        <row r="121">
          <cell r="D121" t="str">
            <v>TS Funding</v>
          </cell>
        </row>
        <row r="122">
          <cell r="D122" t="str">
            <v>Source 10</v>
          </cell>
        </row>
        <row r="123">
          <cell r="D123" t="str">
            <v>Source 11</v>
          </cell>
        </row>
        <row r="124">
          <cell r="D124" t="str">
            <v>Source 12</v>
          </cell>
        </row>
        <row r="125">
          <cell r="D125" t="str">
            <v>Source 13</v>
          </cell>
        </row>
        <row r="126">
          <cell r="D126" t="str">
            <v>Source 14</v>
          </cell>
        </row>
        <row r="127">
          <cell r="D127" t="str">
            <v>Source 15</v>
          </cell>
        </row>
        <row r="164">
          <cell r="D164" t="str">
            <v>CG-US</v>
          </cell>
          <cell r="E164">
            <v>4.3999999999999997E-2</v>
          </cell>
        </row>
        <row r="165">
          <cell r="D165" t="str">
            <v>SUBCONTRACTOR</v>
          </cell>
          <cell r="E165">
            <v>4.3999999999999997E-2</v>
          </cell>
        </row>
        <row r="166">
          <cell r="D166" t="str">
            <v>BPO-INDIAFA</v>
          </cell>
          <cell r="E166">
            <v>4.3999999999999997E-2</v>
          </cell>
        </row>
        <row r="167">
          <cell r="D167" t="str">
            <v>FINANCING</v>
          </cell>
          <cell r="E167">
            <v>0</v>
          </cell>
        </row>
        <row r="168">
          <cell r="D168" t="str">
            <v>TECHNOLOGY</v>
          </cell>
          <cell r="E168">
            <v>4.3999999999999997E-2</v>
          </cell>
        </row>
        <row r="169">
          <cell r="D169" t="str">
            <v>US-TE</v>
          </cell>
          <cell r="E169">
            <v>4.3999999999999997E-2</v>
          </cell>
        </row>
        <row r="170">
          <cell r="D170" t="str">
            <v>INDIA-TE</v>
          </cell>
          <cell r="E170">
            <v>4.3999999999999997E-2</v>
          </cell>
        </row>
        <row r="171">
          <cell r="D171" t="str">
            <v>FX-HEDGING</v>
          </cell>
          <cell r="E171">
            <v>0</v>
          </cell>
        </row>
        <row r="172">
          <cell r="D172" t="str">
            <v>TS Funding</v>
          </cell>
          <cell r="E172">
            <v>0</v>
          </cell>
        </row>
        <row r="173">
          <cell r="D173" t="str">
            <v>Source 10</v>
          </cell>
          <cell r="E173">
            <v>0</v>
          </cell>
        </row>
        <row r="174">
          <cell r="D174" t="str">
            <v>Source 11</v>
          </cell>
          <cell r="E174">
            <v>0</v>
          </cell>
        </row>
        <row r="175">
          <cell r="D175" t="str">
            <v>Source 12</v>
          </cell>
          <cell r="E175">
            <v>0</v>
          </cell>
        </row>
        <row r="176">
          <cell r="D176" t="str">
            <v>Source 13</v>
          </cell>
          <cell r="E176">
            <v>0</v>
          </cell>
        </row>
        <row r="177">
          <cell r="D177" t="str">
            <v>Source 14</v>
          </cell>
          <cell r="E177">
            <v>0</v>
          </cell>
        </row>
        <row r="178">
          <cell r="D178" t="str">
            <v>Source 15</v>
          </cell>
          <cell r="E178">
            <v>0</v>
          </cell>
        </row>
        <row r="182">
          <cell r="E182">
            <v>1</v>
          </cell>
        </row>
        <row r="183">
          <cell r="E183">
            <v>0</v>
          </cell>
        </row>
        <row r="186">
          <cell r="E186">
            <v>0.12</v>
          </cell>
        </row>
        <row r="188">
          <cell r="E188">
            <v>0</v>
          </cell>
        </row>
        <row r="192">
          <cell r="E192">
            <v>0</v>
          </cell>
        </row>
        <row r="194">
          <cell r="E194">
            <v>30</v>
          </cell>
        </row>
        <row r="195">
          <cell r="E195">
            <v>30</v>
          </cell>
        </row>
        <row r="197">
          <cell r="E197">
            <v>0.12</v>
          </cell>
        </row>
      </sheetData>
      <sheetData sheetId="28">
        <row r="9">
          <cell r="I9">
            <v>0</v>
          </cell>
        </row>
      </sheetData>
      <sheetData sheetId="29">
        <row r="9">
          <cell r="I9">
            <v>0</v>
          </cell>
          <cell r="J9">
            <v>0</v>
          </cell>
          <cell r="K9">
            <v>0</v>
          </cell>
        </row>
        <row r="10">
          <cell r="I10">
            <v>0</v>
          </cell>
          <cell r="J10">
            <v>0</v>
          </cell>
          <cell r="K10">
            <v>0</v>
          </cell>
        </row>
        <row r="11">
          <cell r="I11">
            <v>0</v>
          </cell>
          <cell r="J11">
            <v>0</v>
          </cell>
          <cell r="K11">
            <v>0</v>
          </cell>
        </row>
        <row r="12">
          <cell r="C12" t="str">
            <v>FX-HEDGING</v>
          </cell>
          <cell r="D12" t="str">
            <v>FX-HEDGING</v>
          </cell>
          <cell r="H12" t="str">
            <v>FX-HEDGING</v>
          </cell>
          <cell r="I12">
            <v>0</v>
          </cell>
          <cell r="J12" t="str">
            <v>Onshore</v>
          </cell>
          <cell r="K12" t="str">
            <v>Internal</v>
          </cell>
        </row>
        <row r="13">
          <cell r="I13">
            <v>0</v>
          </cell>
          <cell r="J13">
            <v>0</v>
          </cell>
          <cell r="K13">
            <v>0</v>
          </cell>
        </row>
        <row r="14">
          <cell r="I14">
            <v>0</v>
          </cell>
          <cell r="J14">
            <v>0</v>
          </cell>
          <cell r="K14">
            <v>0</v>
          </cell>
        </row>
        <row r="15">
          <cell r="C15" t="str">
            <v>RUN</v>
          </cell>
          <cell r="D15" t="str">
            <v>INDIA-COLA-FEE</v>
          </cell>
          <cell r="H15" t="str">
            <v>BPO-INDIAFA</v>
          </cell>
          <cell r="I15">
            <v>0</v>
          </cell>
          <cell r="J15" t="str">
            <v>Offshore</v>
          </cell>
          <cell r="K15" t="str">
            <v>Internal</v>
          </cell>
        </row>
        <row r="16">
          <cell r="C16" t="str">
            <v>RUN</v>
          </cell>
          <cell r="D16" t="str">
            <v>US-COLA-FEE</v>
          </cell>
          <cell r="H16" t="str">
            <v>CG-US</v>
          </cell>
          <cell r="I16">
            <v>0</v>
          </cell>
          <cell r="J16" t="str">
            <v>Onshore</v>
          </cell>
          <cell r="K16" t="str">
            <v>Internal</v>
          </cell>
        </row>
        <row r="17">
          <cell r="C17" t="str">
            <v>RUN</v>
          </cell>
          <cell r="D17" t="str">
            <v>INDIA-COLA-FEE</v>
          </cell>
          <cell r="H17" t="str">
            <v>BPO-INDIAFA</v>
          </cell>
          <cell r="I17">
            <v>0</v>
          </cell>
          <cell r="J17" t="str">
            <v>Offshore</v>
          </cell>
          <cell r="K17" t="str">
            <v>Internal</v>
          </cell>
        </row>
        <row r="18">
          <cell r="C18" t="str">
            <v>RUN</v>
          </cell>
          <cell r="D18" t="str">
            <v>US-COLA-FEE</v>
          </cell>
          <cell r="H18" t="str">
            <v>CG-US</v>
          </cell>
          <cell r="I18">
            <v>0</v>
          </cell>
          <cell r="J18" t="str">
            <v>Onshore</v>
          </cell>
          <cell r="K18" t="str">
            <v>Internal</v>
          </cell>
        </row>
        <row r="19">
          <cell r="I19">
            <v>0</v>
          </cell>
          <cell r="J19">
            <v>0</v>
          </cell>
          <cell r="K19">
            <v>0</v>
          </cell>
        </row>
        <row r="20">
          <cell r="C20" t="str">
            <v>TRANSITION</v>
          </cell>
          <cell r="D20" t="str">
            <v>FINANCING</v>
          </cell>
          <cell r="H20" t="str">
            <v>FINANCING</v>
          </cell>
          <cell r="I20">
            <v>0</v>
          </cell>
          <cell r="J20" t="str">
            <v>Onshore</v>
          </cell>
          <cell r="K20" t="str">
            <v>Internal</v>
          </cell>
        </row>
        <row r="21">
          <cell r="C21" t="str">
            <v>TRANSITION</v>
          </cell>
          <cell r="D21" t="str">
            <v>FINANCING</v>
          </cell>
          <cell r="H21" t="str">
            <v>FINANCING</v>
          </cell>
          <cell r="I21">
            <v>0</v>
          </cell>
          <cell r="J21" t="str">
            <v>Onshore</v>
          </cell>
          <cell r="K21" t="str">
            <v>Internal</v>
          </cell>
        </row>
        <row r="22">
          <cell r="C22" t="str">
            <v>TRANSITION</v>
          </cell>
          <cell r="D22" t="str">
            <v>FINANCING</v>
          </cell>
          <cell r="H22" t="str">
            <v>FINANCING</v>
          </cell>
          <cell r="I22">
            <v>0</v>
          </cell>
          <cell r="J22" t="str">
            <v>Onshore</v>
          </cell>
          <cell r="K22" t="str">
            <v>Internal</v>
          </cell>
        </row>
        <row r="23">
          <cell r="C23" t="str">
            <v>TRANSITION</v>
          </cell>
          <cell r="D23" t="str">
            <v>FINANCING</v>
          </cell>
          <cell r="H23" t="str">
            <v>FINANCING</v>
          </cell>
          <cell r="I23">
            <v>0</v>
          </cell>
          <cell r="J23" t="str">
            <v>Onshore</v>
          </cell>
          <cell r="K23" t="str">
            <v>Internal</v>
          </cell>
        </row>
        <row r="24">
          <cell r="I24">
            <v>0</v>
          </cell>
          <cell r="J24">
            <v>0</v>
          </cell>
          <cell r="K24">
            <v>0</v>
          </cell>
        </row>
        <row r="25">
          <cell r="I25">
            <v>0</v>
          </cell>
          <cell r="J25">
            <v>0</v>
          </cell>
          <cell r="K25">
            <v>0</v>
          </cell>
        </row>
        <row r="26">
          <cell r="C26" t="str">
            <v>RUN</v>
          </cell>
          <cell r="D26" t="str">
            <v>MSA Price</v>
          </cell>
          <cell r="H26" t="str">
            <v>TS Funding</v>
          </cell>
          <cell r="I26">
            <v>0</v>
          </cell>
          <cell r="J26" t="str">
            <v>Offshore</v>
          </cell>
          <cell r="K26" t="str">
            <v>Internal</v>
          </cell>
        </row>
        <row r="27">
          <cell r="I27">
            <v>0</v>
          </cell>
          <cell r="J27">
            <v>0</v>
          </cell>
          <cell r="K27">
            <v>0</v>
          </cell>
        </row>
        <row r="28">
          <cell r="I28">
            <v>0</v>
          </cell>
          <cell r="J28">
            <v>0</v>
          </cell>
          <cell r="K28">
            <v>0</v>
          </cell>
        </row>
        <row r="29">
          <cell r="C29" t="str">
            <v>RUN</v>
          </cell>
          <cell r="D29" t="str">
            <v>P2P-AP</v>
          </cell>
          <cell r="H29" t="str">
            <v>CG-US</v>
          </cell>
          <cell r="I29">
            <v>0</v>
          </cell>
          <cell r="J29" t="str">
            <v>Onshore</v>
          </cell>
          <cell r="K29" t="str">
            <v>Internal</v>
          </cell>
        </row>
        <row r="30">
          <cell r="I30">
            <v>0</v>
          </cell>
          <cell r="J30">
            <v>0</v>
          </cell>
          <cell r="K30">
            <v>0</v>
          </cell>
        </row>
        <row r="31">
          <cell r="C31" t="str">
            <v>TRANSITION</v>
          </cell>
          <cell r="D31" t="str">
            <v>CROSSFUNCTIONAL</v>
          </cell>
          <cell r="H31" t="str">
            <v>CG-US</v>
          </cell>
          <cell r="I31">
            <v>0</v>
          </cell>
          <cell r="J31" t="str">
            <v>Onshore</v>
          </cell>
          <cell r="K31" t="str">
            <v>Internal</v>
          </cell>
        </row>
        <row r="32">
          <cell r="C32" t="str">
            <v>RUN</v>
          </cell>
          <cell r="D32" t="str">
            <v>PROGRAMMGMT</v>
          </cell>
          <cell r="H32" t="str">
            <v>CG-US</v>
          </cell>
          <cell r="I32">
            <v>0</v>
          </cell>
          <cell r="J32" t="str">
            <v>Onshore</v>
          </cell>
          <cell r="K32" t="str">
            <v>Internal</v>
          </cell>
        </row>
        <row r="33">
          <cell r="C33" t="str">
            <v>RUN</v>
          </cell>
          <cell r="D33" t="str">
            <v>OTC-OTC</v>
          </cell>
          <cell r="H33" t="str">
            <v>CG-US</v>
          </cell>
          <cell r="I33">
            <v>0</v>
          </cell>
          <cell r="J33" t="str">
            <v>Onshore</v>
          </cell>
          <cell r="K33" t="str">
            <v>Internal</v>
          </cell>
        </row>
        <row r="34">
          <cell r="C34" t="str">
            <v>RUN</v>
          </cell>
          <cell r="D34" t="str">
            <v>P2P-AP</v>
          </cell>
          <cell r="H34" t="str">
            <v>CG-US</v>
          </cell>
          <cell r="I34">
            <v>0</v>
          </cell>
          <cell r="J34" t="str">
            <v>Onshore</v>
          </cell>
          <cell r="K34" t="str">
            <v>Internal</v>
          </cell>
        </row>
        <row r="35">
          <cell r="C35" t="str">
            <v>RUN</v>
          </cell>
          <cell r="D35" t="str">
            <v>RTR-GL</v>
          </cell>
          <cell r="H35" t="str">
            <v>CG-US</v>
          </cell>
          <cell r="I35">
            <v>0</v>
          </cell>
          <cell r="J35" t="str">
            <v>Onshore</v>
          </cell>
          <cell r="K35" t="str">
            <v>Internal</v>
          </cell>
        </row>
        <row r="36">
          <cell r="C36" t="str">
            <v>RUN</v>
          </cell>
          <cell r="D36" t="str">
            <v>PROCUREMENT</v>
          </cell>
          <cell r="H36" t="str">
            <v>CG-US</v>
          </cell>
          <cell r="I36">
            <v>0</v>
          </cell>
          <cell r="J36" t="str">
            <v>Onshore</v>
          </cell>
          <cell r="K36" t="str">
            <v>Internal</v>
          </cell>
        </row>
        <row r="37">
          <cell r="C37" t="str">
            <v>RUN</v>
          </cell>
          <cell r="D37" t="str">
            <v>PROGRAMMGMT</v>
          </cell>
          <cell r="H37" t="str">
            <v>CG-US</v>
          </cell>
          <cell r="I37">
            <v>0</v>
          </cell>
          <cell r="J37" t="str">
            <v>Onshore</v>
          </cell>
          <cell r="K37" t="str">
            <v>Internal</v>
          </cell>
        </row>
        <row r="38">
          <cell r="C38" t="str">
            <v>RUN</v>
          </cell>
          <cell r="D38" t="str">
            <v>PROGRAMMGMT</v>
          </cell>
          <cell r="H38" t="str">
            <v>CG-US</v>
          </cell>
          <cell r="I38">
            <v>0</v>
          </cell>
          <cell r="J38" t="str">
            <v>Onshore</v>
          </cell>
          <cell r="K38" t="str">
            <v>Internal</v>
          </cell>
        </row>
        <row r="39">
          <cell r="I39">
            <v>0</v>
          </cell>
          <cell r="J39">
            <v>0</v>
          </cell>
          <cell r="K39">
            <v>0</v>
          </cell>
        </row>
        <row r="40">
          <cell r="I40">
            <v>0</v>
          </cell>
          <cell r="J40">
            <v>0</v>
          </cell>
          <cell r="K40">
            <v>0</v>
          </cell>
        </row>
        <row r="41">
          <cell r="I41">
            <v>0</v>
          </cell>
          <cell r="J41">
            <v>0</v>
          </cell>
          <cell r="K41">
            <v>0</v>
          </cell>
        </row>
        <row r="42">
          <cell r="I42">
            <v>0</v>
          </cell>
          <cell r="J42">
            <v>0</v>
          </cell>
          <cell r="K42">
            <v>0</v>
          </cell>
        </row>
        <row r="43">
          <cell r="I43">
            <v>0</v>
          </cell>
          <cell r="J43">
            <v>0</v>
          </cell>
          <cell r="K43">
            <v>0</v>
          </cell>
        </row>
        <row r="44">
          <cell r="I44">
            <v>0</v>
          </cell>
          <cell r="J44">
            <v>0</v>
          </cell>
          <cell r="K44">
            <v>0</v>
          </cell>
        </row>
        <row r="45">
          <cell r="I45">
            <v>0</v>
          </cell>
          <cell r="J45">
            <v>0</v>
          </cell>
          <cell r="K45">
            <v>0</v>
          </cell>
        </row>
        <row r="46">
          <cell r="I46">
            <v>0</v>
          </cell>
          <cell r="J46">
            <v>0</v>
          </cell>
          <cell r="K46">
            <v>0</v>
          </cell>
        </row>
        <row r="47">
          <cell r="I47">
            <v>0</v>
          </cell>
          <cell r="J47">
            <v>0</v>
          </cell>
          <cell r="K47">
            <v>0</v>
          </cell>
        </row>
        <row r="48">
          <cell r="I48">
            <v>0</v>
          </cell>
          <cell r="J48">
            <v>0</v>
          </cell>
          <cell r="K48">
            <v>0</v>
          </cell>
        </row>
        <row r="49">
          <cell r="I49">
            <v>0</v>
          </cell>
          <cell r="J49">
            <v>0</v>
          </cell>
          <cell r="K49">
            <v>0</v>
          </cell>
        </row>
        <row r="50">
          <cell r="I50">
            <v>0</v>
          </cell>
          <cell r="J50">
            <v>0</v>
          </cell>
          <cell r="K50">
            <v>0</v>
          </cell>
        </row>
      </sheetData>
      <sheetData sheetId="30"/>
      <sheetData sheetId="31">
        <row r="9">
          <cell r="M9">
            <v>0</v>
          </cell>
        </row>
      </sheetData>
      <sheetData sheetId="32">
        <row r="9">
          <cell r="M9">
            <v>0</v>
          </cell>
          <cell r="Y9">
            <v>0</v>
          </cell>
          <cell r="Z9">
            <v>0</v>
          </cell>
          <cell r="AA9">
            <v>0</v>
          </cell>
          <cell r="AB9">
            <v>1</v>
          </cell>
          <cell r="AC9">
            <v>0</v>
          </cell>
          <cell r="AD9">
            <v>0</v>
          </cell>
          <cell r="AE9">
            <v>0</v>
          </cell>
          <cell r="AF9">
            <v>0</v>
          </cell>
        </row>
        <row r="10">
          <cell r="C10" t="str">
            <v>CROSSFUNCTIONAL</v>
          </cell>
          <cell r="D10" t="str">
            <v>CG-US</v>
          </cell>
          <cell r="M10">
            <v>0</v>
          </cell>
          <cell r="Y10">
            <v>0</v>
          </cell>
          <cell r="Z10">
            <v>0</v>
          </cell>
          <cell r="AA10">
            <v>0</v>
          </cell>
          <cell r="AB10">
            <v>1</v>
          </cell>
          <cell r="AC10">
            <v>0</v>
          </cell>
          <cell r="AD10">
            <v>0</v>
          </cell>
          <cell r="AE10">
            <v>0</v>
          </cell>
          <cell r="AF10">
            <v>0</v>
          </cell>
        </row>
        <row r="11">
          <cell r="C11" t="str">
            <v>CROSSFUNCTIONAL</v>
          </cell>
          <cell r="D11" t="str">
            <v>SUBCONTRACTOR</v>
          </cell>
          <cell r="M11">
            <v>0</v>
          </cell>
          <cell r="Y11">
            <v>0</v>
          </cell>
          <cell r="Z11">
            <v>0</v>
          </cell>
          <cell r="AA11">
            <v>0</v>
          </cell>
          <cell r="AB11">
            <v>1</v>
          </cell>
          <cell r="AC11">
            <v>0</v>
          </cell>
          <cell r="AD11">
            <v>0</v>
          </cell>
          <cell r="AE11">
            <v>0</v>
          </cell>
          <cell r="AF11">
            <v>0</v>
          </cell>
        </row>
        <row r="12">
          <cell r="C12" t="str">
            <v>CROSSFUNCTIONAL</v>
          </cell>
          <cell r="D12" t="str">
            <v>BPO-INDIAFA</v>
          </cell>
          <cell r="M12">
            <v>0</v>
          </cell>
          <cell r="Y12">
            <v>0</v>
          </cell>
          <cell r="Z12">
            <v>0</v>
          </cell>
          <cell r="AA12">
            <v>0</v>
          </cell>
          <cell r="AB12">
            <v>1</v>
          </cell>
          <cell r="AC12">
            <v>0</v>
          </cell>
          <cell r="AD12">
            <v>0</v>
          </cell>
          <cell r="AE12">
            <v>0</v>
          </cell>
          <cell r="AF12">
            <v>0</v>
          </cell>
        </row>
        <row r="13">
          <cell r="C13" t="str">
            <v>CROSSFUNCTIONAL</v>
          </cell>
          <cell r="D13" t="str">
            <v>FINANCING</v>
          </cell>
          <cell r="M13">
            <v>0</v>
          </cell>
          <cell r="Y13">
            <v>0</v>
          </cell>
          <cell r="Z13">
            <v>0</v>
          </cell>
          <cell r="AA13">
            <v>0</v>
          </cell>
          <cell r="AB13">
            <v>0</v>
          </cell>
          <cell r="AC13">
            <v>0</v>
          </cell>
          <cell r="AD13">
            <v>0</v>
          </cell>
          <cell r="AE13">
            <v>0</v>
          </cell>
          <cell r="AF13">
            <v>0</v>
          </cell>
        </row>
        <row r="14">
          <cell r="C14" t="str">
            <v>CROSSFUNCTIONAL</v>
          </cell>
          <cell r="D14" t="str">
            <v>TECHNOLOGY</v>
          </cell>
          <cell r="M14">
            <v>0</v>
          </cell>
          <cell r="Y14">
            <v>0</v>
          </cell>
          <cell r="Z14">
            <v>0</v>
          </cell>
          <cell r="AA14">
            <v>0</v>
          </cell>
          <cell r="AB14">
            <v>0</v>
          </cell>
          <cell r="AC14">
            <v>0</v>
          </cell>
          <cell r="AD14">
            <v>0</v>
          </cell>
          <cell r="AE14">
            <v>0</v>
          </cell>
          <cell r="AF14">
            <v>0</v>
          </cell>
        </row>
        <row r="15">
          <cell r="C15" t="str">
            <v>CROSSFUNCTIONAL</v>
          </cell>
          <cell r="D15" t="str">
            <v>US-TE</v>
          </cell>
          <cell r="M15">
            <v>0</v>
          </cell>
          <cell r="Y15">
            <v>0</v>
          </cell>
          <cell r="Z15">
            <v>0</v>
          </cell>
          <cell r="AA15">
            <v>0</v>
          </cell>
          <cell r="AB15">
            <v>0</v>
          </cell>
          <cell r="AC15">
            <v>0</v>
          </cell>
          <cell r="AD15">
            <v>0</v>
          </cell>
          <cell r="AE15">
            <v>0</v>
          </cell>
          <cell r="AF15">
            <v>0</v>
          </cell>
        </row>
        <row r="16">
          <cell r="C16" t="str">
            <v>CROSSFUNCTIONAL</v>
          </cell>
          <cell r="D16" t="str">
            <v>INDIA-TE</v>
          </cell>
          <cell r="M16">
            <v>0</v>
          </cell>
          <cell r="Y16">
            <v>0</v>
          </cell>
          <cell r="Z16">
            <v>0</v>
          </cell>
          <cell r="AA16">
            <v>0</v>
          </cell>
          <cell r="AB16">
            <v>0</v>
          </cell>
          <cell r="AC16">
            <v>0</v>
          </cell>
          <cell r="AD16">
            <v>0</v>
          </cell>
          <cell r="AE16">
            <v>0</v>
          </cell>
          <cell r="AF16">
            <v>0</v>
          </cell>
        </row>
        <row r="17">
          <cell r="C17" t="str">
            <v>CROSSFUNCTIONAL</v>
          </cell>
          <cell r="D17" t="str">
            <v>FX-HEDGING</v>
          </cell>
          <cell r="E17" t="str">
            <v>CG-US</v>
          </cell>
          <cell r="M17" t="str">
            <v>USD</v>
          </cell>
          <cell r="Y17">
            <v>267300.7</v>
          </cell>
          <cell r="Z17">
            <v>12220</v>
          </cell>
          <cell r="AA17">
            <v>279520.7</v>
          </cell>
          <cell r="AB17">
            <v>0</v>
          </cell>
          <cell r="AC17">
            <v>0</v>
          </cell>
          <cell r="AD17" t="str">
            <v>Onshore</v>
          </cell>
          <cell r="AE17">
            <v>0</v>
          </cell>
          <cell r="AF17" t="str">
            <v>Internal</v>
          </cell>
        </row>
        <row r="18">
          <cell r="C18" t="str">
            <v>CROSSFUNCTIONAL</v>
          </cell>
          <cell r="D18" t="str">
            <v>TS Funding</v>
          </cell>
          <cell r="E18" t="str">
            <v>BPO-INDIAFA</v>
          </cell>
          <cell r="M18" t="str">
            <v>USD</v>
          </cell>
          <cell r="Y18">
            <v>120375.3645248371</v>
          </cell>
          <cell r="Z18">
            <v>0</v>
          </cell>
          <cell r="AA18">
            <v>120375.3645248371</v>
          </cell>
          <cell r="AB18">
            <v>0</v>
          </cell>
          <cell r="AC18">
            <v>0</v>
          </cell>
          <cell r="AD18" t="str">
            <v>Offshore</v>
          </cell>
          <cell r="AE18">
            <v>0</v>
          </cell>
          <cell r="AF18" t="str">
            <v>Internal</v>
          </cell>
        </row>
        <row r="19">
          <cell r="C19" t="str">
            <v>CROSSFUNCTIONAL</v>
          </cell>
          <cell r="D19" t="str">
            <v>Source 10</v>
          </cell>
          <cell r="M19">
            <v>0</v>
          </cell>
          <cell r="Y19">
            <v>0</v>
          </cell>
          <cell r="Z19">
            <v>0</v>
          </cell>
          <cell r="AA19">
            <v>0</v>
          </cell>
          <cell r="AB19">
            <v>0</v>
          </cell>
          <cell r="AC19">
            <v>0</v>
          </cell>
          <cell r="AD19">
            <v>0</v>
          </cell>
          <cell r="AE19">
            <v>0</v>
          </cell>
          <cell r="AF19">
            <v>0</v>
          </cell>
        </row>
        <row r="20">
          <cell r="C20" t="str">
            <v>CROSSFUNCTIONAL</v>
          </cell>
          <cell r="D20" t="str">
            <v>Source 11</v>
          </cell>
          <cell r="M20">
            <v>0</v>
          </cell>
          <cell r="Y20">
            <v>0</v>
          </cell>
          <cell r="Z20">
            <v>0</v>
          </cell>
          <cell r="AA20">
            <v>0</v>
          </cell>
          <cell r="AB20">
            <v>0</v>
          </cell>
          <cell r="AC20">
            <v>0</v>
          </cell>
          <cell r="AD20">
            <v>0</v>
          </cell>
          <cell r="AE20">
            <v>0</v>
          </cell>
          <cell r="AF20">
            <v>0</v>
          </cell>
        </row>
        <row r="21">
          <cell r="C21" t="str">
            <v>CROSSFUNCTIONAL</v>
          </cell>
          <cell r="D21" t="str">
            <v>Source 12</v>
          </cell>
          <cell r="E21" t="str">
            <v>BPO-INDIAFA</v>
          </cell>
          <cell r="M21" t="str">
            <v>USD</v>
          </cell>
          <cell r="Y21">
            <v>27008.836675469112</v>
          </cell>
          <cell r="Z21">
            <v>0</v>
          </cell>
          <cell r="AA21">
            <v>27008.836675469112</v>
          </cell>
          <cell r="AB21">
            <v>0</v>
          </cell>
          <cell r="AC21">
            <v>0</v>
          </cell>
          <cell r="AD21" t="str">
            <v>Offshore</v>
          </cell>
          <cell r="AE21">
            <v>0</v>
          </cell>
          <cell r="AF21" t="str">
            <v>Internal</v>
          </cell>
        </row>
        <row r="22">
          <cell r="C22" t="str">
            <v>CROSSFUNCTIONAL</v>
          </cell>
          <cell r="D22" t="str">
            <v>Source 13</v>
          </cell>
          <cell r="E22" t="str">
            <v>CG-US</v>
          </cell>
          <cell r="M22" t="str">
            <v>USD</v>
          </cell>
          <cell r="Y22">
            <v>117970.70000000001</v>
          </cell>
          <cell r="Z22">
            <v>12220</v>
          </cell>
          <cell r="AA22">
            <v>130190.70000000001</v>
          </cell>
          <cell r="AB22">
            <v>0</v>
          </cell>
          <cell r="AC22">
            <v>0</v>
          </cell>
          <cell r="AD22" t="str">
            <v>Onshore</v>
          </cell>
          <cell r="AE22">
            <v>0</v>
          </cell>
          <cell r="AF22" t="str">
            <v>Internal</v>
          </cell>
        </row>
        <row r="23">
          <cell r="C23" t="str">
            <v>CROSSFUNCTIONAL</v>
          </cell>
          <cell r="D23" t="str">
            <v>Source 14</v>
          </cell>
          <cell r="E23" t="str">
            <v>CG-US</v>
          </cell>
          <cell r="M23" t="str">
            <v>USD</v>
          </cell>
          <cell r="Y23">
            <v>117970.70000000001</v>
          </cell>
          <cell r="Z23">
            <v>12220</v>
          </cell>
          <cell r="AA23">
            <v>130190.70000000001</v>
          </cell>
          <cell r="AB23">
            <v>0</v>
          </cell>
          <cell r="AC23">
            <v>0</v>
          </cell>
          <cell r="AD23" t="str">
            <v>Onshore</v>
          </cell>
          <cell r="AE23">
            <v>0</v>
          </cell>
          <cell r="AF23" t="str">
            <v>Internal</v>
          </cell>
        </row>
        <row r="24">
          <cell r="C24" t="str">
            <v>CROSSFUNCTIONAL</v>
          </cell>
          <cell r="D24" t="str">
            <v>Source 15</v>
          </cell>
          <cell r="E24" t="str">
            <v>CG-US</v>
          </cell>
          <cell r="M24" t="str">
            <v>USD</v>
          </cell>
          <cell r="Y24">
            <v>117970.70000000001</v>
          </cell>
          <cell r="Z24">
            <v>12220</v>
          </cell>
          <cell r="AA24">
            <v>130190.70000000001</v>
          </cell>
          <cell r="AB24">
            <v>0</v>
          </cell>
          <cell r="AC24">
            <v>0</v>
          </cell>
          <cell r="AD24" t="str">
            <v>Onshore</v>
          </cell>
          <cell r="AE24">
            <v>0</v>
          </cell>
          <cell r="AF24" t="str">
            <v>Internal</v>
          </cell>
        </row>
        <row r="25">
          <cell r="C25" t="str">
            <v>TRANSITION</v>
          </cell>
          <cell r="D25" t="str">
            <v>CROSSFUNCTIONAL</v>
          </cell>
          <cell r="E25" t="str">
            <v>BPO-INDIAFA</v>
          </cell>
          <cell r="M25" t="str">
            <v>USD</v>
          </cell>
          <cell r="Y25">
            <v>38761.638824837115</v>
          </cell>
          <cell r="Z25">
            <v>0</v>
          </cell>
          <cell r="AA25">
            <v>38761.638824837115</v>
          </cell>
          <cell r="AB25">
            <v>0</v>
          </cell>
          <cell r="AC25">
            <v>0</v>
          </cell>
          <cell r="AD25" t="str">
            <v>Offshore</v>
          </cell>
          <cell r="AE25">
            <v>0</v>
          </cell>
          <cell r="AF25" t="str">
            <v>Internal</v>
          </cell>
        </row>
        <row r="26">
          <cell r="C26" t="str">
            <v>TRANSITION</v>
          </cell>
          <cell r="D26" t="str">
            <v>CROSSFUNCTIONAL</v>
          </cell>
          <cell r="E26" t="str">
            <v>BPO-INDIAFA</v>
          </cell>
          <cell r="M26" t="str">
            <v>USD</v>
          </cell>
          <cell r="Y26">
            <v>18580.412997713607</v>
          </cell>
          <cell r="Z26">
            <v>0</v>
          </cell>
          <cell r="AA26">
            <v>18580.412997713607</v>
          </cell>
          <cell r="AB26">
            <v>0</v>
          </cell>
          <cell r="AC26">
            <v>0</v>
          </cell>
          <cell r="AD26" t="str">
            <v>Offshore</v>
          </cell>
          <cell r="AE26">
            <v>0</v>
          </cell>
          <cell r="AF26" t="str">
            <v>Internal</v>
          </cell>
        </row>
        <row r="27">
          <cell r="C27" t="str">
            <v>TRANSITION</v>
          </cell>
          <cell r="D27" t="str">
            <v>CROSSFUNCTIONAL</v>
          </cell>
          <cell r="E27" t="str">
            <v>BPO-INDIAFA</v>
          </cell>
          <cell r="M27" t="str">
            <v>USD</v>
          </cell>
          <cell r="Y27">
            <v>10918.657175146596</v>
          </cell>
          <cell r="Z27">
            <v>0</v>
          </cell>
          <cell r="AA27">
            <v>10918.657175146596</v>
          </cell>
          <cell r="AB27">
            <v>0</v>
          </cell>
          <cell r="AC27">
            <v>0</v>
          </cell>
          <cell r="AD27" t="str">
            <v>Offshore</v>
          </cell>
          <cell r="AE27">
            <v>0</v>
          </cell>
          <cell r="AF27" t="str">
            <v>Internal</v>
          </cell>
        </row>
        <row r="28">
          <cell r="C28" t="str">
            <v>OTC-OTC</v>
          </cell>
          <cell r="M28">
            <v>0</v>
          </cell>
          <cell r="Y28">
            <v>0</v>
          </cell>
          <cell r="Z28">
            <v>0</v>
          </cell>
          <cell r="AA28">
            <v>0</v>
          </cell>
          <cell r="AB28">
            <v>0</v>
          </cell>
          <cell r="AC28">
            <v>0</v>
          </cell>
          <cell r="AD28">
            <v>0</v>
          </cell>
          <cell r="AE28">
            <v>0</v>
          </cell>
          <cell r="AF28">
            <v>0</v>
          </cell>
        </row>
        <row r="29">
          <cell r="C29" t="str">
            <v>OTC-OTC</v>
          </cell>
          <cell r="D29" t="str">
            <v>CG-US</v>
          </cell>
          <cell r="M29">
            <v>0</v>
          </cell>
          <cell r="Y29">
            <v>0</v>
          </cell>
          <cell r="Z29">
            <v>0</v>
          </cell>
          <cell r="AA29">
            <v>0</v>
          </cell>
          <cell r="AB29">
            <v>0</v>
          </cell>
          <cell r="AC29">
            <v>0</v>
          </cell>
          <cell r="AD29">
            <v>0</v>
          </cell>
          <cell r="AE29">
            <v>0</v>
          </cell>
          <cell r="AF29">
            <v>0</v>
          </cell>
        </row>
        <row r="30">
          <cell r="C30" t="str">
            <v>OTC-OTC</v>
          </cell>
          <cell r="D30" t="str">
            <v>SUBCONTRACTOR</v>
          </cell>
          <cell r="M30">
            <v>0</v>
          </cell>
          <cell r="Y30">
            <v>0</v>
          </cell>
          <cell r="Z30">
            <v>0</v>
          </cell>
          <cell r="AA30">
            <v>0</v>
          </cell>
          <cell r="AB30">
            <v>0</v>
          </cell>
          <cell r="AC30">
            <v>0</v>
          </cell>
          <cell r="AD30">
            <v>0</v>
          </cell>
          <cell r="AE30">
            <v>0</v>
          </cell>
          <cell r="AF30">
            <v>0</v>
          </cell>
        </row>
        <row r="31">
          <cell r="C31" t="str">
            <v>OTC-OTC</v>
          </cell>
          <cell r="D31" t="str">
            <v>BPO-INDIAFA</v>
          </cell>
          <cell r="E31" t="str">
            <v>BPO-INDIAFA</v>
          </cell>
          <cell r="M31" t="str">
            <v>USD</v>
          </cell>
          <cell r="Y31">
            <v>18580.412997713607</v>
          </cell>
          <cell r="Z31">
            <v>0</v>
          </cell>
          <cell r="AA31">
            <v>18580.412997713607</v>
          </cell>
          <cell r="AB31">
            <v>0</v>
          </cell>
          <cell r="AC31">
            <v>0</v>
          </cell>
          <cell r="AD31" t="str">
            <v>Offshore</v>
          </cell>
          <cell r="AE31">
            <v>0</v>
          </cell>
          <cell r="AF31" t="str">
            <v>Internal</v>
          </cell>
        </row>
        <row r="32">
          <cell r="C32" t="str">
            <v>OTC-OTC</v>
          </cell>
          <cell r="D32" t="str">
            <v>FINANCING</v>
          </cell>
          <cell r="E32" t="str">
            <v>BPO-INDIAFA</v>
          </cell>
          <cell r="M32" t="str">
            <v>USD</v>
          </cell>
          <cell r="Y32">
            <v>10918.657175146596</v>
          </cell>
          <cell r="Z32">
            <v>0</v>
          </cell>
          <cell r="AA32">
            <v>10918.657175146596</v>
          </cell>
          <cell r="AB32">
            <v>0</v>
          </cell>
          <cell r="AC32">
            <v>0</v>
          </cell>
          <cell r="AD32" t="str">
            <v>Offshore</v>
          </cell>
          <cell r="AE32">
            <v>0</v>
          </cell>
          <cell r="AF32" t="str">
            <v>Internal</v>
          </cell>
        </row>
        <row r="33">
          <cell r="C33" t="str">
            <v>OTC-OTC</v>
          </cell>
          <cell r="D33" t="str">
            <v>TECHNOLOGY</v>
          </cell>
          <cell r="M33">
            <v>0</v>
          </cell>
          <cell r="Y33">
            <v>0</v>
          </cell>
          <cell r="Z33">
            <v>0</v>
          </cell>
          <cell r="AA33">
            <v>0</v>
          </cell>
          <cell r="AB33">
            <v>0</v>
          </cell>
          <cell r="AC33">
            <v>0</v>
          </cell>
          <cell r="AD33">
            <v>0</v>
          </cell>
          <cell r="AE33">
            <v>0</v>
          </cell>
          <cell r="AF33">
            <v>0</v>
          </cell>
        </row>
        <row r="34">
          <cell r="C34" t="str">
            <v>OTC-OTC</v>
          </cell>
          <cell r="D34" t="str">
            <v>US-TE</v>
          </cell>
          <cell r="M34">
            <v>0</v>
          </cell>
          <cell r="Y34">
            <v>0</v>
          </cell>
          <cell r="Z34">
            <v>0</v>
          </cell>
          <cell r="AA34">
            <v>0</v>
          </cell>
          <cell r="AB34">
            <v>0</v>
          </cell>
          <cell r="AC34">
            <v>0</v>
          </cell>
          <cell r="AD34">
            <v>0</v>
          </cell>
          <cell r="AE34">
            <v>0</v>
          </cell>
          <cell r="AF34">
            <v>0</v>
          </cell>
        </row>
        <row r="35">
          <cell r="C35" t="str">
            <v>OTC-OTC</v>
          </cell>
          <cell r="D35" t="str">
            <v>INDIA-TE</v>
          </cell>
          <cell r="M35">
            <v>0</v>
          </cell>
          <cell r="Y35">
            <v>0</v>
          </cell>
          <cell r="Z35">
            <v>0</v>
          </cell>
          <cell r="AA35">
            <v>0</v>
          </cell>
          <cell r="AB35">
            <v>0</v>
          </cell>
          <cell r="AC35">
            <v>0</v>
          </cell>
          <cell r="AD35">
            <v>0</v>
          </cell>
          <cell r="AE35">
            <v>0</v>
          </cell>
          <cell r="AF35">
            <v>0</v>
          </cell>
        </row>
        <row r="36">
          <cell r="C36" t="str">
            <v>OTC-OTC</v>
          </cell>
          <cell r="D36" t="str">
            <v>FX-HEDGING</v>
          </cell>
          <cell r="M36">
            <v>0</v>
          </cell>
          <cell r="Y36">
            <v>0</v>
          </cell>
          <cell r="Z36">
            <v>0</v>
          </cell>
          <cell r="AA36">
            <v>0</v>
          </cell>
          <cell r="AB36">
            <v>0</v>
          </cell>
          <cell r="AC36">
            <v>0</v>
          </cell>
          <cell r="AD36">
            <v>0</v>
          </cell>
          <cell r="AE36">
            <v>0</v>
          </cell>
          <cell r="AF36">
            <v>0</v>
          </cell>
        </row>
        <row r="37">
          <cell r="C37" t="str">
            <v>OTC-OTC</v>
          </cell>
          <cell r="D37" t="str">
            <v>TS Funding</v>
          </cell>
          <cell r="M37">
            <v>0</v>
          </cell>
          <cell r="Y37">
            <v>0</v>
          </cell>
          <cell r="Z37">
            <v>0</v>
          </cell>
          <cell r="AA37">
            <v>0</v>
          </cell>
          <cell r="AB37">
            <v>0</v>
          </cell>
          <cell r="AC37">
            <v>0</v>
          </cell>
          <cell r="AD37">
            <v>0</v>
          </cell>
          <cell r="AE37">
            <v>0</v>
          </cell>
          <cell r="AF37">
            <v>0</v>
          </cell>
        </row>
        <row r="38">
          <cell r="C38" t="str">
            <v>OTC-OTC</v>
          </cell>
          <cell r="D38" t="str">
            <v>Source 10</v>
          </cell>
          <cell r="M38">
            <v>0</v>
          </cell>
          <cell r="Y38">
            <v>0</v>
          </cell>
          <cell r="Z38">
            <v>0</v>
          </cell>
          <cell r="AA38">
            <v>0</v>
          </cell>
          <cell r="AB38">
            <v>0</v>
          </cell>
          <cell r="AC38">
            <v>0</v>
          </cell>
          <cell r="AD38">
            <v>0</v>
          </cell>
          <cell r="AE38">
            <v>0</v>
          </cell>
          <cell r="AF38">
            <v>0</v>
          </cell>
        </row>
        <row r="39">
          <cell r="C39" t="str">
            <v>OTC-OTC</v>
          </cell>
          <cell r="D39" t="str">
            <v>Source 11</v>
          </cell>
          <cell r="M39">
            <v>0</v>
          </cell>
          <cell r="Y39">
            <v>0</v>
          </cell>
          <cell r="Z39">
            <v>0</v>
          </cell>
          <cell r="AA39">
            <v>0</v>
          </cell>
          <cell r="AB39">
            <v>0</v>
          </cell>
          <cell r="AC39">
            <v>0</v>
          </cell>
          <cell r="AD39">
            <v>0</v>
          </cell>
          <cell r="AE39">
            <v>0</v>
          </cell>
          <cell r="AF39">
            <v>0</v>
          </cell>
        </row>
        <row r="40">
          <cell r="C40" t="str">
            <v>OTC-OTC</v>
          </cell>
          <cell r="D40" t="str">
            <v>Source 12</v>
          </cell>
          <cell r="M40">
            <v>0</v>
          </cell>
          <cell r="Y40">
            <v>0</v>
          </cell>
          <cell r="Z40">
            <v>0</v>
          </cell>
          <cell r="AA40">
            <v>0</v>
          </cell>
          <cell r="AB40">
            <v>0</v>
          </cell>
          <cell r="AC40">
            <v>0</v>
          </cell>
          <cell r="AD40">
            <v>0</v>
          </cell>
          <cell r="AE40">
            <v>0</v>
          </cell>
          <cell r="AF40">
            <v>0</v>
          </cell>
        </row>
        <row r="41">
          <cell r="C41" t="str">
            <v>OTC-OTC</v>
          </cell>
          <cell r="D41" t="str">
            <v>Source 13</v>
          </cell>
          <cell r="M41">
            <v>0</v>
          </cell>
          <cell r="Y41">
            <v>0</v>
          </cell>
          <cell r="Z41">
            <v>0</v>
          </cell>
          <cell r="AA41">
            <v>0</v>
          </cell>
          <cell r="AB41">
            <v>0</v>
          </cell>
          <cell r="AC41">
            <v>0</v>
          </cell>
          <cell r="AD41">
            <v>0</v>
          </cell>
          <cell r="AE41">
            <v>0</v>
          </cell>
          <cell r="AF41">
            <v>0</v>
          </cell>
        </row>
        <row r="42">
          <cell r="C42" t="str">
            <v>OTC-OTC</v>
          </cell>
          <cell r="D42" t="str">
            <v>Source 14</v>
          </cell>
          <cell r="M42">
            <v>0</v>
          </cell>
          <cell r="Y42">
            <v>0</v>
          </cell>
          <cell r="Z42">
            <v>0</v>
          </cell>
          <cell r="AA42">
            <v>0</v>
          </cell>
          <cell r="AB42">
            <v>0</v>
          </cell>
          <cell r="AC42">
            <v>0</v>
          </cell>
          <cell r="AD42">
            <v>0</v>
          </cell>
          <cell r="AE42">
            <v>0</v>
          </cell>
          <cell r="AF42">
            <v>0</v>
          </cell>
        </row>
        <row r="43">
          <cell r="C43" t="str">
            <v>OTC-OTC</v>
          </cell>
          <cell r="D43" t="str">
            <v>Source 15</v>
          </cell>
          <cell r="M43">
            <v>0</v>
          </cell>
          <cell r="Y43">
            <v>0</v>
          </cell>
          <cell r="Z43">
            <v>0</v>
          </cell>
          <cell r="AA43">
            <v>0</v>
          </cell>
          <cell r="AB43">
            <v>0</v>
          </cell>
          <cell r="AC43">
            <v>0</v>
          </cell>
          <cell r="AD43">
            <v>0</v>
          </cell>
          <cell r="AE43">
            <v>0</v>
          </cell>
          <cell r="AF43">
            <v>0</v>
          </cell>
        </row>
        <row r="44">
          <cell r="M44">
            <v>0</v>
          </cell>
          <cell r="Y44">
            <v>0</v>
          </cell>
          <cell r="Z44">
            <v>0</v>
          </cell>
          <cell r="AA44">
            <v>0</v>
          </cell>
          <cell r="AB44">
            <v>0</v>
          </cell>
          <cell r="AC44">
            <v>0</v>
          </cell>
          <cell r="AD44">
            <v>0</v>
          </cell>
          <cell r="AE44">
            <v>0</v>
          </cell>
          <cell r="AF44">
            <v>0</v>
          </cell>
        </row>
        <row r="45">
          <cell r="M45">
            <v>0</v>
          </cell>
          <cell r="Y45">
            <v>0</v>
          </cell>
          <cell r="Z45">
            <v>0</v>
          </cell>
          <cell r="AA45">
            <v>0</v>
          </cell>
          <cell r="AB45">
            <v>0</v>
          </cell>
          <cell r="AC45">
            <v>0</v>
          </cell>
          <cell r="AD45">
            <v>0</v>
          </cell>
          <cell r="AE45">
            <v>0</v>
          </cell>
          <cell r="AF45">
            <v>0</v>
          </cell>
        </row>
        <row r="46">
          <cell r="M46">
            <v>0</v>
          </cell>
          <cell r="Y46">
            <v>0</v>
          </cell>
          <cell r="Z46">
            <v>0</v>
          </cell>
          <cell r="AA46">
            <v>0</v>
          </cell>
          <cell r="AB46">
            <v>0</v>
          </cell>
          <cell r="AC46">
            <v>0</v>
          </cell>
          <cell r="AD46">
            <v>0</v>
          </cell>
          <cell r="AE46">
            <v>0</v>
          </cell>
          <cell r="AF46">
            <v>0</v>
          </cell>
        </row>
        <row r="47">
          <cell r="C47" t="str">
            <v>P2P-AP</v>
          </cell>
          <cell r="M47">
            <v>0</v>
          </cell>
          <cell r="Y47">
            <v>0</v>
          </cell>
          <cell r="Z47">
            <v>0</v>
          </cell>
          <cell r="AA47">
            <v>0</v>
          </cell>
          <cell r="AB47">
            <v>0</v>
          </cell>
          <cell r="AC47">
            <v>0</v>
          </cell>
          <cell r="AD47">
            <v>0</v>
          </cell>
          <cell r="AE47">
            <v>0</v>
          </cell>
          <cell r="AF47">
            <v>0</v>
          </cell>
        </row>
        <row r="48">
          <cell r="C48" t="str">
            <v>P2P-AP</v>
          </cell>
          <cell r="D48" t="str">
            <v>CG-US</v>
          </cell>
          <cell r="M48">
            <v>0</v>
          </cell>
          <cell r="Y48">
            <v>0</v>
          </cell>
          <cell r="Z48">
            <v>0</v>
          </cell>
          <cell r="AA48">
            <v>0</v>
          </cell>
          <cell r="AB48">
            <v>0</v>
          </cell>
          <cell r="AC48">
            <v>0</v>
          </cell>
          <cell r="AD48">
            <v>0</v>
          </cell>
          <cell r="AE48">
            <v>0</v>
          </cell>
          <cell r="AF48">
            <v>0</v>
          </cell>
        </row>
        <row r="49">
          <cell r="C49" t="str">
            <v>P2P-AP</v>
          </cell>
          <cell r="D49" t="str">
            <v>SUBCONTRACTOR</v>
          </cell>
          <cell r="M49">
            <v>0</v>
          </cell>
          <cell r="Y49">
            <v>0</v>
          </cell>
          <cell r="Z49">
            <v>0</v>
          </cell>
          <cell r="AA49">
            <v>0</v>
          </cell>
          <cell r="AB49">
            <v>0</v>
          </cell>
          <cell r="AC49">
            <v>0</v>
          </cell>
          <cell r="AD49">
            <v>0</v>
          </cell>
          <cell r="AE49">
            <v>0</v>
          </cell>
          <cell r="AF49">
            <v>0</v>
          </cell>
        </row>
        <row r="50">
          <cell r="C50" t="str">
            <v>P2P-AP</v>
          </cell>
          <cell r="D50" t="str">
            <v>BPO-INDIAFA</v>
          </cell>
          <cell r="M50">
            <v>0</v>
          </cell>
          <cell r="Y50">
            <v>0</v>
          </cell>
          <cell r="Z50">
            <v>0</v>
          </cell>
          <cell r="AA50">
            <v>0</v>
          </cell>
          <cell r="AB50">
            <v>0</v>
          </cell>
          <cell r="AC50">
            <v>0</v>
          </cell>
          <cell r="AD50">
            <v>0</v>
          </cell>
          <cell r="AE50">
            <v>0</v>
          </cell>
          <cell r="AF50">
            <v>0</v>
          </cell>
        </row>
        <row r="51">
          <cell r="C51" t="str">
            <v>P2P-AP</v>
          </cell>
          <cell r="D51" t="str">
            <v>FINANCING</v>
          </cell>
          <cell r="M51">
            <v>0</v>
          </cell>
          <cell r="Y51">
            <v>0</v>
          </cell>
          <cell r="Z51">
            <v>0</v>
          </cell>
          <cell r="AA51">
            <v>0</v>
          </cell>
          <cell r="AB51">
            <v>0</v>
          </cell>
          <cell r="AC51">
            <v>0</v>
          </cell>
          <cell r="AD51">
            <v>0</v>
          </cell>
          <cell r="AE51">
            <v>0</v>
          </cell>
          <cell r="AF51">
            <v>0</v>
          </cell>
        </row>
        <row r="52">
          <cell r="C52" t="str">
            <v>P2P-AP</v>
          </cell>
          <cell r="D52" t="str">
            <v>TECHNOLOGY</v>
          </cell>
          <cell r="M52">
            <v>0</v>
          </cell>
          <cell r="Y52">
            <v>0</v>
          </cell>
          <cell r="Z52">
            <v>0</v>
          </cell>
          <cell r="AA52">
            <v>0</v>
          </cell>
          <cell r="AB52">
            <v>0</v>
          </cell>
          <cell r="AC52">
            <v>0</v>
          </cell>
          <cell r="AD52">
            <v>0</v>
          </cell>
          <cell r="AE52">
            <v>0</v>
          </cell>
          <cell r="AF52">
            <v>0</v>
          </cell>
        </row>
        <row r="53">
          <cell r="C53" t="str">
            <v>P2P-AP</v>
          </cell>
          <cell r="D53" t="str">
            <v>US-TE</v>
          </cell>
          <cell r="M53">
            <v>0</v>
          </cell>
          <cell r="Y53">
            <v>0</v>
          </cell>
          <cell r="Z53">
            <v>0</v>
          </cell>
          <cell r="AA53">
            <v>0</v>
          </cell>
          <cell r="AB53">
            <v>0</v>
          </cell>
          <cell r="AC53">
            <v>0</v>
          </cell>
          <cell r="AD53">
            <v>0</v>
          </cell>
          <cell r="AE53">
            <v>0</v>
          </cell>
          <cell r="AF53">
            <v>0</v>
          </cell>
        </row>
        <row r="54">
          <cell r="C54" t="str">
            <v>P2P-AP</v>
          </cell>
          <cell r="D54" t="str">
            <v>INDIA-TE</v>
          </cell>
          <cell r="M54">
            <v>0</v>
          </cell>
          <cell r="Y54">
            <v>0</v>
          </cell>
          <cell r="Z54">
            <v>0</v>
          </cell>
          <cell r="AA54">
            <v>0</v>
          </cell>
          <cell r="AB54">
            <v>0</v>
          </cell>
          <cell r="AC54">
            <v>0</v>
          </cell>
          <cell r="AD54">
            <v>0</v>
          </cell>
          <cell r="AE54">
            <v>0</v>
          </cell>
          <cell r="AF54">
            <v>0</v>
          </cell>
        </row>
        <row r="55">
          <cell r="C55" t="str">
            <v>P2P-AP</v>
          </cell>
          <cell r="D55" t="str">
            <v>FX-HEDGING</v>
          </cell>
          <cell r="M55">
            <v>0</v>
          </cell>
          <cell r="Y55">
            <v>0</v>
          </cell>
          <cell r="Z55">
            <v>0</v>
          </cell>
          <cell r="AA55">
            <v>0</v>
          </cell>
          <cell r="AB55">
            <v>0</v>
          </cell>
          <cell r="AC55">
            <v>0</v>
          </cell>
          <cell r="AD55">
            <v>0</v>
          </cell>
          <cell r="AE55">
            <v>0</v>
          </cell>
          <cell r="AF55">
            <v>0</v>
          </cell>
        </row>
        <row r="56">
          <cell r="C56" t="str">
            <v>P2P-AP</v>
          </cell>
          <cell r="D56" t="str">
            <v>TS Funding</v>
          </cell>
          <cell r="M56">
            <v>0</v>
          </cell>
          <cell r="Y56">
            <v>0</v>
          </cell>
          <cell r="Z56">
            <v>0</v>
          </cell>
          <cell r="AA56">
            <v>0</v>
          </cell>
          <cell r="AB56">
            <v>0</v>
          </cell>
          <cell r="AC56">
            <v>0</v>
          </cell>
          <cell r="AD56">
            <v>0</v>
          </cell>
          <cell r="AE56">
            <v>0</v>
          </cell>
          <cell r="AF56">
            <v>0</v>
          </cell>
        </row>
        <row r="57">
          <cell r="C57" t="str">
            <v>P2P-AP</v>
          </cell>
          <cell r="D57" t="str">
            <v>Source 10</v>
          </cell>
          <cell r="M57">
            <v>0</v>
          </cell>
          <cell r="Y57">
            <v>0</v>
          </cell>
          <cell r="Z57">
            <v>0</v>
          </cell>
          <cell r="AA57">
            <v>0</v>
          </cell>
          <cell r="AB57">
            <v>0</v>
          </cell>
          <cell r="AC57">
            <v>0</v>
          </cell>
          <cell r="AD57">
            <v>0</v>
          </cell>
          <cell r="AE57">
            <v>0</v>
          </cell>
          <cell r="AF57">
            <v>0</v>
          </cell>
        </row>
        <row r="58">
          <cell r="C58" t="str">
            <v>P2P-AP</v>
          </cell>
          <cell r="D58" t="str">
            <v>Source 11</v>
          </cell>
          <cell r="M58">
            <v>0</v>
          </cell>
          <cell r="Y58">
            <v>0</v>
          </cell>
          <cell r="Z58">
            <v>0</v>
          </cell>
          <cell r="AA58">
            <v>0</v>
          </cell>
          <cell r="AB58">
            <v>0</v>
          </cell>
          <cell r="AC58">
            <v>0</v>
          </cell>
          <cell r="AD58">
            <v>0</v>
          </cell>
          <cell r="AE58">
            <v>0</v>
          </cell>
          <cell r="AF58">
            <v>0</v>
          </cell>
        </row>
        <row r="59">
          <cell r="C59" t="str">
            <v>P2P-AP</v>
          </cell>
          <cell r="D59" t="str">
            <v>Source 12</v>
          </cell>
          <cell r="M59">
            <v>0</v>
          </cell>
          <cell r="Y59">
            <v>0</v>
          </cell>
          <cell r="Z59">
            <v>0</v>
          </cell>
          <cell r="AA59">
            <v>0</v>
          </cell>
          <cell r="AB59">
            <v>0</v>
          </cell>
          <cell r="AC59">
            <v>0</v>
          </cell>
          <cell r="AD59">
            <v>0</v>
          </cell>
          <cell r="AE59">
            <v>0</v>
          </cell>
          <cell r="AF59">
            <v>0</v>
          </cell>
        </row>
        <row r="60">
          <cell r="C60" t="str">
            <v>P2P-AP</v>
          </cell>
          <cell r="D60" t="str">
            <v>Source 13</v>
          </cell>
          <cell r="M60">
            <v>0</v>
          </cell>
          <cell r="Y60">
            <v>0</v>
          </cell>
          <cell r="Z60">
            <v>0</v>
          </cell>
          <cell r="AA60">
            <v>0</v>
          </cell>
          <cell r="AB60">
            <v>0</v>
          </cell>
          <cell r="AC60">
            <v>0</v>
          </cell>
          <cell r="AD60">
            <v>0</v>
          </cell>
          <cell r="AE60">
            <v>0</v>
          </cell>
          <cell r="AF60">
            <v>0</v>
          </cell>
        </row>
        <row r="61">
          <cell r="C61" t="str">
            <v>P2P-AP</v>
          </cell>
          <cell r="D61" t="str">
            <v>Source 14</v>
          </cell>
          <cell r="M61">
            <v>0</v>
          </cell>
          <cell r="Y61">
            <v>0</v>
          </cell>
          <cell r="Z61">
            <v>0</v>
          </cell>
          <cell r="AA61">
            <v>0</v>
          </cell>
          <cell r="AB61">
            <v>0</v>
          </cell>
          <cell r="AC61">
            <v>0</v>
          </cell>
          <cell r="AD61">
            <v>0</v>
          </cell>
          <cell r="AE61">
            <v>0</v>
          </cell>
          <cell r="AF61">
            <v>0</v>
          </cell>
        </row>
        <row r="62">
          <cell r="C62" t="str">
            <v>P2P-AP</v>
          </cell>
          <cell r="D62" t="str">
            <v>Source 15</v>
          </cell>
          <cell r="M62">
            <v>0</v>
          </cell>
          <cell r="Y62">
            <v>0</v>
          </cell>
          <cell r="Z62">
            <v>0</v>
          </cell>
          <cell r="AA62">
            <v>0</v>
          </cell>
          <cell r="AB62">
            <v>0</v>
          </cell>
          <cell r="AC62">
            <v>0</v>
          </cell>
          <cell r="AD62">
            <v>0</v>
          </cell>
          <cell r="AE62">
            <v>0</v>
          </cell>
          <cell r="AF62">
            <v>0</v>
          </cell>
        </row>
        <row r="63">
          <cell r="C63" t="str">
            <v>RUN</v>
          </cell>
          <cell r="D63" t="str">
            <v>CROSSFUNCTIONAL</v>
          </cell>
          <cell r="E63" t="str">
            <v>CG-US</v>
          </cell>
          <cell r="M63" t="str">
            <v>USD</v>
          </cell>
          <cell r="Y63">
            <v>267300.7</v>
          </cell>
          <cell r="Z63">
            <v>12220</v>
          </cell>
          <cell r="AA63">
            <v>279520.7</v>
          </cell>
          <cell r="AB63">
            <v>0</v>
          </cell>
          <cell r="AC63">
            <v>0</v>
          </cell>
          <cell r="AD63" t="str">
            <v>Onshore</v>
          </cell>
          <cell r="AE63">
            <v>0</v>
          </cell>
          <cell r="AF63" t="str">
            <v>Internal</v>
          </cell>
        </row>
        <row r="64">
          <cell r="C64" t="str">
            <v>RUN</v>
          </cell>
          <cell r="D64" t="str">
            <v>CROSSFUNCTIONAL</v>
          </cell>
          <cell r="E64" t="str">
            <v>BPO-INDIAFA</v>
          </cell>
          <cell r="M64" t="str">
            <v>USD</v>
          </cell>
          <cell r="Y64">
            <v>120375.3645248371</v>
          </cell>
          <cell r="Z64">
            <v>0</v>
          </cell>
          <cell r="AA64">
            <v>120375.3645248371</v>
          </cell>
          <cell r="AB64">
            <v>0</v>
          </cell>
          <cell r="AC64">
            <v>0</v>
          </cell>
          <cell r="AD64" t="str">
            <v>Offshore</v>
          </cell>
          <cell r="AE64">
            <v>0</v>
          </cell>
          <cell r="AF64" t="str">
            <v>Internal</v>
          </cell>
        </row>
        <row r="65">
          <cell r="M65">
            <v>0</v>
          </cell>
          <cell r="Y65">
            <v>0</v>
          </cell>
          <cell r="Z65">
            <v>0</v>
          </cell>
          <cell r="AA65">
            <v>0</v>
          </cell>
          <cell r="AB65">
            <v>0</v>
          </cell>
          <cell r="AC65">
            <v>0</v>
          </cell>
          <cell r="AD65">
            <v>0</v>
          </cell>
          <cell r="AE65">
            <v>0</v>
          </cell>
          <cell r="AF65">
            <v>0</v>
          </cell>
        </row>
        <row r="66">
          <cell r="C66" t="str">
            <v>RTR-GL</v>
          </cell>
          <cell r="D66" t="str">
            <v>P2P-AP</v>
          </cell>
          <cell r="E66" t="str">
            <v>BPO-INDIAFA</v>
          </cell>
          <cell r="M66" t="str">
            <v>USD</v>
          </cell>
          <cell r="Y66">
            <v>175555.42452483709</v>
          </cell>
          <cell r="Z66">
            <v>0</v>
          </cell>
          <cell r="AA66">
            <v>175555.42452483709</v>
          </cell>
          <cell r="AB66">
            <v>0</v>
          </cell>
          <cell r="AC66">
            <v>0</v>
          </cell>
          <cell r="AD66" t="str">
            <v>Offshore</v>
          </cell>
          <cell r="AE66">
            <v>0</v>
          </cell>
          <cell r="AF66" t="str">
            <v>Internal</v>
          </cell>
        </row>
        <row r="67">
          <cell r="C67" t="str">
            <v>RTR-GL</v>
          </cell>
          <cell r="D67" t="str">
            <v>CG-US</v>
          </cell>
          <cell r="E67" t="str">
            <v>BPO-INDIAFA</v>
          </cell>
          <cell r="M67" t="str">
            <v>USD</v>
          </cell>
          <cell r="Y67">
            <v>120375.3645248371</v>
          </cell>
          <cell r="Z67">
            <v>0</v>
          </cell>
          <cell r="AA67">
            <v>120375.3645248371</v>
          </cell>
          <cell r="AB67">
            <v>0</v>
          </cell>
          <cell r="AC67">
            <v>0</v>
          </cell>
          <cell r="AD67" t="str">
            <v>Offshore</v>
          </cell>
          <cell r="AE67">
            <v>0</v>
          </cell>
          <cell r="AF67" t="str">
            <v>Internal</v>
          </cell>
        </row>
        <row r="68">
          <cell r="C68" t="str">
            <v>RTR-GL</v>
          </cell>
          <cell r="D68" t="str">
            <v>SUBCONTRACTOR</v>
          </cell>
          <cell r="E68" t="str">
            <v>BPO-INDIAFA</v>
          </cell>
          <cell r="M68" t="str">
            <v>USD</v>
          </cell>
          <cell r="Y68">
            <v>80822.198104970448</v>
          </cell>
          <cell r="Z68">
            <v>0</v>
          </cell>
          <cell r="AA68">
            <v>80822.198104970448</v>
          </cell>
          <cell r="AB68">
            <v>0</v>
          </cell>
          <cell r="AC68">
            <v>0</v>
          </cell>
          <cell r="AD68" t="str">
            <v>Offshore</v>
          </cell>
          <cell r="AE68">
            <v>0</v>
          </cell>
          <cell r="AF68" t="str">
            <v>Internal</v>
          </cell>
        </row>
        <row r="69">
          <cell r="C69" t="str">
            <v>RTR-GL</v>
          </cell>
          <cell r="D69" t="str">
            <v>BPO-INDIAFA</v>
          </cell>
          <cell r="E69" t="str">
            <v>BPO-INDIAFA</v>
          </cell>
          <cell r="M69" t="str">
            <v>USD</v>
          </cell>
          <cell r="Y69">
            <v>51103.564524837115</v>
          </cell>
          <cell r="Z69">
            <v>0</v>
          </cell>
          <cell r="AA69">
            <v>51103.564524837115</v>
          </cell>
          <cell r="AB69">
            <v>0</v>
          </cell>
          <cell r="AC69">
            <v>0</v>
          </cell>
          <cell r="AD69" t="str">
            <v>Offshore</v>
          </cell>
          <cell r="AE69">
            <v>0</v>
          </cell>
          <cell r="AF69" t="str">
            <v>Internal</v>
          </cell>
        </row>
        <row r="70">
          <cell r="C70" t="str">
            <v>RTR-GL</v>
          </cell>
          <cell r="D70" t="str">
            <v>FINANCING</v>
          </cell>
          <cell r="E70" t="str">
            <v>BPO-INDIAFA</v>
          </cell>
          <cell r="M70" t="str">
            <v>USD</v>
          </cell>
          <cell r="Y70">
            <v>38761.638824837115</v>
          </cell>
          <cell r="Z70">
            <v>0</v>
          </cell>
          <cell r="AA70">
            <v>38761.638824837115</v>
          </cell>
          <cell r="AB70">
            <v>0</v>
          </cell>
          <cell r="AC70">
            <v>0</v>
          </cell>
          <cell r="AD70" t="str">
            <v>Offshore</v>
          </cell>
          <cell r="AE70">
            <v>0</v>
          </cell>
          <cell r="AF70" t="str">
            <v>Internal</v>
          </cell>
        </row>
        <row r="71">
          <cell r="C71" t="str">
            <v>RTR-GL</v>
          </cell>
          <cell r="D71" t="str">
            <v>TECHNOLOGY</v>
          </cell>
          <cell r="E71" t="str">
            <v>BPO-INDIAFA</v>
          </cell>
          <cell r="M71" t="str">
            <v>USD</v>
          </cell>
          <cell r="Y71">
            <v>27008.836675469112</v>
          </cell>
          <cell r="Z71">
            <v>0</v>
          </cell>
          <cell r="AA71">
            <v>27008.836675469112</v>
          </cell>
          <cell r="AB71">
            <v>0</v>
          </cell>
          <cell r="AC71">
            <v>0</v>
          </cell>
          <cell r="AD71" t="str">
            <v>Offshore</v>
          </cell>
          <cell r="AE71">
            <v>0</v>
          </cell>
          <cell r="AF71" t="str">
            <v>Internal</v>
          </cell>
        </row>
        <row r="72">
          <cell r="C72" t="str">
            <v>RTR-GL</v>
          </cell>
          <cell r="D72" t="str">
            <v>US-TE</v>
          </cell>
          <cell r="E72" t="str">
            <v>BPO-INDIAFA</v>
          </cell>
          <cell r="M72" t="str">
            <v>USD</v>
          </cell>
          <cell r="Y72">
            <v>18580.412997713607</v>
          </cell>
          <cell r="Z72">
            <v>0</v>
          </cell>
          <cell r="AA72">
            <v>18580.412997713607</v>
          </cell>
          <cell r="AB72">
            <v>0</v>
          </cell>
          <cell r="AC72">
            <v>0</v>
          </cell>
          <cell r="AD72" t="str">
            <v>Offshore</v>
          </cell>
          <cell r="AE72">
            <v>0</v>
          </cell>
          <cell r="AF72" t="str">
            <v>Internal</v>
          </cell>
        </row>
        <row r="73">
          <cell r="C73" t="str">
            <v>RTR-GL</v>
          </cell>
          <cell r="D73" t="str">
            <v>INDIA-TE</v>
          </cell>
          <cell r="E73" t="str">
            <v>BPO-INDIAFA</v>
          </cell>
          <cell r="M73" t="str">
            <v>USD</v>
          </cell>
          <cell r="Y73">
            <v>14970.154902060645</v>
          </cell>
          <cell r="Z73">
            <v>0</v>
          </cell>
          <cell r="AA73">
            <v>14970.154902060645</v>
          </cell>
          <cell r="AB73">
            <v>0</v>
          </cell>
          <cell r="AC73">
            <v>0</v>
          </cell>
          <cell r="AD73" t="str">
            <v>Offshore</v>
          </cell>
          <cell r="AE73">
            <v>0</v>
          </cell>
          <cell r="AF73" t="str">
            <v>Internal</v>
          </cell>
        </row>
        <row r="74">
          <cell r="C74" t="str">
            <v>RTR-GL</v>
          </cell>
          <cell r="D74" t="str">
            <v>FX-HEDGING</v>
          </cell>
          <cell r="E74" t="str">
            <v>BPO-INDIAFA</v>
          </cell>
          <cell r="M74" t="str">
            <v>USD</v>
          </cell>
          <cell r="Y74">
            <v>13272.121033355865</v>
          </cell>
          <cell r="Z74">
            <v>0</v>
          </cell>
          <cell r="AA74">
            <v>13272.121033355865</v>
          </cell>
          <cell r="AB74">
            <v>0</v>
          </cell>
          <cell r="AC74">
            <v>0</v>
          </cell>
          <cell r="AD74" t="str">
            <v>Offshore</v>
          </cell>
          <cell r="AE74">
            <v>0</v>
          </cell>
          <cell r="AF74" t="str">
            <v>Internal</v>
          </cell>
        </row>
        <row r="75">
          <cell r="C75" t="str">
            <v>RTR-GL</v>
          </cell>
          <cell r="D75" t="str">
            <v>TS Funding</v>
          </cell>
          <cell r="E75" t="str">
            <v>BPO-INDIAFA</v>
          </cell>
          <cell r="M75" t="str">
            <v>USD</v>
          </cell>
          <cell r="Y75">
            <v>10918.657175146596</v>
          </cell>
          <cell r="Z75">
            <v>0</v>
          </cell>
          <cell r="AA75">
            <v>10918.657175146596</v>
          </cell>
          <cell r="AB75">
            <v>0</v>
          </cell>
          <cell r="AC75">
            <v>0</v>
          </cell>
          <cell r="AD75" t="str">
            <v>Offshore</v>
          </cell>
          <cell r="AE75">
            <v>0</v>
          </cell>
          <cell r="AF75" t="str">
            <v>Internal</v>
          </cell>
        </row>
        <row r="76">
          <cell r="C76" t="str">
            <v>RTR-GL</v>
          </cell>
          <cell r="D76" t="str">
            <v>Source 10</v>
          </cell>
          <cell r="E76" t="str">
            <v>BPO-INDIAFA</v>
          </cell>
          <cell r="M76" t="str">
            <v>USD</v>
          </cell>
          <cell r="Y76">
            <v>11218.857927639467</v>
          </cell>
          <cell r="Z76">
            <v>0</v>
          </cell>
          <cell r="AA76">
            <v>11218.857927639467</v>
          </cell>
          <cell r="AB76">
            <v>0</v>
          </cell>
          <cell r="AC76">
            <v>0</v>
          </cell>
          <cell r="AD76" t="str">
            <v>Offshore</v>
          </cell>
          <cell r="AE76">
            <v>0</v>
          </cell>
          <cell r="AF76" t="str">
            <v>Internal</v>
          </cell>
        </row>
        <row r="77">
          <cell r="C77" t="str">
            <v>RTR-GL</v>
          </cell>
          <cell r="D77" t="str">
            <v>Source 11</v>
          </cell>
          <cell r="E77" t="str">
            <v>BPO-INDIAFA</v>
          </cell>
          <cell r="M77" t="str">
            <v>USD</v>
          </cell>
          <cell r="Y77">
            <v>10318.255670160854</v>
          </cell>
          <cell r="Z77">
            <v>0</v>
          </cell>
          <cell r="AA77">
            <v>10318.255670160854</v>
          </cell>
          <cell r="AB77">
            <v>0</v>
          </cell>
          <cell r="AC77">
            <v>0</v>
          </cell>
          <cell r="AD77" t="str">
            <v>Offshore</v>
          </cell>
          <cell r="AE77">
            <v>0</v>
          </cell>
          <cell r="AF77" t="str">
            <v>Internal</v>
          </cell>
        </row>
        <row r="78">
          <cell r="C78" t="str">
            <v>RTR-GL</v>
          </cell>
          <cell r="D78" t="str">
            <v>Source 12</v>
          </cell>
          <cell r="M78">
            <v>0</v>
          </cell>
          <cell r="Y78">
            <v>0</v>
          </cell>
          <cell r="Z78">
            <v>0</v>
          </cell>
          <cell r="AA78">
            <v>0</v>
          </cell>
          <cell r="AB78">
            <v>0</v>
          </cell>
          <cell r="AC78">
            <v>0</v>
          </cell>
          <cell r="AD78">
            <v>0</v>
          </cell>
          <cell r="AE78">
            <v>0</v>
          </cell>
          <cell r="AF78">
            <v>0</v>
          </cell>
        </row>
        <row r="79">
          <cell r="C79" t="str">
            <v>RTR-GL</v>
          </cell>
          <cell r="D79" t="str">
            <v>Source 13</v>
          </cell>
          <cell r="E79" t="str">
            <v>BPO-INDIAFA</v>
          </cell>
          <cell r="M79" t="str">
            <v>USD</v>
          </cell>
          <cell r="Y79">
            <v>10918.657175146596</v>
          </cell>
          <cell r="Z79">
            <v>0</v>
          </cell>
          <cell r="AA79">
            <v>10918.657175146596</v>
          </cell>
          <cell r="AB79">
            <v>0</v>
          </cell>
          <cell r="AC79">
            <v>0</v>
          </cell>
          <cell r="AD79" t="str">
            <v>Offshore</v>
          </cell>
          <cell r="AE79">
            <v>0</v>
          </cell>
          <cell r="AF79" t="str">
            <v>Internal</v>
          </cell>
        </row>
        <row r="80">
          <cell r="C80" t="str">
            <v>RTR-GL</v>
          </cell>
          <cell r="D80" t="str">
            <v>Source 14</v>
          </cell>
          <cell r="M80">
            <v>0</v>
          </cell>
          <cell r="Y80">
            <v>0</v>
          </cell>
          <cell r="Z80">
            <v>0</v>
          </cell>
          <cell r="AA80">
            <v>0</v>
          </cell>
          <cell r="AB80">
            <v>0</v>
          </cell>
          <cell r="AC80">
            <v>0</v>
          </cell>
          <cell r="AD80">
            <v>0</v>
          </cell>
          <cell r="AE80">
            <v>0</v>
          </cell>
          <cell r="AF80">
            <v>0</v>
          </cell>
        </row>
        <row r="81">
          <cell r="C81" t="str">
            <v>RTR-GL</v>
          </cell>
          <cell r="D81" t="str">
            <v>Source 15</v>
          </cell>
          <cell r="M81">
            <v>0</v>
          </cell>
          <cell r="Y81">
            <v>0</v>
          </cell>
          <cell r="Z81">
            <v>0</v>
          </cell>
          <cell r="AA81">
            <v>0</v>
          </cell>
          <cell r="AB81">
            <v>0</v>
          </cell>
          <cell r="AC81">
            <v>0</v>
          </cell>
          <cell r="AD81">
            <v>0</v>
          </cell>
          <cell r="AE81">
            <v>0</v>
          </cell>
          <cell r="AF81">
            <v>0</v>
          </cell>
        </row>
        <row r="82">
          <cell r="M82">
            <v>0</v>
          </cell>
          <cell r="Y82">
            <v>0</v>
          </cell>
          <cell r="Z82">
            <v>0</v>
          </cell>
          <cell r="AA82">
            <v>0</v>
          </cell>
          <cell r="AB82">
            <v>0</v>
          </cell>
          <cell r="AC82">
            <v>0</v>
          </cell>
          <cell r="AD82">
            <v>0</v>
          </cell>
          <cell r="AE82">
            <v>0</v>
          </cell>
          <cell r="AF82">
            <v>0</v>
          </cell>
        </row>
        <row r="83">
          <cell r="C83" t="str">
            <v>RUN</v>
          </cell>
          <cell r="D83" t="str">
            <v>RTR-GL</v>
          </cell>
          <cell r="E83" t="str">
            <v>BPO-INDIAFA</v>
          </cell>
          <cell r="M83" t="str">
            <v>USD</v>
          </cell>
          <cell r="Y83">
            <v>175555.42452483709</v>
          </cell>
          <cell r="Z83">
            <v>0</v>
          </cell>
          <cell r="AA83">
            <v>175555.42452483709</v>
          </cell>
          <cell r="AB83">
            <v>0</v>
          </cell>
          <cell r="AC83">
            <v>0</v>
          </cell>
          <cell r="AD83" t="str">
            <v>Offshore</v>
          </cell>
          <cell r="AE83">
            <v>0</v>
          </cell>
          <cell r="AF83" t="str">
            <v>Internal</v>
          </cell>
        </row>
        <row r="84">
          <cell r="C84" t="str">
            <v>RUN</v>
          </cell>
          <cell r="D84" t="str">
            <v>RTR-GL</v>
          </cell>
          <cell r="E84" t="str">
            <v>BPO-INDIAFA</v>
          </cell>
          <cell r="M84" t="str">
            <v>USD</v>
          </cell>
          <cell r="Y84">
            <v>120375.3645248371</v>
          </cell>
          <cell r="Z84">
            <v>0</v>
          </cell>
          <cell r="AA84">
            <v>120375.3645248371</v>
          </cell>
          <cell r="AB84">
            <v>0</v>
          </cell>
          <cell r="AC84">
            <v>0</v>
          </cell>
          <cell r="AD84" t="str">
            <v>Offshore</v>
          </cell>
          <cell r="AE84">
            <v>0</v>
          </cell>
          <cell r="AF84" t="str">
            <v>Internal</v>
          </cell>
        </row>
        <row r="85">
          <cell r="C85" t="str">
            <v>PROGRAMMGMT</v>
          </cell>
          <cell r="D85" t="str">
            <v>RTR-GL</v>
          </cell>
          <cell r="E85" t="str">
            <v>BPO-INDIAFA</v>
          </cell>
          <cell r="M85" t="str">
            <v>USD</v>
          </cell>
          <cell r="Y85">
            <v>80822.198104970448</v>
          </cell>
          <cell r="Z85">
            <v>0</v>
          </cell>
          <cell r="AA85">
            <v>80822.198104970448</v>
          </cell>
          <cell r="AB85">
            <v>0</v>
          </cell>
          <cell r="AC85">
            <v>0</v>
          </cell>
          <cell r="AD85" t="str">
            <v>Offshore</v>
          </cell>
          <cell r="AE85">
            <v>0</v>
          </cell>
          <cell r="AF85" t="str">
            <v>Internal</v>
          </cell>
        </row>
        <row r="86">
          <cell r="C86" t="str">
            <v>PROGRAMMGMT</v>
          </cell>
          <cell r="D86" t="str">
            <v>CG-US</v>
          </cell>
          <cell r="E86" t="str">
            <v>BPO-INDIAFA</v>
          </cell>
          <cell r="M86" t="str">
            <v>USD</v>
          </cell>
          <cell r="Y86">
            <v>51103.564524837115</v>
          </cell>
          <cell r="Z86">
            <v>0</v>
          </cell>
          <cell r="AA86">
            <v>51103.564524837115</v>
          </cell>
          <cell r="AB86">
            <v>0</v>
          </cell>
          <cell r="AC86">
            <v>0</v>
          </cell>
          <cell r="AD86" t="str">
            <v>Offshore</v>
          </cell>
          <cell r="AE86">
            <v>0</v>
          </cell>
          <cell r="AF86" t="str">
            <v>Internal</v>
          </cell>
        </row>
        <row r="87">
          <cell r="C87" t="str">
            <v>PROGRAMMGMT</v>
          </cell>
          <cell r="D87" t="str">
            <v>SUBCONTRACTOR</v>
          </cell>
          <cell r="E87" t="str">
            <v>BPO-INDIAFA</v>
          </cell>
          <cell r="M87" t="str">
            <v>USD</v>
          </cell>
          <cell r="Y87">
            <v>38761.638824837115</v>
          </cell>
          <cell r="Z87">
            <v>0</v>
          </cell>
          <cell r="AA87">
            <v>38761.638824837115</v>
          </cell>
          <cell r="AB87">
            <v>0</v>
          </cell>
          <cell r="AC87">
            <v>0</v>
          </cell>
          <cell r="AD87" t="str">
            <v>Offshore</v>
          </cell>
          <cell r="AE87">
            <v>0</v>
          </cell>
          <cell r="AF87" t="str">
            <v>Internal</v>
          </cell>
        </row>
        <row r="88">
          <cell r="C88" t="str">
            <v>PROGRAMMGMT</v>
          </cell>
          <cell r="D88" t="str">
            <v>BPO-INDIAFA</v>
          </cell>
          <cell r="E88" t="str">
            <v>BPO-INDIAFA</v>
          </cell>
          <cell r="M88" t="str">
            <v>USD</v>
          </cell>
          <cell r="Y88">
            <v>27008.836675469112</v>
          </cell>
          <cell r="Z88">
            <v>0</v>
          </cell>
          <cell r="AA88">
            <v>27008.836675469112</v>
          </cell>
          <cell r="AB88">
            <v>0</v>
          </cell>
          <cell r="AC88">
            <v>0</v>
          </cell>
          <cell r="AD88" t="str">
            <v>Offshore</v>
          </cell>
          <cell r="AE88">
            <v>0</v>
          </cell>
          <cell r="AF88" t="str">
            <v>Internal</v>
          </cell>
        </row>
        <row r="89">
          <cell r="C89" t="str">
            <v>PROGRAMMGMT</v>
          </cell>
          <cell r="D89" t="str">
            <v>FINANCING</v>
          </cell>
          <cell r="E89" t="str">
            <v>BPO-INDIAFA</v>
          </cell>
          <cell r="M89" t="str">
            <v>USD</v>
          </cell>
          <cell r="Y89">
            <v>18580.412997713607</v>
          </cell>
          <cell r="Z89">
            <v>0</v>
          </cell>
          <cell r="AA89">
            <v>18580.412997713607</v>
          </cell>
          <cell r="AB89">
            <v>0</v>
          </cell>
          <cell r="AC89">
            <v>0</v>
          </cell>
          <cell r="AD89" t="str">
            <v>Offshore</v>
          </cell>
          <cell r="AE89">
            <v>0</v>
          </cell>
          <cell r="AF89" t="str">
            <v>Internal</v>
          </cell>
        </row>
        <row r="90">
          <cell r="C90" t="str">
            <v>PROGRAMMGMT</v>
          </cell>
          <cell r="D90" t="str">
            <v>TECHNOLOGY</v>
          </cell>
          <cell r="E90" t="str">
            <v>BPO-INDIAFA</v>
          </cell>
          <cell r="M90" t="str">
            <v>USD</v>
          </cell>
          <cell r="Y90">
            <v>14970.154902060645</v>
          </cell>
          <cell r="Z90">
            <v>0</v>
          </cell>
          <cell r="AA90">
            <v>14970.154902060645</v>
          </cell>
          <cell r="AB90">
            <v>0</v>
          </cell>
          <cell r="AC90">
            <v>0</v>
          </cell>
          <cell r="AD90" t="str">
            <v>Offshore</v>
          </cell>
          <cell r="AE90">
            <v>0</v>
          </cell>
          <cell r="AF90" t="str">
            <v>Internal</v>
          </cell>
        </row>
        <row r="91">
          <cell r="C91" t="str">
            <v>PROGRAMMGMT</v>
          </cell>
          <cell r="D91" t="str">
            <v>US-TE</v>
          </cell>
          <cell r="E91" t="str">
            <v>BPO-INDIAFA</v>
          </cell>
          <cell r="M91" t="str">
            <v>USD</v>
          </cell>
          <cell r="Y91">
            <v>13272.121033355865</v>
          </cell>
          <cell r="Z91">
            <v>0</v>
          </cell>
          <cell r="AA91">
            <v>13272.121033355865</v>
          </cell>
          <cell r="AB91">
            <v>0</v>
          </cell>
          <cell r="AC91">
            <v>0</v>
          </cell>
          <cell r="AD91" t="str">
            <v>Offshore</v>
          </cell>
          <cell r="AE91">
            <v>0</v>
          </cell>
          <cell r="AF91" t="str">
            <v>Internal</v>
          </cell>
        </row>
        <row r="92">
          <cell r="C92" t="str">
            <v>PROGRAMMGMT</v>
          </cell>
          <cell r="D92" t="str">
            <v>INDIA-TE</v>
          </cell>
          <cell r="E92" t="str">
            <v>BPO-INDIAFA</v>
          </cell>
          <cell r="M92" t="str">
            <v>USD</v>
          </cell>
          <cell r="Y92">
            <v>10918.657175146596</v>
          </cell>
          <cell r="Z92">
            <v>0</v>
          </cell>
          <cell r="AA92">
            <v>10918.657175146596</v>
          </cell>
          <cell r="AB92">
            <v>0</v>
          </cell>
          <cell r="AC92">
            <v>0</v>
          </cell>
          <cell r="AD92" t="str">
            <v>Offshore</v>
          </cell>
          <cell r="AE92">
            <v>0</v>
          </cell>
          <cell r="AF92" t="str">
            <v>Internal</v>
          </cell>
        </row>
        <row r="93">
          <cell r="C93" t="str">
            <v>PROGRAMMGMT</v>
          </cell>
          <cell r="D93" t="str">
            <v>FX-HEDGING</v>
          </cell>
          <cell r="E93" t="str">
            <v>BPO-INDIAFA</v>
          </cell>
          <cell r="M93" t="str">
            <v>USD</v>
          </cell>
          <cell r="Y93">
            <v>11218.857927639467</v>
          </cell>
          <cell r="Z93">
            <v>0</v>
          </cell>
          <cell r="AA93">
            <v>11218.857927639467</v>
          </cell>
          <cell r="AB93">
            <v>0</v>
          </cell>
          <cell r="AC93">
            <v>0</v>
          </cell>
          <cell r="AD93" t="str">
            <v>Offshore</v>
          </cell>
          <cell r="AE93">
            <v>0</v>
          </cell>
          <cell r="AF93" t="str">
            <v>Internal</v>
          </cell>
        </row>
        <row r="94">
          <cell r="C94" t="str">
            <v>PROGRAMMGMT</v>
          </cell>
          <cell r="D94" t="str">
            <v>TS Funding</v>
          </cell>
          <cell r="E94" t="str">
            <v>BPO-INDIAFA</v>
          </cell>
          <cell r="M94" t="str">
            <v>USD</v>
          </cell>
          <cell r="Y94">
            <v>10318.255670160854</v>
          </cell>
          <cell r="Z94">
            <v>0</v>
          </cell>
          <cell r="AA94">
            <v>10318.255670160854</v>
          </cell>
          <cell r="AB94">
            <v>0</v>
          </cell>
          <cell r="AC94">
            <v>0</v>
          </cell>
          <cell r="AD94" t="str">
            <v>Offshore</v>
          </cell>
          <cell r="AE94">
            <v>0</v>
          </cell>
          <cell r="AF94" t="str">
            <v>Internal</v>
          </cell>
        </row>
        <row r="95">
          <cell r="C95" t="str">
            <v>PROGRAMMGMT</v>
          </cell>
          <cell r="D95" t="str">
            <v>Source 10</v>
          </cell>
          <cell r="M95">
            <v>0</v>
          </cell>
          <cell r="Y95">
            <v>0</v>
          </cell>
          <cell r="Z95">
            <v>0</v>
          </cell>
          <cell r="AA95">
            <v>0</v>
          </cell>
          <cell r="AB95">
            <v>0</v>
          </cell>
          <cell r="AC95">
            <v>0</v>
          </cell>
          <cell r="AD95">
            <v>0</v>
          </cell>
          <cell r="AE95">
            <v>0</v>
          </cell>
          <cell r="AF95">
            <v>0</v>
          </cell>
        </row>
        <row r="96">
          <cell r="C96" t="str">
            <v>PROGRAMMGMT</v>
          </cell>
          <cell r="D96" t="str">
            <v>Source 11</v>
          </cell>
          <cell r="E96" t="str">
            <v>BPO-INDIAFA</v>
          </cell>
          <cell r="M96" t="str">
            <v>USD</v>
          </cell>
          <cell r="Y96">
            <v>13272.121033355865</v>
          </cell>
          <cell r="Z96">
            <v>0</v>
          </cell>
          <cell r="AA96">
            <v>13272.121033355865</v>
          </cell>
          <cell r="AB96">
            <v>0</v>
          </cell>
          <cell r="AC96">
            <v>0</v>
          </cell>
          <cell r="AD96" t="str">
            <v>Offshore</v>
          </cell>
          <cell r="AE96">
            <v>0</v>
          </cell>
          <cell r="AF96" t="str">
            <v>Internal</v>
          </cell>
        </row>
        <row r="97">
          <cell r="C97" t="str">
            <v>PROGRAMMGMT</v>
          </cell>
          <cell r="D97" t="str">
            <v>Source 12</v>
          </cell>
          <cell r="M97">
            <v>0</v>
          </cell>
          <cell r="Y97">
            <v>0</v>
          </cell>
          <cell r="Z97">
            <v>0</v>
          </cell>
          <cell r="AA97">
            <v>0</v>
          </cell>
          <cell r="AB97">
            <v>0</v>
          </cell>
          <cell r="AC97">
            <v>0</v>
          </cell>
          <cell r="AD97">
            <v>0</v>
          </cell>
          <cell r="AE97">
            <v>0</v>
          </cell>
          <cell r="AF97">
            <v>0</v>
          </cell>
        </row>
        <row r="98">
          <cell r="C98" t="str">
            <v>PROGRAMMGMT</v>
          </cell>
          <cell r="D98" t="str">
            <v>Source 13</v>
          </cell>
          <cell r="E98" t="str">
            <v>BPO-INDIAFA</v>
          </cell>
          <cell r="M98" t="str">
            <v>USD</v>
          </cell>
          <cell r="Y98">
            <v>10918.657175146596</v>
          </cell>
          <cell r="Z98">
            <v>0</v>
          </cell>
          <cell r="AA98">
            <v>10918.657175146596</v>
          </cell>
          <cell r="AB98">
            <v>0</v>
          </cell>
          <cell r="AC98">
            <v>0</v>
          </cell>
          <cell r="AD98" t="str">
            <v>Offshore</v>
          </cell>
          <cell r="AE98">
            <v>0</v>
          </cell>
          <cell r="AF98" t="str">
            <v>Internal</v>
          </cell>
        </row>
        <row r="99">
          <cell r="C99" t="str">
            <v>PROGRAMMGMT</v>
          </cell>
          <cell r="D99" t="str">
            <v>Source 14</v>
          </cell>
          <cell r="M99">
            <v>0</v>
          </cell>
          <cell r="Y99">
            <v>0</v>
          </cell>
          <cell r="Z99">
            <v>0</v>
          </cell>
          <cell r="AA99">
            <v>0</v>
          </cell>
          <cell r="AB99">
            <v>0</v>
          </cell>
          <cell r="AC99">
            <v>0</v>
          </cell>
          <cell r="AD99">
            <v>0</v>
          </cell>
          <cell r="AE99">
            <v>0</v>
          </cell>
          <cell r="AF99">
            <v>0</v>
          </cell>
        </row>
        <row r="100">
          <cell r="C100" t="str">
            <v>PROGRAMMGMT</v>
          </cell>
          <cell r="D100" t="str">
            <v>Source 15</v>
          </cell>
          <cell r="E100" t="str">
            <v>BPO-INDIAFA</v>
          </cell>
          <cell r="M100" t="str">
            <v>USD</v>
          </cell>
          <cell r="Y100">
            <v>175555.42452483709</v>
          </cell>
          <cell r="Z100">
            <v>0</v>
          </cell>
          <cell r="AA100">
            <v>175555.42452483709</v>
          </cell>
          <cell r="AB100">
            <v>0</v>
          </cell>
          <cell r="AC100">
            <v>0</v>
          </cell>
          <cell r="AD100" t="str">
            <v>Offshore</v>
          </cell>
          <cell r="AE100">
            <v>0</v>
          </cell>
          <cell r="AF100" t="str">
            <v>Internal</v>
          </cell>
        </row>
        <row r="101">
          <cell r="C101" t="str">
            <v>RUN</v>
          </cell>
          <cell r="D101" t="str">
            <v>OTC-OTC</v>
          </cell>
          <cell r="E101" t="str">
            <v>BPO-INDIAFA</v>
          </cell>
          <cell r="M101" t="str">
            <v>USD</v>
          </cell>
          <cell r="Y101">
            <v>120375.3645248371</v>
          </cell>
          <cell r="Z101">
            <v>0</v>
          </cell>
          <cell r="AA101">
            <v>120375.3645248371</v>
          </cell>
          <cell r="AB101">
            <v>0</v>
          </cell>
          <cell r="AC101">
            <v>0</v>
          </cell>
          <cell r="AD101" t="str">
            <v>Offshore</v>
          </cell>
          <cell r="AE101">
            <v>0</v>
          </cell>
          <cell r="AF101" t="str">
            <v>Internal</v>
          </cell>
        </row>
        <row r="102">
          <cell r="C102" t="str">
            <v>RUN</v>
          </cell>
          <cell r="D102" t="str">
            <v>OTC-OTC</v>
          </cell>
          <cell r="E102" t="str">
            <v>BPO-INDIAFA</v>
          </cell>
          <cell r="M102" t="str">
            <v>USD</v>
          </cell>
          <cell r="Y102">
            <v>80822.198104970448</v>
          </cell>
          <cell r="Z102">
            <v>0</v>
          </cell>
          <cell r="AA102">
            <v>80822.198104970448</v>
          </cell>
          <cell r="AB102">
            <v>0</v>
          </cell>
          <cell r="AC102">
            <v>0</v>
          </cell>
          <cell r="AD102" t="str">
            <v>Offshore</v>
          </cell>
          <cell r="AE102">
            <v>0</v>
          </cell>
          <cell r="AF102" t="str">
            <v>Internal</v>
          </cell>
        </row>
        <row r="103">
          <cell r="C103" t="str">
            <v>RUN</v>
          </cell>
          <cell r="D103" t="str">
            <v>OTC-OTC</v>
          </cell>
          <cell r="E103" t="str">
            <v>BPO-INDIAFA</v>
          </cell>
          <cell r="M103" t="str">
            <v>USD</v>
          </cell>
          <cell r="Y103">
            <v>51103.564524837115</v>
          </cell>
          <cell r="Z103">
            <v>0</v>
          </cell>
          <cell r="AA103">
            <v>51103.564524837115</v>
          </cell>
          <cell r="AB103">
            <v>0</v>
          </cell>
          <cell r="AC103">
            <v>0</v>
          </cell>
          <cell r="AD103" t="str">
            <v>Offshore</v>
          </cell>
          <cell r="AE103">
            <v>0</v>
          </cell>
          <cell r="AF103" t="str">
            <v>Internal</v>
          </cell>
        </row>
        <row r="104">
          <cell r="C104" t="str">
            <v>PROCUREMENT</v>
          </cell>
          <cell r="D104" t="str">
            <v>OTC-OTC</v>
          </cell>
          <cell r="E104" t="str">
            <v>BPO-INDIAFA</v>
          </cell>
          <cell r="M104" t="str">
            <v>USD</v>
          </cell>
          <cell r="Y104">
            <v>38761.638824837115</v>
          </cell>
          <cell r="Z104">
            <v>0</v>
          </cell>
          <cell r="AA104">
            <v>38761.638824837115</v>
          </cell>
          <cell r="AB104">
            <v>0</v>
          </cell>
          <cell r="AC104">
            <v>0</v>
          </cell>
          <cell r="AD104" t="str">
            <v>Offshore</v>
          </cell>
          <cell r="AE104">
            <v>0</v>
          </cell>
          <cell r="AF104" t="str">
            <v>Internal</v>
          </cell>
        </row>
        <row r="105">
          <cell r="C105" t="str">
            <v>PROCUREMENT</v>
          </cell>
          <cell r="D105" t="str">
            <v>CG-US</v>
          </cell>
          <cell r="E105" t="str">
            <v>BPO-INDIAFA</v>
          </cell>
          <cell r="M105" t="str">
            <v>USD</v>
          </cell>
          <cell r="Y105">
            <v>27008.836675469112</v>
          </cell>
          <cell r="Z105">
            <v>0</v>
          </cell>
          <cell r="AA105">
            <v>27008.836675469112</v>
          </cell>
          <cell r="AB105">
            <v>0</v>
          </cell>
          <cell r="AC105">
            <v>0</v>
          </cell>
          <cell r="AD105" t="str">
            <v>Offshore</v>
          </cell>
          <cell r="AE105">
            <v>0</v>
          </cell>
          <cell r="AF105" t="str">
            <v>Internal</v>
          </cell>
        </row>
        <row r="106">
          <cell r="C106" t="str">
            <v>PROCUREMENT</v>
          </cell>
          <cell r="D106" t="str">
            <v>SUBCONTRACTOR</v>
          </cell>
          <cell r="E106" t="str">
            <v>BPO-INDIAFA</v>
          </cell>
          <cell r="M106" t="str">
            <v>USD</v>
          </cell>
          <cell r="Y106">
            <v>18580.412997713607</v>
          </cell>
          <cell r="Z106">
            <v>0</v>
          </cell>
          <cell r="AA106">
            <v>18580.412997713607</v>
          </cell>
          <cell r="AB106">
            <v>0</v>
          </cell>
          <cell r="AC106">
            <v>0</v>
          </cell>
          <cell r="AD106" t="str">
            <v>Offshore</v>
          </cell>
          <cell r="AE106">
            <v>0</v>
          </cell>
          <cell r="AF106" t="str">
            <v>Internal</v>
          </cell>
        </row>
        <row r="107">
          <cell r="C107" t="str">
            <v>PROCUREMENT</v>
          </cell>
          <cell r="D107" t="str">
            <v>BPO-INDIAFA</v>
          </cell>
          <cell r="E107" t="str">
            <v>BPO-INDIAFA</v>
          </cell>
          <cell r="M107" t="str">
            <v>USD</v>
          </cell>
          <cell r="Y107">
            <v>14970.154902060645</v>
          </cell>
          <cell r="Z107">
            <v>0</v>
          </cell>
          <cell r="AA107">
            <v>14970.154902060645</v>
          </cell>
          <cell r="AB107">
            <v>0</v>
          </cell>
          <cell r="AC107">
            <v>0</v>
          </cell>
          <cell r="AD107" t="str">
            <v>Offshore</v>
          </cell>
          <cell r="AE107">
            <v>0</v>
          </cell>
          <cell r="AF107" t="str">
            <v>Internal</v>
          </cell>
        </row>
        <row r="108">
          <cell r="C108" t="str">
            <v>PROCUREMENT</v>
          </cell>
          <cell r="D108" t="str">
            <v>FINANCING</v>
          </cell>
          <cell r="E108" t="str">
            <v>BPO-INDIAFA</v>
          </cell>
          <cell r="M108" t="str">
            <v>USD</v>
          </cell>
          <cell r="Y108">
            <v>13272.121033355865</v>
          </cell>
          <cell r="Z108">
            <v>0</v>
          </cell>
          <cell r="AA108">
            <v>13272.121033355865</v>
          </cell>
          <cell r="AB108">
            <v>0</v>
          </cell>
          <cell r="AC108">
            <v>0</v>
          </cell>
          <cell r="AD108" t="str">
            <v>Offshore</v>
          </cell>
          <cell r="AE108">
            <v>0</v>
          </cell>
          <cell r="AF108" t="str">
            <v>Internal</v>
          </cell>
        </row>
        <row r="109">
          <cell r="C109" t="str">
            <v>PROCUREMENT</v>
          </cell>
          <cell r="D109" t="str">
            <v>TECHNOLOGY</v>
          </cell>
          <cell r="E109" t="str">
            <v>BPO-INDIAFA</v>
          </cell>
          <cell r="M109" t="str">
            <v>USD</v>
          </cell>
          <cell r="Y109">
            <v>10918.657175146596</v>
          </cell>
          <cell r="Z109">
            <v>0</v>
          </cell>
          <cell r="AA109">
            <v>10918.657175146596</v>
          </cell>
          <cell r="AB109">
            <v>0</v>
          </cell>
          <cell r="AC109">
            <v>0</v>
          </cell>
          <cell r="AD109" t="str">
            <v>Offshore</v>
          </cell>
          <cell r="AE109">
            <v>0</v>
          </cell>
          <cell r="AF109" t="str">
            <v>Internal</v>
          </cell>
        </row>
        <row r="110">
          <cell r="C110" t="str">
            <v>PROCUREMENT</v>
          </cell>
          <cell r="D110" t="str">
            <v>US-TE</v>
          </cell>
          <cell r="E110" t="str">
            <v>BPO-INDIAFA</v>
          </cell>
          <cell r="M110" t="str">
            <v>USD</v>
          </cell>
          <cell r="Y110">
            <v>11218.857927639467</v>
          </cell>
          <cell r="Z110">
            <v>0</v>
          </cell>
          <cell r="AA110">
            <v>11218.857927639467</v>
          </cell>
          <cell r="AB110">
            <v>0</v>
          </cell>
          <cell r="AC110">
            <v>0</v>
          </cell>
          <cell r="AD110" t="str">
            <v>Offshore</v>
          </cell>
          <cell r="AE110">
            <v>0</v>
          </cell>
          <cell r="AF110" t="str">
            <v>Internal</v>
          </cell>
        </row>
        <row r="111">
          <cell r="C111" t="str">
            <v>PROCUREMENT</v>
          </cell>
          <cell r="D111" t="str">
            <v>INDIA-TE</v>
          </cell>
          <cell r="E111" t="str">
            <v>BPO-INDIAFA</v>
          </cell>
          <cell r="M111" t="str">
            <v>USD</v>
          </cell>
          <cell r="Y111">
            <v>10318.255670160854</v>
          </cell>
          <cell r="Z111">
            <v>0</v>
          </cell>
          <cell r="AA111">
            <v>10318.255670160854</v>
          </cell>
          <cell r="AB111">
            <v>0</v>
          </cell>
          <cell r="AC111">
            <v>0</v>
          </cell>
          <cell r="AD111" t="str">
            <v>Offshore</v>
          </cell>
          <cell r="AE111">
            <v>0</v>
          </cell>
          <cell r="AF111" t="str">
            <v>Internal</v>
          </cell>
        </row>
        <row r="112">
          <cell r="C112" t="str">
            <v>PROCUREMENT</v>
          </cell>
          <cell r="D112" t="str">
            <v>FX-HEDGING</v>
          </cell>
          <cell r="E112" t="str">
            <v>BPO-INDIAFA</v>
          </cell>
          <cell r="M112" t="str">
            <v>USD</v>
          </cell>
          <cell r="Y112">
            <v>10918.657175146596</v>
          </cell>
          <cell r="Z112">
            <v>0</v>
          </cell>
          <cell r="AA112">
            <v>10918.657175146596</v>
          </cell>
          <cell r="AB112">
            <v>0</v>
          </cell>
          <cell r="AC112">
            <v>0</v>
          </cell>
          <cell r="AD112" t="str">
            <v>Offshore</v>
          </cell>
          <cell r="AE112">
            <v>0</v>
          </cell>
          <cell r="AF112" t="str">
            <v>Internal</v>
          </cell>
        </row>
        <row r="113">
          <cell r="C113" t="str">
            <v>PROCUREMENT</v>
          </cell>
          <cell r="D113" t="str">
            <v>TS Funding</v>
          </cell>
          <cell r="M113">
            <v>0</v>
          </cell>
          <cell r="Y113">
            <v>0</v>
          </cell>
          <cell r="Z113">
            <v>0</v>
          </cell>
          <cell r="AA113">
            <v>0</v>
          </cell>
          <cell r="AB113">
            <v>0</v>
          </cell>
          <cell r="AC113">
            <v>0</v>
          </cell>
          <cell r="AD113">
            <v>0</v>
          </cell>
          <cell r="AE113">
            <v>0</v>
          </cell>
          <cell r="AF113">
            <v>0</v>
          </cell>
        </row>
        <row r="114">
          <cell r="C114" t="str">
            <v>PROCUREMENT</v>
          </cell>
          <cell r="D114" t="str">
            <v>Source 10</v>
          </cell>
          <cell r="E114" t="str">
            <v>BPO-INDIAFA</v>
          </cell>
          <cell r="M114" t="str">
            <v>USD</v>
          </cell>
          <cell r="Y114">
            <v>10918.657175146596</v>
          </cell>
          <cell r="Z114">
            <v>0</v>
          </cell>
          <cell r="AA114">
            <v>10918.657175146596</v>
          </cell>
          <cell r="AB114">
            <v>0</v>
          </cell>
          <cell r="AC114">
            <v>0</v>
          </cell>
          <cell r="AD114" t="str">
            <v>Offshore</v>
          </cell>
          <cell r="AE114">
            <v>0</v>
          </cell>
          <cell r="AF114" t="str">
            <v>Internal</v>
          </cell>
        </row>
        <row r="115">
          <cell r="C115" t="str">
            <v>PROCUREMENT</v>
          </cell>
          <cell r="D115" t="str">
            <v>Source 11</v>
          </cell>
          <cell r="M115">
            <v>0</v>
          </cell>
          <cell r="Y115">
            <v>0</v>
          </cell>
          <cell r="Z115">
            <v>0</v>
          </cell>
          <cell r="AA115">
            <v>0</v>
          </cell>
          <cell r="AB115">
            <v>0</v>
          </cell>
          <cell r="AC115">
            <v>0</v>
          </cell>
          <cell r="AD115">
            <v>0</v>
          </cell>
          <cell r="AE115">
            <v>0</v>
          </cell>
          <cell r="AF115">
            <v>0</v>
          </cell>
        </row>
        <row r="116">
          <cell r="C116" t="str">
            <v>PROCUREMENT</v>
          </cell>
          <cell r="D116" t="str">
            <v>Source 12</v>
          </cell>
          <cell r="M116">
            <v>0</v>
          </cell>
          <cell r="Y116">
            <v>0</v>
          </cell>
          <cell r="Z116">
            <v>0</v>
          </cell>
          <cell r="AA116">
            <v>0</v>
          </cell>
          <cell r="AB116">
            <v>0</v>
          </cell>
          <cell r="AC116">
            <v>0</v>
          </cell>
          <cell r="AD116">
            <v>0</v>
          </cell>
          <cell r="AE116">
            <v>0</v>
          </cell>
          <cell r="AF116">
            <v>0</v>
          </cell>
        </row>
        <row r="117">
          <cell r="C117" t="str">
            <v>PROCUREMENT</v>
          </cell>
          <cell r="D117" t="str">
            <v>Source 13</v>
          </cell>
          <cell r="E117" t="str">
            <v>BPO-INDIAFA</v>
          </cell>
          <cell r="M117" t="str">
            <v>USD</v>
          </cell>
          <cell r="Y117">
            <v>18580.412997713607</v>
          </cell>
          <cell r="Z117">
            <v>0</v>
          </cell>
          <cell r="AA117">
            <v>18580.412997713607</v>
          </cell>
          <cell r="AB117">
            <v>0</v>
          </cell>
          <cell r="AC117">
            <v>0</v>
          </cell>
          <cell r="AD117" t="str">
            <v>Offshore</v>
          </cell>
          <cell r="AE117">
            <v>0</v>
          </cell>
          <cell r="AF117" t="str">
            <v>Internal</v>
          </cell>
        </row>
        <row r="118">
          <cell r="C118" t="str">
            <v>PROCUREMENT</v>
          </cell>
          <cell r="D118" t="str">
            <v>Source 14</v>
          </cell>
          <cell r="E118" t="str">
            <v>BPO-INDIAFA</v>
          </cell>
          <cell r="M118" t="str">
            <v>USD</v>
          </cell>
          <cell r="Y118">
            <v>13272.121033355865</v>
          </cell>
          <cell r="Z118">
            <v>0</v>
          </cell>
          <cell r="AA118">
            <v>13272.121033355865</v>
          </cell>
          <cell r="AB118">
            <v>0</v>
          </cell>
          <cell r="AC118">
            <v>0</v>
          </cell>
          <cell r="AD118" t="str">
            <v>Offshore</v>
          </cell>
          <cell r="AE118">
            <v>0</v>
          </cell>
          <cell r="AF118" t="str">
            <v>Internal</v>
          </cell>
        </row>
        <row r="119">
          <cell r="C119" t="str">
            <v>PROCUREMENT</v>
          </cell>
          <cell r="D119" t="str">
            <v>Source 15</v>
          </cell>
          <cell r="E119" t="str">
            <v>BPO-INDIAFA</v>
          </cell>
          <cell r="M119" t="str">
            <v>USD</v>
          </cell>
          <cell r="Y119">
            <v>10918.657175146596</v>
          </cell>
          <cell r="Z119">
            <v>0</v>
          </cell>
          <cell r="AA119">
            <v>10918.657175146596</v>
          </cell>
          <cell r="AB119">
            <v>0</v>
          </cell>
          <cell r="AC119">
            <v>0</v>
          </cell>
          <cell r="AD119" t="str">
            <v>Offshore</v>
          </cell>
          <cell r="AE119">
            <v>0</v>
          </cell>
          <cell r="AF119" t="str">
            <v>Internal</v>
          </cell>
        </row>
        <row r="120">
          <cell r="M120">
            <v>0</v>
          </cell>
          <cell r="Y120">
            <v>0</v>
          </cell>
          <cell r="Z120">
            <v>0</v>
          </cell>
          <cell r="AA120">
            <v>0</v>
          </cell>
          <cell r="AB120">
            <v>0</v>
          </cell>
          <cell r="AC120">
            <v>0</v>
          </cell>
          <cell r="AD120">
            <v>0</v>
          </cell>
          <cell r="AE120">
            <v>0</v>
          </cell>
          <cell r="AF120">
            <v>0</v>
          </cell>
        </row>
        <row r="121">
          <cell r="C121" t="str">
            <v>RUN</v>
          </cell>
          <cell r="D121" t="str">
            <v>PROCUREMENT</v>
          </cell>
          <cell r="E121" t="str">
            <v>BPO-INDIAFA</v>
          </cell>
          <cell r="M121" t="str">
            <v>USD</v>
          </cell>
          <cell r="Y121">
            <v>18580.412997713607</v>
          </cell>
          <cell r="Z121">
            <v>0</v>
          </cell>
          <cell r="AA121">
            <v>18580.412997713607</v>
          </cell>
          <cell r="AB121">
            <v>0</v>
          </cell>
          <cell r="AC121">
            <v>0</v>
          </cell>
          <cell r="AD121" t="str">
            <v>Offshore</v>
          </cell>
          <cell r="AE121">
            <v>0</v>
          </cell>
          <cell r="AF121" t="str">
            <v>Internal</v>
          </cell>
        </row>
        <row r="122">
          <cell r="C122" t="str">
            <v>RUN</v>
          </cell>
          <cell r="D122" t="str">
            <v>PROCUREMENT</v>
          </cell>
          <cell r="E122" t="str">
            <v>BPO-INDIAFA</v>
          </cell>
          <cell r="M122" t="str">
            <v>USD</v>
          </cell>
          <cell r="Y122">
            <v>10918.657175146596</v>
          </cell>
          <cell r="Z122">
            <v>0</v>
          </cell>
          <cell r="AA122">
            <v>10918.657175146596</v>
          </cell>
          <cell r="AB122">
            <v>0</v>
          </cell>
          <cell r="AC122">
            <v>0</v>
          </cell>
          <cell r="AD122" t="str">
            <v>Offshore</v>
          </cell>
          <cell r="AE122">
            <v>0</v>
          </cell>
          <cell r="AF122" t="str">
            <v>Internal</v>
          </cell>
        </row>
        <row r="123">
          <cell r="C123" t="str">
            <v>FINANCING</v>
          </cell>
          <cell r="D123" t="str">
            <v>PROCUREMENT</v>
          </cell>
          <cell r="E123" t="str">
            <v>BPO-INDIAFA</v>
          </cell>
          <cell r="M123" t="str">
            <v>USD</v>
          </cell>
          <cell r="Y123">
            <v>10918.657175146596</v>
          </cell>
          <cell r="Z123">
            <v>0</v>
          </cell>
          <cell r="AA123">
            <v>10918.657175146596</v>
          </cell>
          <cell r="AB123">
            <v>0</v>
          </cell>
          <cell r="AC123">
            <v>0</v>
          </cell>
          <cell r="AD123" t="str">
            <v>Offshore</v>
          </cell>
          <cell r="AE123">
            <v>0</v>
          </cell>
          <cell r="AF123" t="str">
            <v>Internal</v>
          </cell>
        </row>
        <row r="124">
          <cell r="C124" t="str">
            <v>FINANCING</v>
          </cell>
          <cell r="D124" t="str">
            <v>CG-US</v>
          </cell>
          <cell r="E124" t="str">
            <v>BPO-INDIAFA</v>
          </cell>
          <cell r="M124" t="str">
            <v>USD</v>
          </cell>
          <cell r="Y124">
            <v>10918.657175146596</v>
          </cell>
          <cell r="Z124">
            <v>0</v>
          </cell>
          <cell r="AA124">
            <v>10918.657175146596</v>
          </cell>
          <cell r="AB124">
            <v>0</v>
          </cell>
          <cell r="AC124">
            <v>0</v>
          </cell>
          <cell r="AD124" t="str">
            <v>Offshore</v>
          </cell>
          <cell r="AE124">
            <v>0</v>
          </cell>
          <cell r="AF124" t="str">
            <v>Internal</v>
          </cell>
        </row>
        <row r="125">
          <cell r="C125" t="str">
            <v>FINANCING</v>
          </cell>
          <cell r="D125" t="str">
            <v>SUBCONTRACTOR</v>
          </cell>
          <cell r="E125" t="str">
            <v>BPO-INDIAFA</v>
          </cell>
          <cell r="M125" t="str">
            <v>USD</v>
          </cell>
          <cell r="Y125">
            <v>10918.657175146596</v>
          </cell>
          <cell r="Z125">
            <v>0</v>
          </cell>
          <cell r="AA125">
            <v>10918.657175146596</v>
          </cell>
          <cell r="AB125">
            <v>0</v>
          </cell>
          <cell r="AC125">
            <v>0</v>
          </cell>
          <cell r="AD125" t="str">
            <v>Offshore</v>
          </cell>
          <cell r="AE125">
            <v>0</v>
          </cell>
          <cell r="AF125" t="str">
            <v>Internal</v>
          </cell>
        </row>
        <row r="126">
          <cell r="C126" t="str">
            <v>FINANCING</v>
          </cell>
          <cell r="D126" t="str">
            <v>BPO-INDIAFA</v>
          </cell>
          <cell r="M126">
            <v>0</v>
          </cell>
          <cell r="Y126">
            <v>0</v>
          </cell>
          <cell r="Z126">
            <v>0</v>
          </cell>
          <cell r="AA126">
            <v>0</v>
          </cell>
          <cell r="AB126">
            <v>0</v>
          </cell>
          <cell r="AC126">
            <v>0</v>
          </cell>
          <cell r="AD126">
            <v>0</v>
          </cell>
          <cell r="AE126">
            <v>0</v>
          </cell>
          <cell r="AF126">
            <v>0</v>
          </cell>
        </row>
        <row r="127">
          <cell r="C127" t="str">
            <v>FINANCING</v>
          </cell>
          <cell r="D127" t="str">
            <v>FINANCING</v>
          </cell>
          <cell r="M127">
            <v>0</v>
          </cell>
          <cell r="Y127">
            <v>0</v>
          </cell>
          <cell r="Z127">
            <v>0</v>
          </cell>
          <cell r="AA127">
            <v>0</v>
          </cell>
          <cell r="AB127">
            <v>0</v>
          </cell>
          <cell r="AC127">
            <v>0</v>
          </cell>
          <cell r="AD127">
            <v>0</v>
          </cell>
          <cell r="AE127">
            <v>0</v>
          </cell>
          <cell r="AF127">
            <v>0</v>
          </cell>
        </row>
        <row r="128">
          <cell r="C128" t="str">
            <v>FINANCING</v>
          </cell>
          <cell r="D128" t="str">
            <v>TECHNOLOGY</v>
          </cell>
          <cell r="M128">
            <v>0</v>
          </cell>
          <cell r="Y128">
            <v>0</v>
          </cell>
          <cell r="Z128">
            <v>0</v>
          </cell>
          <cell r="AA128">
            <v>0</v>
          </cell>
          <cell r="AB128">
            <v>0</v>
          </cell>
          <cell r="AC128">
            <v>0</v>
          </cell>
          <cell r="AD128">
            <v>0</v>
          </cell>
          <cell r="AE128">
            <v>0</v>
          </cell>
          <cell r="AF128">
            <v>0</v>
          </cell>
        </row>
        <row r="129">
          <cell r="C129" t="str">
            <v>FINANCING</v>
          </cell>
          <cell r="D129" t="str">
            <v>US-TE</v>
          </cell>
          <cell r="M129">
            <v>0</v>
          </cell>
          <cell r="Y129">
            <v>0</v>
          </cell>
          <cell r="Z129">
            <v>0</v>
          </cell>
          <cell r="AA129">
            <v>0</v>
          </cell>
          <cell r="AB129">
            <v>0</v>
          </cell>
          <cell r="AC129">
            <v>0</v>
          </cell>
          <cell r="AD129">
            <v>0</v>
          </cell>
          <cell r="AE129">
            <v>0</v>
          </cell>
          <cell r="AF129">
            <v>0</v>
          </cell>
        </row>
        <row r="130">
          <cell r="C130" t="str">
            <v>FINANCING</v>
          </cell>
          <cell r="D130" t="str">
            <v>INDIA-TE</v>
          </cell>
          <cell r="M130">
            <v>0</v>
          </cell>
          <cell r="Y130">
            <v>0</v>
          </cell>
          <cell r="Z130">
            <v>0</v>
          </cell>
          <cell r="AA130">
            <v>0</v>
          </cell>
          <cell r="AB130">
            <v>0</v>
          </cell>
          <cell r="AC130">
            <v>0</v>
          </cell>
          <cell r="AD130">
            <v>0</v>
          </cell>
          <cell r="AE130">
            <v>0</v>
          </cell>
          <cell r="AF130">
            <v>0</v>
          </cell>
        </row>
        <row r="131">
          <cell r="C131" t="str">
            <v>FINANCING</v>
          </cell>
          <cell r="D131" t="str">
            <v>FX-HEDGING</v>
          </cell>
          <cell r="E131" t="str">
            <v>CG-US</v>
          </cell>
          <cell r="M131" t="str">
            <v>USD</v>
          </cell>
          <cell r="Y131">
            <v>165756.30000000002</v>
          </cell>
          <cell r="Z131">
            <v>12220</v>
          </cell>
          <cell r="AA131">
            <v>177976.30000000002</v>
          </cell>
          <cell r="AB131">
            <v>0</v>
          </cell>
          <cell r="AC131">
            <v>0</v>
          </cell>
          <cell r="AD131" t="str">
            <v>Onshore</v>
          </cell>
          <cell r="AE131">
            <v>0</v>
          </cell>
          <cell r="AF131" t="str">
            <v>Internal</v>
          </cell>
        </row>
        <row r="132">
          <cell r="C132" t="str">
            <v>FINANCING</v>
          </cell>
          <cell r="D132" t="str">
            <v>TS Funding</v>
          </cell>
          <cell r="E132" t="str">
            <v>BPO-INDIAFA</v>
          </cell>
          <cell r="M132" t="str">
            <v>USD</v>
          </cell>
          <cell r="Y132">
            <v>27008.836675469112</v>
          </cell>
          <cell r="Z132">
            <v>0</v>
          </cell>
          <cell r="AA132">
            <v>27008.836675469112</v>
          </cell>
          <cell r="AB132">
            <v>0</v>
          </cell>
          <cell r="AC132">
            <v>0</v>
          </cell>
          <cell r="AD132" t="str">
            <v>Offshore</v>
          </cell>
          <cell r="AE132">
            <v>0</v>
          </cell>
          <cell r="AF132" t="str">
            <v>Internal</v>
          </cell>
        </row>
        <row r="133">
          <cell r="C133" t="str">
            <v>FINANCING</v>
          </cell>
          <cell r="D133" t="str">
            <v>Source 10</v>
          </cell>
          <cell r="E133" t="str">
            <v>CG-US</v>
          </cell>
          <cell r="M133" t="str">
            <v>USD</v>
          </cell>
          <cell r="Y133">
            <v>415000</v>
          </cell>
          <cell r="Z133">
            <v>12220</v>
          </cell>
          <cell r="AA133">
            <v>427220</v>
          </cell>
          <cell r="AB133">
            <v>0</v>
          </cell>
          <cell r="AC133">
            <v>0</v>
          </cell>
          <cell r="AD133" t="str">
            <v>Onshore</v>
          </cell>
          <cell r="AE133">
            <v>0</v>
          </cell>
          <cell r="AF133" t="str">
            <v>Internal</v>
          </cell>
        </row>
        <row r="134">
          <cell r="C134" t="str">
            <v>FINANCING</v>
          </cell>
          <cell r="D134" t="str">
            <v>Source 11</v>
          </cell>
          <cell r="M134">
            <v>0</v>
          </cell>
          <cell r="Y134">
            <v>0</v>
          </cell>
          <cell r="Z134">
            <v>0</v>
          </cell>
          <cell r="AA134">
            <v>0</v>
          </cell>
          <cell r="AB134">
            <v>0</v>
          </cell>
          <cell r="AC134">
            <v>0</v>
          </cell>
          <cell r="AD134">
            <v>0</v>
          </cell>
          <cell r="AE134">
            <v>0</v>
          </cell>
          <cell r="AF134">
            <v>0</v>
          </cell>
        </row>
        <row r="135">
          <cell r="C135" t="str">
            <v>FINANCING</v>
          </cell>
          <cell r="D135" t="str">
            <v>Source 12</v>
          </cell>
          <cell r="M135">
            <v>0</v>
          </cell>
          <cell r="Y135">
            <v>0</v>
          </cell>
          <cell r="Z135">
            <v>0</v>
          </cell>
          <cell r="AA135">
            <v>0</v>
          </cell>
          <cell r="AB135">
            <v>0</v>
          </cell>
          <cell r="AC135">
            <v>0</v>
          </cell>
          <cell r="AD135">
            <v>0</v>
          </cell>
          <cell r="AE135">
            <v>0</v>
          </cell>
          <cell r="AF135">
            <v>0</v>
          </cell>
        </row>
        <row r="136">
          <cell r="C136" t="str">
            <v>FINANCING</v>
          </cell>
          <cell r="D136" t="str">
            <v>Source 13</v>
          </cell>
          <cell r="E136" t="str">
            <v>BPO-INDIAFA</v>
          </cell>
          <cell r="M136" t="str">
            <v>USD</v>
          </cell>
          <cell r="Y136">
            <v>10918.657175146596</v>
          </cell>
          <cell r="Z136">
            <v>0</v>
          </cell>
          <cell r="AA136">
            <v>10918.657175146596</v>
          </cell>
          <cell r="AB136">
            <v>1.5384615384615383</v>
          </cell>
          <cell r="AC136">
            <v>0</v>
          </cell>
          <cell r="AD136" t="str">
            <v>Offshore</v>
          </cell>
          <cell r="AE136">
            <v>0</v>
          </cell>
          <cell r="AF136" t="str">
            <v>Internal</v>
          </cell>
        </row>
        <row r="137">
          <cell r="C137" t="str">
            <v>FINANCING</v>
          </cell>
          <cell r="D137" t="str">
            <v>Source 14</v>
          </cell>
          <cell r="E137" t="str">
            <v>BPO-INDIAFA</v>
          </cell>
          <cell r="M137" t="str">
            <v>USD</v>
          </cell>
          <cell r="Y137">
            <v>10918.657175146596</v>
          </cell>
          <cell r="Z137">
            <v>0</v>
          </cell>
          <cell r="AA137">
            <v>10918.657175146596</v>
          </cell>
          <cell r="AB137">
            <v>1.5384615384615383</v>
          </cell>
          <cell r="AC137">
            <v>0</v>
          </cell>
          <cell r="AD137" t="str">
            <v>Offshore</v>
          </cell>
          <cell r="AE137">
            <v>0</v>
          </cell>
          <cell r="AF137" t="str">
            <v>Internal</v>
          </cell>
        </row>
        <row r="138">
          <cell r="C138" t="str">
            <v>FINANCING</v>
          </cell>
          <cell r="D138" t="str">
            <v>Source 15</v>
          </cell>
          <cell r="M138">
            <v>0</v>
          </cell>
          <cell r="Y138">
            <v>0</v>
          </cell>
          <cell r="Z138">
            <v>0</v>
          </cell>
          <cell r="AA138">
            <v>0</v>
          </cell>
          <cell r="AB138">
            <v>1</v>
          </cell>
          <cell r="AC138">
            <v>0</v>
          </cell>
          <cell r="AD138">
            <v>0</v>
          </cell>
          <cell r="AE138">
            <v>0</v>
          </cell>
          <cell r="AF138">
            <v>0</v>
          </cell>
        </row>
        <row r="139">
          <cell r="M139">
            <v>0</v>
          </cell>
          <cell r="Y139">
            <v>0</v>
          </cell>
          <cell r="Z139">
            <v>0</v>
          </cell>
          <cell r="AA139">
            <v>0</v>
          </cell>
          <cell r="AB139">
            <v>1</v>
          </cell>
          <cell r="AC139">
            <v>0</v>
          </cell>
          <cell r="AD139">
            <v>0</v>
          </cell>
          <cell r="AE139">
            <v>0</v>
          </cell>
          <cell r="AF139">
            <v>0</v>
          </cell>
        </row>
        <row r="140">
          <cell r="M140">
            <v>0</v>
          </cell>
          <cell r="Y140">
            <v>0</v>
          </cell>
          <cell r="Z140">
            <v>0</v>
          </cell>
          <cell r="AA140">
            <v>0</v>
          </cell>
          <cell r="AB140">
            <v>1</v>
          </cell>
          <cell r="AC140">
            <v>0</v>
          </cell>
          <cell r="AD140">
            <v>0</v>
          </cell>
          <cell r="AE140">
            <v>0</v>
          </cell>
          <cell r="AF140">
            <v>0</v>
          </cell>
        </row>
        <row r="141">
          <cell r="M141">
            <v>0</v>
          </cell>
          <cell r="Y141">
            <v>0</v>
          </cell>
          <cell r="Z141">
            <v>0</v>
          </cell>
          <cell r="AA141">
            <v>0</v>
          </cell>
          <cell r="AB141">
            <v>1</v>
          </cell>
          <cell r="AC141">
            <v>0</v>
          </cell>
          <cell r="AD141">
            <v>0</v>
          </cell>
          <cell r="AE141">
            <v>0</v>
          </cell>
          <cell r="AF141">
            <v>0</v>
          </cell>
        </row>
        <row r="142">
          <cell r="C142" t="str">
            <v>TRANSITION-IT</v>
          </cell>
          <cell r="M142">
            <v>0</v>
          </cell>
          <cell r="Y142">
            <v>0</v>
          </cell>
          <cell r="Z142">
            <v>0</v>
          </cell>
          <cell r="AA142">
            <v>0</v>
          </cell>
          <cell r="AB142">
            <v>1</v>
          </cell>
          <cell r="AC142">
            <v>0</v>
          </cell>
          <cell r="AD142">
            <v>0</v>
          </cell>
          <cell r="AE142">
            <v>0</v>
          </cell>
          <cell r="AF142">
            <v>0</v>
          </cell>
        </row>
        <row r="143">
          <cell r="C143" t="str">
            <v>TRANSITION-IT</v>
          </cell>
          <cell r="D143" t="str">
            <v>CG-US</v>
          </cell>
          <cell r="M143">
            <v>0</v>
          </cell>
          <cell r="Y143">
            <v>0</v>
          </cell>
          <cell r="Z143">
            <v>0</v>
          </cell>
          <cell r="AA143">
            <v>0</v>
          </cell>
          <cell r="AB143">
            <v>1</v>
          </cell>
          <cell r="AC143">
            <v>0</v>
          </cell>
          <cell r="AD143">
            <v>0</v>
          </cell>
          <cell r="AE143">
            <v>0</v>
          </cell>
          <cell r="AF143">
            <v>0</v>
          </cell>
        </row>
        <row r="144">
          <cell r="C144" t="str">
            <v>TRANSITION-IT</v>
          </cell>
          <cell r="D144" t="str">
            <v>SUBCONTRACTOR</v>
          </cell>
          <cell r="M144">
            <v>0</v>
          </cell>
          <cell r="Y144">
            <v>0</v>
          </cell>
          <cell r="Z144">
            <v>0</v>
          </cell>
          <cell r="AA144">
            <v>0</v>
          </cell>
          <cell r="AB144">
            <v>1</v>
          </cell>
          <cell r="AC144">
            <v>0</v>
          </cell>
          <cell r="AD144">
            <v>0</v>
          </cell>
          <cell r="AE144">
            <v>0</v>
          </cell>
          <cell r="AF144">
            <v>0</v>
          </cell>
        </row>
        <row r="145">
          <cell r="C145" t="str">
            <v>TRANSITION-IT</v>
          </cell>
          <cell r="D145" t="str">
            <v>BPO-INDIAFA</v>
          </cell>
          <cell r="M145">
            <v>0</v>
          </cell>
          <cell r="Y145">
            <v>0</v>
          </cell>
          <cell r="Z145">
            <v>0</v>
          </cell>
          <cell r="AA145">
            <v>0</v>
          </cell>
          <cell r="AB145">
            <v>1</v>
          </cell>
          <cell r="AC145">
            <v>0</v>
          </cell>
          <cell r="AD145">
            <v>0</v>
          </cell>
          <cell r="AE145">
            <v>0</v>
          </cell>
          <cell r="AF145">
            <v>0</v>
          </cell>
        </row>
        <row r="146">
          <cell r="C146" t="str">
            <v>TRANSITION-IT</v>
          </cell>
          <cell r="D146" t="str">
            <v>FINANCING</v>
          </cell>
          <cell r="M146">
            <v>0</v>
          </cell>
          <cell r="Y146">
            <v>0</v>
          </cell>
          <cell r="Z146">
            <v>0</v>
          </cell>
          <cell r="AA146">
            <v>0</v>
          </cell>
          <cell r="AB146">
            <v>1</v>
          </cell>
          <cell r="AC146">
            <v>0</v>
          </cell>
          <cell r="AD146">
            <v>0</v>
          </cell>
          <cell r="AE146">
            <v>0</v>
          </cell>
          <cell r="AF146">
            <v>0</v>
          </cell>
        </row>
        <row r="147">
          <cell r="C147" t="str">
            <v>TRANSITION-IT</v>
          </cell>
          <cell r="D147" t="str">
            <v>TECHNOLOGY</v>
          </cell>
          <cell r="M147">
            <v>0</v>
          </cell>
          <cell r="Y147">
            <v>0</v>
          </cell>
          <cell r="Z147">
            <v>0</v>
          </cell>
          <cell r="AA147">
            <v>0</v>
          </cell>
          <cell r="AB147">
            <v>1</v>
          </cell>
          <cell r="AC147">
            <v>0</v>
          </cell>
          <cell r="AD147">
            <v>0</v>
          </cell>
          <cell r="AE147">
            <v>0</v>
          </cell>
          <cell r="AF147">
            <v>0</v>
          </cell>
        </row>
        <row r="148">
          <cell r="C148" t="str">
            <v>TRANSITION-IT</v>
          </cell>
          <cell r="D148" t="str">
            <v>US-TE</v>
          </cell>
          <cell r="M148">
            <v>0</v>
          </cell>
          <cell r="Y148">
            <v>0</v>
          </cell>
          <cell r="Z148">
            <v>0</v>
          </cell>
          <cell r="AA148">
            <v>0</v>
          </cell>
          <cell r="AB148">
            <v>1</v>
          </cell>
          <cell r="AC148">
            <v>0</v>
          </cell>
          <cell r="AD148">
            <v>0</v>
          </cell>
          <cell r="AE148">
            <v>0</v>
          </cell>
          <cell r="AF148">
            <v>0</v>
          </cell>
        </row>
        <row r="149">
          <cell r="C149" t="str">
            <v>TRANSITION-IT</v>
          </cell>
          <cell r="D149" t="str">
            <v>INDIA-TE</v>
          </cell>
          <cell r="M149">
            <v>0</v>
          </cell>
          <cell r="Y149">
            <v>0</v>
          </cell>
          <cell r="Z149">
            <v>0</v>
          </cell>
          <cell r="AA149">
            <v>0</v>
          </cell>
          <cell r="AB149">
            <v>1</v>
          </cell>
          <cell r="AC149">
            <v>0</v>
          </cell>
          <cell r="AD149">
            <v>0</v>
          </cell>
          <cell r="AE149">
            <v>0</v>
          </cell>
          <cell r="AF149">
            <v>0</v>
          </cell>
        </row>
        <row r="150">
          <cell r="C150" t="str">
            <v>TRANSITION-IT</v>
          </cell>
          <cell r="D150" t="str">
            <v>FX-HEDGING</v>
          </cell>
          <cell r="M150">
            <v>0</v>
          </cell>
          <cell r="Y150">
            <v>0</v>
          </cell>
          <cell r="Z150">
            <v>0</v>
          </cell>
          <cell r="AA150">
            <v>0</v>
          </cell>
          <cell r="AB150">
            <v>1</v>
          </cell>
          <cell r="AC150">
            <v>0</v>
          </cell>
          <cell r="AD150">
            <v>0</v>
          </cell>
          <cell r="AE150">
            <v>0</v>
          </cell>
          <cell r="AF150">
            <v>0</v>
          </cell>
        </row>
        <row r="151">
          <cell r="C151" t="str">
            <v>TRANSITION-IT</v>
          </cell>
          <cell r="D151" t="str">
            <v>TS Funding</v>
          </cell>
          <cell r="M151">
            <v>0</v>
          </cell>
          <cell r="Y151">
            <v>0</v>
          </cell>
          <cell r="Z151">
            <v>0</v>
          </cell>
          <cell r="AA151">
            <v>0</v>
          </cell>
          <cell r="AB151">
            <v>1</v>
          </cell>
          <cell r="AC151">
            <v>0</v>
          </cell>
          <cell r="AD151">
            <v>0</v>
          </cell>
          <cell r="AE151">
            <v>0</v>
          </cell>
          <cell r="AF151">
            <v>0</v>
          </cell>
        </row>
        <row r="152">
          <cell r="C152" t="str">
            <v>TRANSITION-IT</v>
          </cell>
          <cell r="D152" t="str">
            <v>Source 10</v>
          </cell>
          <cell r="M152">
            <v>0</v>
          </cell>
          <cell r="Y152">
            <v>0</v>
          </cell>
          <cell r="Z152">
            <v>0</v>
          </cell>
          <cell r="AA152">
            <v>0</v>
          </cell>
          <cell r="AB152">
            <v>1</v>
          </cell>
          <cell r="AC152">
            <v>0</v>
          </cell>
          <cell r="AD152">
            <v>0</v>
          </cell>
          <cell r="AE152">
            <v>0</v>
          </cell>
          <cell r="AF152">
            <v>0</v>
          </cell>
        </row>
        <row r="153">
          <cell r="C153" t="str">
            <v>TRANSITION-IT</v>
          </cell>
          <cell r="D153" t="str">
            <v>Source 11</v>
          </cell>
          <cell r="M153">
            <v>0</v>
          </cell>
          <cell r="Y153">
            <v>0</v>
          </cell>
          <cell r="Z153">
            <v>0</v>
          </cell>
          <cell r="AA153">
            <v>0</v>
          </cell>
          <cell r="AB153">
            <v>1</v>
          </cell>
          <cell r="AC153">
            <v>0</v>
          </cell>
          <cell r="AD153">
            <v>0</v>
          </cell>
          <cell r="AE153">
            <v>0</v>
          </cell>
          <cell r="AF153">
            <v>0</v>
          </cell>
        </row>
        <row r="154">
          <cell r="C154" t="str">
            <v>TRANSITION-IT</v>
          </cell>
          <cell r="D154" t="str">
            <v>Source 12</v>
          </cell>
          <cell r="M154">
            <v>0</v>
          </cell>
          <cell r="Y154">
            <v>0</v>
          </cell>
          <cell r="Z154">
            <v>0</v>
          </cell>
          <cell r="AA154">
            <v>0</v>
          </cell>
          <cell r="AB154">
            <v>1</v>
          </cell>
          <cell r="AC154">
            <v>0</v>
          </cell>
          <cell r="AD154">
            <v>0</v>
          </cell>
          <cell r="AE154">
            <v>0</v>
          </cell>
          <cell r="AF154">
            <v>0</v>
          </cell>
        </row>
        <row r="155">
          <cell r="C155" t="str">
            <v>TRANSITION-IT</v>
          </cell>
          <cell r="D155" t="str">
            <v>Source 13</v>
          </cell>
          <cell r="M155">
            <v>0</v>
          </cell>
          <cell r="Y155">
            <v>0</v>
          </cell>
          <cell r="Z155">
            <v>0</v>
          </cell>
          <cell r="AA155">
            <v>0</v>
          </cell>
          <cell r="AB155">
            <v>1</v>
          </cell>
          <cell r="AC155">
            <v>0</v>
          </cell>
          <cell r="AD155">
            <v>0</v>
          </cell>
          <cell r="AE155">
            <v>0</v>
          </cell>
          <cell r="AF155">
            <v>0</v>
          </cell>
        </row>
        <row r="156">
          <cell r="C156" t="str">
            <v>TRANSITION-IT</v>
          </cell>
          <cell r="D156" t="str">
            <v>Source 14</v>
          </cell>
          <cell r="M156">
            <v>0</v>
          </cell>
          <cell r="Y156">
            <v>0</v>
          </cell>
          <cell r="Z156">
            <v>0</v>
          </cell>
          <cell r="AA156">
            <v>0</v>
          </cell>
          <cell r="AB156">
            <v>1</v>
          </cell>
          <cell r="AC156">
            <v>0</v>
          </cell>
          <cell r="AD156">
            <v>0</v>
          </cell>
          <cell r="AE156">
            <v>0</v>
          </cell>
          <cell r="AF156">
            <v>0</v>
          </cell>
        </row>
        <row r="157">
          <cell r="C157" t="str">
            <v>TRANSITION-IT</v>
          </cell>
          <cell r="D157" t="str">
            <v>Source 15</v>
          </cell>
          <cell r="M157">
            <v>0</v>
          </cell>
          <cell r="Y157">
            <v>0</v>
          </cell>
          <cell r="Z157">
            <v>0</v>
          </cell>
          <cell r="AA157">
            <v>0</v>
          </cell>
          <cell r="AB157">
            <v>1</v>
          </cell>
          <cell r="AC157">
            <v>0</v>
          </cell>
          <cell r="AD157">
            <v>0</v>
          </cell>
          <cell r="AE157">
            <v>0</v>
          </cell>
          <cell r="AF157">
            <v>0</v>
          </cell>
        </row>
        <row r="158">
          <cell r="M158">
            <v>0</v>
          </cell>
          <cell r="Y158">
            <v>0</v>
          </cell>
          <cell r="Z158">
            <v>0</v>
          </cell>
          <cell r="AA158">
            <v>0</v>
          </cell>
          <cell r="AB158">
            <v>1</v>
          </cell>
          <cell r="AC158">
            <v>0</v>
          </cell>
          <cell r="AD158">
            <v>0</v>
          </cell>
          <cell r="AE158">
            <v>0</v>
          </cell>
          <cell r="AF158">
            <v>0</v>
          </cell>
        </row>
        <row r="159">
          <cell r="M159">
            <v>0</v>
          </cell>
          <cell r="Y159">
            <v>0</v>
          </cell>
          <cell r="Z159">
            <v>0</v>
          </cell>
          <cell r="AA159">
            <v>0</v>
          </cell>
          <cell r="AB159">
            <v>1</v>
          </cell>
          <cell r="AC159">
            <v>0</v>
          </cell>
          <cell r="AD159">
            <v>0</v>
          </cell>
          <cell r="AE159">
            <v>0</v>
          </cell>
          <cell r="AF159">
            <v>0</v>
          </cell>
        </row>
        <row r="160">
          <cell r="M160">
            <v>0</v>
          </cell>
          <cell r="Y160">
            <v>0</v>
          </cell>
          <cell r="Z160">
            <v>0</v>
          </cell>
          <cell r="AA160">
            <v>0</v>
          </cell>
          <cell r="AB160">
            <v>1</v>
          </cell>
          <cell r="AC160">
            <v>0</v>
          </cell>
          <cell r="AD160">
            <v>0</v>
          </cell>
          <cell r="AE160">
            <v>0</v>
          </cell>
          <cell r="AF160">
            <v>0</v>
          </cell>
        </row>
        <row r="161">
          <cell r="C161" t="str">
            <v>RUN-IT</v>
          </cell>
          <cell r="M161">
            <v>0</v>
          </cell>
          <cell r="Y161">
            <v>0</v>
          </cell>
          <cell r="Z161">
            <v>0</v>
          </cell>
          <cell r="AA161">
            <v>0</v>
          </cell>
          <cell r="AB161">
            <v>1</v>
          </cell>
          <cell r="AC161">
            <v>0</v>
          </cell>
          <cell r="AD161">
            <v>0</v>
          </cell>
          <cell r="AE161">
            <v>0</v>
          </cell>
          <cell r="AF161">
            <v>0</v>
          </cell>
        </row>
        <row r="162">
          <cell r="C162" t="str">
            <v>RUN-IT</v>
          </cell>
          <cell r="D162" t="str">
            <v>CG-US</v>
          </cell>
          <cell r="M162">
            <v>0</v>
          </cell>
          <cell r="Y162">
            <v>0</v>
          </cell>
          <cell r="Z162">
            <v>0</v>
          </cell>
          <cell r="AA162">
            <v>0</v>
          </cell>
          <cell r="AB162">
            <v>1</v>
          </cell>
          <cell r="AC162">
            <v>0</v>
          </cell>
          <cell r="AD162">
            <v>0</v>
          </cell>
          <cell r="AE162">
            <v>0</v>
          </cell>
          <cell r="AF162">
            <v>0</v>
          </cell>
        </row>
        <row r="163">
          <cell r="C163" t="str">
            <v>RUN-IT</v>
          </cell>
          <cell r="D163" t="str">
            <v>SUBCONTRACTOR</v>
          </cell>
          <cell r="M163">
            <v>0</v>
          </cell>
          <cell r="Y163">
            <v>0</v>
          </cell>
          <cell r="Z163">
            <v>0</v>
          </cell>
          <cell r="AA163">
            <v>0</v>
          </cell>
          <cell r="AB163">
            <v>1</v>
          </cell>
          <cell r="AC163">
            <v>0</v>
          </cell>
          <cell r="AD163">
            <v>0</v>
          </cell>
          <cell r="AE163">
            <v>0</v>
          </cell>
          <cell r="AF163">
            <v>0</v>
          </cell>
        </row>
        <row r="164">
          <cell r="C164" t="str">
            <v>RUN-IT</v>
          </cell>
          <cell r="D164" t="str">
            <v>BPO-INDIAFA</v>
          </cell>
          <cell r="M164">
            <v>0</v>
          </cell>
          <cell r="Y164">
            <v>0</v>
          </cell>
          <cell r="Z164">
            <v>0</v>
          </cell>
          <cell r="AA164">
            <v>0</v>
          </cell>
          <cell r="AB164">
            <v>1</v>
          </cell>
          <cell r="AC164">
            <v>0</v>
          </cell>
          <cell r="AD164">
            <v>0</v>
          </cell>
          <cell r="AE164">
            <v>0</v>
          </cell>
          <cell r="AF164">
            <v>0</v>
          </cell>
        </row>
        <row r="165">
          <cell r="C165" t="str">
            <v>RUN-IT</v>
          </cell>
          <cell r="D165" t="str">
            <v>FINANCING</v>
          </cell>
          <cell r="M165">
            <v>0</v>
          </cell>
          <cell r="Y165">
            <v>0</v>
          </cell>
          <cell r="Z165">
            <v>0</v>
          </cell>
          <cell r="AA165">
            <v>0</v>
          </cell>
          <cell r="AB165">
            <v>1</v>
          </cell>
          <cell r="AC165">
            <v>0</v>
          </cell>
          <cell r="AD165">
            <v>0</v>
          </cell>
          <cell r="AE165">
            <v>0</v>
          </cell>
          <cell r="AF165">
            <v>0</v>
          </cell>
        </row>
        <row r="166">
          <cell r="C166" t="str">
            <v>RUN-IT</v>
          </cell>
          <cell r="D166" t="str">
            <v>TECHNOLOGY</v>
          </cell>
          <cell r="M166">
            <v>0</v>
          </cell>
          <cell r="Y166">
            <v>0</v>
          </cell>
          <cell r="Z166">
            <v>0</v>
          </cell>
          <cell r="AA166">
            <v>0</v>
          </cell>
          <cell r="AB166">
            <v>1</v>
          </cell>
          <cell r="AC166">
            <v>0</v>
          </cell>
          <cell r="AD166">
            <v>0</v>
          </cell>
          <cell r="AE166">
            <v>0</v>
          </cell>
          <cell r="AF166">
            <v>0</v>
          </cell>
        </row>
        <row r="167">
          <cell r="C167" t="str">
            <v>RUN-IT</v>
          </cell>
          <cell r="D167" t="str">
            <v>US-TE</v>
          </cell>
          <cell r="M167">
            <v>0</v>
          </cell>
          <cell r="Y167">
            <v>0</v>
          </cell>
          <cell r="Z167">
            <v>0</v>
          </cell>
          <cell r="AA167">
            <v>0</v>
          </cell>
          <cell r="AB167">
            <v>1</v>
          </cell>
          <cell r="AC167">
            <v>0</v>
          </cell>
          <cell r="AD167">
            <v>0</v>
          </cell>
          <cell r="AE167">
            <v>0</v>
          </cell>
          <cell r="AF167">
            <v>0</v>
          </cell>
        </row>
        <row r="168">
          <cell r="C168" t="str">
            <v>RUN-IT</v>
          </cell>
          <cell r="D168" t="str">
            <v>INDIA-TE</v>
          </cell>
          <cell r="M168">
            <v>0</v>
          </cell>
          <cell r="Y168">
            <v>0</v>
          </cell>
          <cell r="Z168">
            <v>0</v>
          </cell>
          <cell r="AA168">
            <v>0</v>
          </cell>
          <cell r="AB168">
            <v>1</v>
          </cell>
          <cell r="AC168">
            <v>0</v>
          </cell>
          <cell r="AD168">
            <v>0</v>
          </cell>
          <cell r="AE168">
            <v>0</v>
          </cell>
          <cell r="AF168">
            <v>0</v>
          </cell>
        </row>
        <row r="169">
          <cell r="C169" t="str">
            <v>RUN-IT</v>
          </cell>
          <cell r="D169" t="str">
            <v>FX-HEDGING</v>
          </cell>
          <cell r="M169">
            <v>0</v>
          </cell>
          <cell r="Y169">
            <v>0</v>
          </cell>
          <cell r="Z169">
            <v>0</v>
          </cell>
          <cell r="AA169">
            <v>0</v>
          </cell>
          <cell r="AB169">
            <v>1</v>
          </cell>
          <cell r="AC169">
            <v>0</v>
          </cell>
          <cell r="AD169">
            <v>0</v>
          </cell>
          <cell r="AE169">
            <v>0</v>
          </cell>
          <cell r="AF169">
            <v>0</v>
          </cell>
        </row>
        <row r="170">
          <cell r="C170" t="str">
            <v>RUN-IT</v>
          </cell>
          <cell r="D170" t="str">
            <v>TS Funding</v>
          </cell>
          <cell r="M170">
            <v>0</v>
          </cell>
          <cell r="Y170">
            <v>0</v>
          </cell>
          <cell r="Z170">
            <v>0</v>
          </cell>
          <cell r="AA170">
            <v>0</v>
          </cell>
          <cell r="AB170">
            <v>1</v>
          </cell>
          <cell r="AC170">
            <v>0</v>
          </cell>
          <cell r="AD170">
            <v>0</v>
          </cell>
          <cell r="AE170">
            <v>0</v>
          </cell>
          <cell r="AF170">
            <v>0</v>
          </cell>
        </row>
        <row r="171">
          <cell r="C171" t="str">
            <v>RUN-IT</v>
          </cell>
          <cell r="D171" t="str">
            <v>Source 10</v>
          </cell>
          <cell r="M171">
            <v>0</v>
          </cell>
          <cell r="Y171">
            <v>0</v>
          </cell>
          <cell r="Z171">
            <v>0</v>
          </cell>
          <cell r="AA171">
            <v>0</v>
          </cell>
          <cell r="AB171">
            <v>1</v>
          </cell>
          <cell r="AC171">
            <v>0</v>
          </cell>
          <cell r="AD171">
            <v>0</v>
          </cell>
          <cell r="AE171">
            <v>0</v>
          </cell>
          <cell r="AF171">
            <v>0</v>
          </cell>
        </row>
        <row r="172">
          <cell r="C172" t="str">
            <v>RUN-IT</v>
          </cell>
          <cell r="D172" t="str">
            <v>Source 11</v>
          </cell>
          <cell r="M172">
            <v>0</v>
          </cell>
          <cell r="Y172">
            <v>0</v>
          </cell>
          <cell r="Z172">
            <v>0</v>
          </cell>
          <cell r="AA172">
            <v>0</v>
          </cell>
          <cell r="AB172">
            <v>1</v>
          </cell>
          <cell r="AC172">
            <v>0</v>
          </cell>
          <cell r="AD172">
            <v>0</v>
          </cell>
          <cell r="AE172">
            <v>0</v>
          </cell>
          <cell r="AF172">
            <v>0</v>
          </cell>
        </row>
        <row r="173">
          <cell r="C173" t="str">
            <v>RUN-IT</v>
          </cell>
          <cell r="D173" t="str">
            <v>Source 12</v>
          </cell>
          <cell r="M173">
            <v>0</v>
          </cell>
          <cell r="Y173">
            <v>0</v>
          </cell>
          <cell r="Z173">
            <v>0</v>
          </cell>
          <cell r="AA173">
            <v>0</v>
          </cell>
          <cell r="AB173">
            <v>1</v>
          </cell>
          <cell r="AC173">
            <v>0</v>
          </cell>
          <cell r="AD173">
            <v>0</v>
          </cell>
          <cell r="AE173">
            <v>0</v>
          </cell>
          <cell r="AF173">
            <v>0</v>
          </cell>
        </row>
        <row r="174">
          <cell r="C174" t="str">
            <v>RUN-IT</v>
          </cell>
          <cell r="D174" t="str">
            <v>Source 13</v>
          </cell>
          <cell r="M174">
            <v>0</v>
          </cell>
          <cell r="Y174">
            <v>0</v>
          </cell>
          <cell r="Z174">
            <v>0</v>
          </cell>
          <cell r="AA174">
            <v>0</v>
          </cell>
          <cell r="AB174">
            <v>1</v>
          </cell>
          <cell r="AC174">
            <v>0</v>
          </cell>
          <cell r="AD174">
            <v>0</v>
          </cell>
          <cell r="AE174">
            <v>0</v>
          </cell>
          <cell r="AF174">
            <v>0</v>
          </cell>
        </row>
        <row r="175">
          <cell r="C175" t="str">
            <v>RUN-IT</v>
          </cell>
          <cell r="D175" t="str">
            <v>Source 14</v>
          </cell>
          <cell r="M175">
            <v>0</v>
          </cell>
          <cell r="Y175">
            <v>0</v>
          </cell>
          <cell r="Z175">
            <v>0</v>
          </cell>
          <cell r="AA175">
            <v>0</v>
          </cell>
          <cell r="AB175">
            <v>1</v>
          </cell>
          <cell r="AC175">
            <v>0</v>
          </cell>
          <cell r="AD175">
            <v>0</v>
          </cell>
          <cell r="AE175">
            <v>0</v>
          </cell>
          <cell r="AF175">
            <v>0</v>
          </cell>
        </row>
        <row r="176">
          <cell r="C176" t="str">
            <v>RUN-IT</v>
          </cell>
          <cell r="D176" t="str">
            <v>Source 15</v>
          </cell>
          <cell r="M176">
            <v>0</v>
          </cell>
          <cell r="Y176">
            <v>0</v>
          </cell>
          <cell r="Z176">
            <v>0</v>
          </cell>
          <cell r="AA176">
            <v>0</v>
          </cell>
          <cell r="AB176">
            <v>1</v>
          </cell>
          <cell r="AC176">
            <v>0</v>
          </cell>
          <cell r="AD176">
            <v>0</v>
          </cell>
          <cell r="AE176">
            <v>0</v>
          </cell>
          <cell r="AF176">
            <v>0</v>
          </cell>
        </row>
        <row r="177">
          <cell r="M177">
            <v>0</v>
          </cell>
          <cell r="Y177">
            <v>0</v>
          </cell>
          <cell r="Z177">
            <v>0</v>
          </cell>
          <cell r="AA177">
            <v>0</v>
          </cell>
          <cell r="AB177">
            <v>1</v>
          </cell>
          <cell r="AC177">
            <v>0</v>
          </cell>
          <cell r="AD177">
            <v>0</v>
          </cell>
          <cell r="AE177">
            <v>0</v>
          </cell>
          <cell r="AF177">
            <v>0</v>
          </cell>
        </row>
        <row r="178">
          <cell r="M178">
            <v>0</v>
          </cell>
          <cell r="Y178">
            <v>0</v>
          </cell>
          <cell r="Z178">
            <v>0</v>
          </cell>
          <cell r="AA178">
            <v>0</v>
          </cell>
          <cell r="AB178">
            <v>1</v>
          </cell>
          <cell r="AC178">
            <v>0</v>
          </cell>
          <cell r="AD178">
            <v>0</v>
          </cell>
          <cell r="AE178">
            <v>0</v>
          </cell>
          <cell r="AF178">
            <v>0</v>
          </cell>
        </row>
        <row r="179">
          <cell r="M179">
            <v>0</v>
          </cell>
          <cell r="Y179">
            <v>0</v>
          </cell>
          <cell r="Z179">
            <v>0</v>
          </cell>
          <cell r="AA179">
            <v>0</v>
          </cell>
          <cell r="AB179">
            <v>1</v>
          </cell>
          <cell r="AC179">
            <v>0</v>
          </cell>
          <cell r="AD179">
            <v>0</v>
          </cell>
          <cell r="AE179">
            <v>0</v>
          </cell>
          <cell r="AF179">
            <v>0</v>
          </cell>
        </row>
        <row r="180">
          <cell r="C180" t="str">
            <v>SUPPLYCHAIN</v>
          </cell>
          <cell r="M180">
            <v>0</v>
          </cell>
          <cell r="Y180">
            <v>0</v>
          </cell>
          <cell r="Z180">
            <v>0</v>
          </cell>
          <cell r="AA180">
            <v>0</v>
          </cell>
          <cell r="AB180">
            <v>1</v>
          </cell>
          <cell r="AC180">
            <v>0</v>
          </cell>
          <cell r="AD180">
            <v>0</v>
          </cell>
          <cell r="AE180">
            <v>0</v>
          </cell>
          <cell r="AF180">
            <v>0</v>
          </cell>
        </row>
        <row r="181">
          <cell r="C181" t="str">
            <v>SUPPLYCHAIN</v>
          </cell>
          <cell r="D181" t="str">
            <v>CG-US</v>
          </cell>
          <cell r="M181">
            <v>0</v>
          </cell>
          <cell r="Y181">
            <v>0</v>
          </cell>
          <cell r="Z181">
            <v>0</v>
          </cell>
          <cell r="AA181">
            <v>0</v>
          </cell>
          <cell r="AB181">
            <v>1</v>
          </cell>
          <cell r="AC181">
            <v>0</v>
          </cell>
          <cell r="AD181">
            <v>0</v>
          </cell>
          <cell r="AE181">
            <v>0</v>
          </cell>
          <cell r="AF181">
            <v>0</v>
          </cell>
        </row>
        <row r="182">
          <cell r="C182" t="str">
            <v>SUPPLYCHAIN</v>
          </cell>
          <cell r="D182" t="str">
            <v>SUBCONTRACTOR</v>
          </cell>
          <cell r="M182">
            <v>0</v>
          </cell>
          <cell r="Y182">
            <v>0</v>
          </cell>
          <cell r="Z182">
            <v>0</v>
          </cell>
          <cell r="AA182">
            <v>0</v>
          </cell>
          <cell r="AB182">
            <v>1</v>
          </cell>
          <cell r="AC182">
            <v>0</v>
          </cell>
          <cell r="AD182">
            <v>0</v>
          </cell>
          <cell r="AE182">
            <v>0</v>
          </cell>
          <cell r="AF182">
            <v>0</v>
          </cell>
        </row>
        <row r="183">
          <cell r="C183" t="str">
            <v>SUPPLYCHAIN</v>
          </cell>
          <cell r="D183" t="str">
            <v>BPO-INDIAFA</v>
          </cell>
          <cell r="M183">
            <v>0</v>
          </cell>
          <cell r="Y183">
            <v>0</v>
          </cell>
          <cell r="Z183">
            <v>0</v>
          </cell>
          <cell r="AA183">
            <v>0</v>
          </cell>
          <cell r="AB183">
            <v>1</v>
          </cell>
          <cell r="AC183">
            <v>0</v>
          </cell>
          <cell r="AD183">
            <v>0</v>
          </cell>
          <cell r="AE183">
            <v>0</v>
          </cell>
          <cell r="AF183">
            <v>0</v>
          </cell>
        </row>
        <row r="184">
          <cell r="C184" t="str">
            <v>SUPPLYCHAIN</v>
          </cell>
          <cell r="D184" t="str">
            <v>FINANCING</v>
          </cell>
          <cell r="M184">
            <v>0</v>
          </cell>
          <cell r="Y184">
            <v>0</v>
          </cell>
          <cell r="Z184">
            <v>0</v>
          </cell>
          <cell r="AA184">
            <v>0</v>
          </cell>
          <cell r="AB184">
            <v>1</v>
          </cell>
          <cell r="AC184">
            <v>0</v>
          </cell>
          <cell r="AD184">
            <v>0</v>
          </cell>
          <cell r="AE184">
            <v>0</v>
          </cell>
          <cell r="AF184">
            <v>0</v>
          </cell>
        </row>
        <row r="185">
          <cell r="C185" t="str">
            <v>SUPPLYCHAIN</v>
          </cell>
          <cell r="D185" t="str">
            <v>TECHNOLOGY</v>
          </cell>
          <cell r="M185">
            <v>0</v>
          </cell>
          <cell r="Y185">
            <v>0</v>
          </cell>
          <cell r="Z185">
            <v>0</v>
          </cell>
          <cell r="AA185">
            <v>0</v>
          </cell>
          <cell r="AB185">
            <v>1</v>
          </cell>
          <cell r="AC185">
            <v>0</v>
          </cell>
          <cell r="AD185">
            <v>0</v>
          </cell>
          <cell r="AE185">
            <v>0</v>
          </cell>
          <cell r="AF185">
            <v>0</v>
          </cell>
        </row>
        <row r="186">
          <cell r="C186" t="str">
            <v>SUPPLYCHAIN</v>
          </cell>
          <cell r="D186" t="str">
            <v>US-TE</v>
          </cell>
          <cell r="M186">
            <v>0</v>
          </cell>
          <cell r="Y186">
            <v>0</v>
          </cell>
          <cell r="Z186">
            <v>0</v>
          </cell>
          <cell r="AA186">
            <v>0</v>
          </cell>
          <cell r="AB186">
            <v>1</v>
          </cell>
          <cell r="AC186">
            <v>0</v>
          </cell>
          <cell r="AD186">
            <v>0</v>
          </cell>
          <cell r="AE186">
            <v>0</v>
          </cell>
          <cell r="AF186">
            <v>0</v>
          </cell>
        </row>
        <row r="187">
          <cell r="C187" t="str">
            <v>SUPPLYCHAIN</v>
          </cell>
          <cell r="D187" t="str">
            <v>INDIA-TE</v>
          </cell>
          <cell r="M187">
            <v>0</v>
          </cell>
          <cell r="Y187">
            <v>0</v>
          </cell>
          <cell r="Z187">
            <v>0</v>
          </cell>
          <cell r="AA187">
            <v>0</v>
          </cell>
          <cell r="AB187">
            <v>1</v>
          </cell>
          <cell r="AC187">
            <v>0</v>
          </cell>
          <cell r="AD187">
            <v>0</v>
          </cell>
          <cell r="AE187">
            <v>0</v>
          </cell>
          <cell r="AF187">
            <v>0</v>
          </cell>
        </row>
        <row r="188">
          <cell r="C188" t="str">
            <v>SUPPLYCHAIN</v>
          </cell>
          <cell r="D188" t="str">
            <v>FX-HEDGING</v>
          </cell>
          <cell r="M188">
            <v>0</v>
          </cell>
          <cell r="Y188">
            <v>0</v>
          </cell>
          <cell r="Z188">
            <v>0</v>
          </cell>
          <cell r="AA188">
            <v>0</v>
          </cell>
          <cell r="AB188">
            <v>1</v>
          </cell>
          <cell r="AC188">
            <v>0</v>
          </cell>
          <cell r="AD188">
            <v>0</v>
          </cell>
          <cell r="AE188">
            <v>0</v>
          </cell>
          <cell r="AF188">
            <v>0</v>
          </cell>
        </row>
        <row r="189">
          <cell r="C189" t="str">
            <v>SUPPLYCHAIN</v>
          </cell>
          <cell r="D189" t="str">
            <v>TS Funding</v>
          </cell>
          <cell r="M189">
            <v>0</v>
          </cell>
          <cell r="Y189">
            <v>0</v>
          </cell>
          <cell r="Z189">
            <v>0</v>
          </cell>
          <cell r="AA189">
            <v>0</v>
          </cell>
          <cell r="AB189">
            <v>1</v>
          </cell>
          <cell r="AC189">
            <v>0</v>
          </cell>
          <cell r="AD189">
            <v>0</v>
          </cell>
          <cell r="AE189">
            <v>0</v>
          </cell>
          <cell r="AF189">
            <v>0</v>
          </cell>
        </row>
        <row r="190">
          <cell r="C190" t="str">
            <v>SUPPLYCHAIN</v>
          </cell>
          <cell r="D190" t="str">
            <v>Source 10</v>
          </cell>
          <cell r="M190">
            <v>0</v>
          </cell>
          <cell r="Y190">
            <v>0</v>
          </cell>
          <cell r="Z190">
            <v>0</v>
          </cell>
          <cell r="AA190">
            <v>0</v>
          </cell>
          <cell r="AB190">
            <v>1</v>
          </cell>
          <cell r="AC190">
            <v>0</v>
          </cell>
          <cell r="AD190">
            <v>0</v>
          </cell>
          <cell r="AE190">
            <v>0</v>
          </cell>
          <cell r="AF190">
            <v>0</v>
          </cell>
        </row>
        <row r="191">
          <cell r="C191" t="str">
            <v>SUPPLYCHAIN</v>
          </cell>
          <cell r="D191" t="str">
            <v>Source 11</v>
          </cell>
          <cell r="M191">
            <v>0</v>
          </cell>
          <cell r="Y191">
            <v>0</v>
          </cell>
          <cell r="Z191">
            <v>0</v>
          </cell>
          <cell r="AA191">
            <v>0</v>
          </cell>
          <cell r="AB191">
            <v>1</v>
          </cell>
          <cell r="AC191">
            <v>0</v>
          </cell>
          <cell r="AD191">
            <v>0</v>
          </cell>
          <cell r="AE191">
            <v>0</v>
          </cell>
          <cell r="AF191">
            <v>0</v>
          </cell>
        </row>
        <row r="192">
          <cell r="C192" t="str">
            <v>SUPPLYCHAIN</v>
          </cell>
          <cell r="D192" t="str">
            <v>Source 12</v>
          </cell>
          <cell r="M192">
            <v>0</v>
          </cell>
          <cell r="Y192">
            <v>0</v>
          </cell>
          <cell r="Z192">
            <v>0</v>
          </cell>
          <cell r="AA192">
            <v>0</v>
          </cell>
          <cell r="AB192">
            <v>1</v>
          </cell>
          <cell r="AC192">
            <v>0</v>
          </cell>
          <cell r="AD192">
            <v>0</v>
          </cell>
          <cell r="AE192">
            <v>0</v>
          </cell>
          <cell r="AF192">
            <v>0</v>
          </cell>
        </row>
        <row r="193">
          <cell r="C193" t="str">
            <v>SUPPLYCHAIN</v>
          </cell>
          <cell r="D193" t="str">
            <v>Source 13</v>
          </cell>
          <cell r="M193">
            <v>0</v>
          </cell>
          <cell r="Y193">
            <v>0</v>
          </cell>
          <cell r="Z193">
            <v>0</v>
          </cell>
          <cell r="AA193">
            <v>0</v>
          </cell>
          <cell r="AB193">
            <v>1</v>
          </cell>
          <cell r="AC193">
            <v>0</v>
          </cell>
          <cell r="AD193">
            <v>0</v>
          </cell>
          <cell r="AE193">
            <v>0</v>
          </cell>
          <cell r="AF193">
            <v>0</v>
          </cell>
        </row>
        <row r="194">
          <cell r="C194" t="str">
            <v>SUPPLYCHAIN</v>
          </cell>
          <cell r="D194" t="str">
            <v>Source 14</v>
          </cell>
          <cell r="M194">
            <v>0</v>
          </cell>
          <cell r="Y194">
            <v>0</v>
          </cell>
          <cell r="Z194">
            <v>0</v>
          </cell>
          <cell r="AA194">
            <v>0</v>
          </cell>
          <cell r="AB194">
            <v>1</v>
          </cell>
          <cell r="AC194">
            <v>0</v>
          </cell>
          <cell r="AD194">
            <v>0</v>
          </cell>
          <cell r="AE194">
            <v>0</v>
          </cell>
          <cell r="AF194">
            <v>0</v>
          </cell>
        </row>
        <row r="195">
          <cell r="C195" t="str">
            <v>SUPPLYCHAIN</v>
          </cell>
          <cell r="D195" t="str">
            <v>Source 15</v>
          </cell>
          <cell r="M195">
            <v>0</v>
          </cell>
          <cell r="Y195">
            <v>0</v>
          </cell>
          <cell r="Z195">
            <v>0</v>
          </cell>
          <cell r="AA195">
            <v>0</v>
          </cell>
          <cell r="AB195">
            <v>1</v>
          </cell>
          <cell r="AC195">
            <v>0</v>
          </cell>
          <cell r="AD195">
            <v>0</v>
          </cell>
          <cell r="AE195">
            <v>0</v>
          </cell>
          <cell r="AF195">
            <v>0</v>
          </cell>
        </row>
        <row r="196">
          <cell r="M196">
            <v>0</v>
          </cell>
          <cell r="Y196">
            <v>0</v>
          </cell>
          <cell r="Z196">
            <v>0</v>
          </cell>
          <cell r="AA196">
            <v>0</v>
          </cell>
          <cell r="AB196">
            <v>1</v>
          </cell>
          <cell r="AC196">
            <v>0</v>
          </cell>
          <cell r="AD196">
            <v>0</v>
          </cell>
          <cell r="AE196">
            <v>0</v>
          </cell>
          <cell r="AF196">
            <v>0</v>
          </cell>
        </row>
        <row r="197">
          <cell r="M197">
            <v>0</v>
          </cell>
          <cell r="Y197">
            <v>0</v>
          </cell>
          <cell r="Z197">
            <v>0</v>
          </cell>
          <cell r="AA197">
            <v>0</v>
          </cell>
          <cell r="AB197">
            <v>1</v>
          </cell>
          <cell r="AC197">
            <v>0</v>
          </cell>
          <cell r="AD197">
            <v>0</v>
          </cell>
          <cell r="AE197">
            <v>0</v>
          </cell>
          <cell r="AF197">
            <v>0</v>
          </cell>
        </row>
        <row r="198">
          <cell r="M198">
            <v>0</v>
          </cell>
          <cell r="Y198">
            <v>0</v>
          </cell>
          <cell r="Z198">
            <v>0</v>
          </cell>
          <cell r="AA198">
            <v>0</v>
          </cell>
          <cell r="AB198">
            <v>1</v>
          </cell>
          <cell r="AC198">
            <v>0</v>
          </cell>
          <cell r="AD198">
            <v>0</v>
          </cell>
          <cell r="AE198">
            <v>0</v>
          </cell>
          <cell r="AF198">
            <v>0</v>
          </cell>
        </row>
        <row r="199">
          <cell r="C199" t="str">
            <v>FX-HEDGING</v>
          </cell>
          <cell r="M199">
            <v>0</v>
          </cell>
          <cell r="Y199">
            <v>0</v>
          </cell>
          <cell r="Z199">
            <v>0</v>
          </cell>
          <cell r="AA199">
            <v>0</v>
          </cell>
          <cell r="AB199">
            <v>1</v>
          </cell>
          <cell r="AC199">
            <v>0</v>
          </cell>
          <cell r="AD199">
            <v>0</v>
          </cell>
          <cell r="AE199">
            <v>0</v>
          </cell>
          <cell r="AF199">
            <v>0</v>
          </cell>
        </row>
        <row r="200">
          <cell r="C200" t="str">
            <v>FX-HEDGING</v>
          </cell>
          <cell r="D200" t="str">
            <v>CG-US</v>
          </cell>
          <cell r="M200">
            <v>0</v>
          </cell>
          <cell r="Y200">
            <v>0</v>
          </cell>
          <cell r="Z200">
            <v>0</v>
          </cell>
          <cell r="AA200">
            <v>0</v>
          </cell>
          <cell r="AB200">
            <v>1</v>
          </cell>
          <cell r="AC200">
            <v>0</v>
          </cell>
          <cell r="AD200">
            <v>0</v>
          </cell>
          <cell r="AE200">
            <v>0</v>
          </cell>
          <cell r="AF200">
            <v>0</v>
          </cell>
        </row>
        <row r="201">
          <cell r="C201" t="str">
            <v>FX-HEDGING</v>
          </cell>
          <cell r="D201" t="str">
            <v>SUBCONTRACTOR</v>
          </cell>
          <cell r="M201">
            <v>0</v>
          </cell>
          <cell r="Y201">
            <v>0</v>
          </cell>
          <cell r="Z201">
            <v>0</v>
          </cell>
          <cell r="AA201">
            <v>0</v>
          </cell>
          <cell r="AB201">
            <v>1</v>
          </cell>
          <cell r="AC201">
            <v>0</v>
          </cell>
          <cell r="AD201">
            <v>0</v>
          </cell>
          <cell r="AE201">
            <v>0</v>
          </cell>
          <cell r="AF201">
            <v>0</v>
          </cell>
        </row>
        <row r="202">
          <cell r="C202" t="str">
            <v>FX-HEDGING</v>
          </cell>
          <cell r="D202" t="str">
            <v>BPO-INDIAFA</v>
          </cell>
          <cell r="M202">
            <v>0</v>
          </cell>
          <cell r="Y202">
            <v>0</v>
          </cell>
          <cell r="Z202">
            <v>0</v>
          </cell>
          <cell r="AA202">
            <v>0</v>
          </cell>
          <cell r="AB202">
            <v>1</v>
          </cell>
          <cell r="AC202">
            <v>0</v>
          </cell>
          <cell r="AD202">
            <v>0</v>
          </cell>
          <cell r="AE202">
            <v>0</v>
          </cell>
          <cell r="AF202">
            <v>0</v>
          </cell>
        </row>
        <row r="203">
          <cell r="C203" t="str">
            <v>FX-HEDGING</v>
          </cell>
          <cell r="D203" t="str">
            <v>FINANCING</v>
          </cell>
          <cell r="M203">
            <v>0</v>
          </cell>
          <cell r="Y203">
            <v>0</v>
          </cell>
          <cell r="Z203">
            <v>0</v>
          </cell>
          <cell r="AA203">
            <v>0</v>
          </cell>
          <cell r="AB203">
            <v>1</v>
          </cell>
          <cell r="AC203">
            <v>0</v>
          </cell>
          <cell r="AD203">
            <v>0</v>
          </cell>
          <cell r="AE203">
            <v>0</v>
          </cell>
          <cell r="AF203">
            <v>0</v>
          </cell>
        </row>
        <row r="204">
          <cell r="C204" t="str">
            <v>FX-HEDGING</v>
          </cell>
          <cell r="D204" t="str">
            <v>TECHNOLOGY</v>
          </cell>
          <cell r="M204">
            <v>0</v>
          </cell>
          <cell r="Y204">
            <v>0</v>
          </cell>
          <cell r="Z204">
            <v>0</v>
          </cell>
          <cell r="AA204">
            <v>0</v>
          </cell>
          <cell r="AB204">
            <v>1</v>
          </cell>
          <cell r="AC204">
            <v>0</v>
          </cell>
          <cell r="AD204">
            <v>0</v>
          </cell>
          <cell r="AE204">
            <v>0</v>
          </cell>
          <cell r="AF204">
            <v>0</v>
          </cell>
        </row>
      </sheetData>
      <sheetData sheetId="33">
        <row r="9">
          <cell r="K9">
            <v>0</v>
          </cell>
        </row>
        <row r="10">
          <cell r="C10" t="str">
            <v>CROSSFUNCTIONAL</v>
          </cell>
          <cell r="D10" t="str">
            <v>CG-US</v>
          </cell>
          <cell r="F10">
            <v>12220</v>
          </cell>
        </row>
        <row r="11">
          <cell r="C11" t="str">
            <v>CROSSFUNCTIONAL</v>
          </cell>
          <cell r="D11" t="str">
            <v>SUBCONTRACTOR</v>
          </cell>
          <cell r="F11">
            <v>0</v>
          </cell>
        </row>
        <row r="12">
          <cell r="C12" t="str">
            <v>CROSSFUNCTIONAL</v>
          </cell>
          <cell r="D12" t="str">
            <v>BPO-INDIAFA</v>
          </cell>
          <cell r="F12">
            <v>0</v>
          </cell>
        </row>
        <row r="13">
          <cell r="C13" t="str">
            <v>CROSSFUNCTIONAL</v>
          </cell>
          <cell r="D13" t="str">
            <v>FINANCING</v>
          </cell>
          <cell r="F13">
            <v>0</v>
          </cell>
        </row>
        <row r="14">
          <cell r="C14" t="str">
            <v>TRANSITION</v>
          </cell>
          <cell r="D14" t="str">
            <v>CROSSFUNCTIONAL</v>
          </cell>
          <cell r="F14">
            <v>0</v>
          </cell>
        </row>
        <row r="15">
          <cell r="C15" t="str">
            <v>TRANSITION</v>
          </cell>
          <cell r="D15" t="str">
            <v>CROSSFUNCTIONAL</v>
          </cell>
          <cell r="F15">
            <v>0</v>
          </cell>
        </row>
        <row r="16">
          <cell r="C16" t="str">
            <v>TRANSITION</v>
          </cell>
          <cell r="D16" t="str">
            <v>CROSSFUNCTIONAL</v>
          </cell>
          <cell r="F16">
            <v>0</v>
          </cell>
        </row>
        <row r="17">
          <cell r="C17" t="str">
            <v>TRANSITION</v>
          </cell>
          <cell r="D17" t="str">
            <v>CROSSFUNCTIONAL</v>
          </cell>
          <cell r="F17">
            <v>0</v>
          </cell>
        </row>
        <row r="18">
          <cell r="C18" t="str">
            <v>TRANSITION</v>
          </cell>
          <cell r="D18" t="str">
            <v>CROSSFUNCTIONAL</v>
          </cell>
          <cell r="F18">
            <v>0</v>
          </cell>
        </row>
        <row r="19">
          <cell r="C19" t="str">
            <v>TRANSITION</v>
          </cell>
          <cell r="D19" t="str">
            <v>CROSSFUNCTIONAL</v>
          </cell>
          <cell r="F19">
            <v>0</v>
          </cell>
        </row>
        <row r="20">
          <cell r="C20" t="str">
            <v>TRANSITION</v>
          </cell>
          <cell r="D20" t="str">
            <v>PROCUREMENT</v>
          </cell>
          <cell r="F20">
            <v>0</v>
          </cell>
        </row>
        <row r="21">
          <cell r="C21" t="str">
            <v>TRANSITION</v>
          </cell>
          <cell r="D21" t="str">
            <v>CROSSFUNCTIONAL</v>
          </cell>
          <cell r="F21">
            <v>0</v>
          </cell>
        </row>
        <row r="22">
          <cell r="C22" t="str">
            <v>RUN</v>
          </cell>
          <cell r="D22" t="str">
            <v>PROCUREMENT</v>
          </cell>
          <cell r="F22">
            <v>0</v>
          </cell>
        </row>
        <row r="23">
          <cell r="C23" t="str">
            <v>TRANSITION</v>
          </cell>
          <cell r="D23" t="str">
            <v>PROCUREMENT</v>
          </cell>
          <cell r="F23">
            <v>0</v>
          </cell>
        </row>
        <row r="24">
          <cell r="C24" t="str">
            <v>TRANSITION</v>
          </cell>
          <cell r="D24" t="str">
            <v>PROCUREMENT</v>
          </cell>
          <cell r="F24">
            <v>0</v>
          </cell>
        </row>
        <row r="27">
          <cell r="C27" t="str">
            <v>TRANSITION</v>
          </cell>
          <cell r="D27" t="str">
            <v>CROSSFUNCTIONAL</v>
          </cell>
        </row>
        <row r="28">
          <cell r="C28" t="str">
            <v>TRANSITION</v>
          </cell>
          <cell r="D28" t="str">
            <v>OTC-OTC</v>
          </cell>
        </row>
        <row r="29">
          <cell r="C29" t="str">
            <v>TRANSITION</v>
          </cell>
          <cell r="D29" t="str">
            <v>P2P-AP</v>
          </cell>
          <cell r="F29">
            <v>12220</v>
          </cell>
        </row>
        <row r="30">
          <cell r="C30" t="str">
            <v>TRANSITION</v>
          </cell>
          <cell r="D30" t="str">
            <v>RTR-GL</v>
          </cell>
          <cell r="F30">
            <v>0</v>
          </cell>
        </row>
        <row r="31">
          <cell r="C31" t="str">
            <v>OTC-OTC</v>
          </cell>
          <cell r="D31" t="str">
            <v>BPO-INDIAFA</v>
          </cell>
          <cell r="F31">
            <v>0</v>
          </cell>
        </row>
        <row r="32">
          <cell r="C32" t="str">
            <v>OTC-OTC</v>
          </cell>
          <cell r="D32" t="str">
            <v>FINANCING</v>
          </cell>
          <cell r="F32">
            <v>0</v>
          </cell>
        </row>
        <row r="33">
          <cell r="C33" t="str">
            <v>OTC-OTC</v>
          </cell>
          <cell r="D33" t="str">
            <v>TECHNOLOGY</v>
          </cell>
          <cell r="F33">
            <v>0</v>
          </cell>
        </row>
        <row r="34">
          <cell r="C34" t="str">
            <v>TRANSITION</v>
          </cell>
          <cell r="D34" t="str">
            <v>TRANSITION-IT</v>
          </cell>
          <cell r="F34">
            <v>0</v>
          </cell>
        </row>
        <row r="35">
          <cell r="C35" t="str">
            <v>TRANSITION</v>
          </cell>
          <cell r="D35" t="str">
            <v>TRANSITION-IT</v>
          </cell>
          <cell r="F35">
            <v>0</v>
          </cell>
        </row>
        <row r="36">
          <cell r="C36" t="str">
            <v>TRANSITION</v>
          </cell>
          <cell r="D36" t="str">
            <v>TRANSITION-IT</v>
          </cell>
          <cell r="F36">
            <v>0</v>
          </cell>
        </row>
        <row r="37">
          <cell r="C37" t="str">
            <v>TRANSITION</v>
          </cell>
          <cell r="D37" t="str">
            <v>TRANSITION-IT</v>
          </cell>
          <cell r="F37">
            <v>0</v>
          </cell>
        </row>
        <row r="38">
          <cell r="C38" t="str">
            <v>TRANSITION</v>
          </cell>
          <cell r="D38" t="str">
            <v>TRANSITION-IT</v>
          </cell>
          <cell r="F38">
            <v>0</v>
          </cell>
        </row>
        <row r="39">
          <cell r="C39" t="str">
            <v>TRANSITION</v>
          </cell>
          <cell r="D39" t="str">
            <v>TRANSITION-IT</v>
          </cell>
          <cell r="F39">
            <v>0</v>
          </cell>
        </row>
        <row r="40">
          <cell r="C40" t="str">
            <v>TRANSITION</v>
          </cell>
          <cell r="D40" t="str">
            <v>TRANSITION-IT</v>
          </cell>
          <cell r="F40">
            <v>0</v>
          </cell>
        </row>
        <row r="41">
          <cell r="C41" t="str">
            <v>TRANSITION</v>
          </cell>
          <cell r="D41" t="str">
            <v>TRANSITION-IT</v>
          </cell>
          <cell r="F41">
            <v>0</v>
          </cell>
        </row>
        <row r="42">
          <cell r="C42" t="str">
            <v>TRANSITION</v>
          </cell>
          <cell r="D42" t="str">
            <v>TRANSITION-IT</v>
          </cell>
          <cell r="F42">
            <v>0</v>
          </cell>
        </row>
        <row r="43">
          <cell r="C43" t="str">
            <v>OTC-OTC</v>
          </cell>
          <cell r="D43" t="str">
            <v>Source 15</v>
          </cell>
          <cell r="F43">
            <v>0</v>
          </cell>
        </row>
        <row r="44">
          <cell r="C44" t="str">
            <v>TRANSITION</v>
          </cell>
          <cell r="D44" t="str">
            <v>TRANSITION-IT</v>
          </cell>
        </row>
        <row r="45">
          <cell r="C45" t="str">
            <v>TRANSITION</v>
          </cell>
          <cell r="D45" t="str">
            <v>TRANSITION-IT</v>
          </cell>
        </row>
        <row r="46">
          <cell r="C46" t="str">
            <v>TRANSITION</v>
          </cell>
          <cell r="D46" t="str">
            <v>TRANSITION-IT</v>
          </cell>
        </row>
        <row r="47">
          <cell r="C47" t="str">
            <v>TRANSITION</v>
          </cell>
          <cell r="D47" t="str">
            <v>TRANSITION-IT</v>
          </cell>
        </row>
        <row r="48">
          <cell r="C48" t="str">
            <v>TRANSITION</v>
          </cell>
          <cell r="D48" t="str">
            <v>TRANSITION-IT</v>
          </cell>
          <cell r="F48">
            <v>12220</v>
          </cell>
        </row>
        <row r="49">
          <cell r="C49" t="str">
            <v>P2P-AP</v>
          </cell>
          <cell r="D49" t="str">
            <v>SUBCONTRACTOR</v>
          </cell>
          <cell r="F49">
            <v>0</v>
          </cell>
        </row>
        <row r="50">
          <cell r="C50" t="str">
            <v>TRANSITION</v>
          </cell>
          <cell r="D50" t="str">
            <v>TRANSITION-IT</v>
          </cell>
          <cell r="F50">
            <v>0</v>
          </cell>
        </row>
        <row r="51">
          <cell r="C51" t="str">
            <v>P2P-AP</v>
          </cell>
          <cell r="D51" t="str">
            <v>FINANCING</v>
          </cell>
          <cell r="F51">
            <v>0</v>
          </cell>
        </row>
        <row r="52">
          <cell r="C52" t="str">
            <v>TRANSITION</v>
          </cell>
          <cell r="D52" t="str">
            <v>TRANSITION-IT</v>
          </cell>
          <cell r="F52">
            <v>0</v>
          </cell>
        </row>
        <row r="53">
          <cell r="C53" t="str">
            <v>TRANSITION</v>
          </cell>
          <cell r="D53" t="str">
            <v>TRANSITION-IT</v>
          </cell>
          <cell r="F53">
            <v>0</v>
          </cell>
        </row>
        <row r="54">
          <cell r="C54" t="str">
            <v>P2P-AP</v>
          </cell>
          <cell r="D54" t="str">
            <v>INDIA-TE</v>
          </cell>
          <cell r="F54">
            <v>0</v>
          </cell>
        </row>
        <row r="55">
          <cell r="C55" t="str">
            <v>P2P-AP</v>
          </cell>
          <cell r="D55" t="str">
            <v>FX-HEDGING</v>
          </cell>
          <cell r="F55">
            <v>0</v>
          </cell>
        </row>
        <row r="56">
          <cell r="C56" t="str">
            <v>P2P-AP</v>
          </cell>
          <cell r="D56" t="str">
            <v>TS Funding</v>
          </cell>
          <cell r="F56">
            <v>0</v>
          </cell>
        </row>
        <row r="57">
          <cell r="C57" t="str">
            <v>P2P-AP</v>
          </cell>
          <cell r="D57" t="str">
            <v>Source 10</v>
          </cell>
          <cell r="F57">
            <v>0</v>
          </cell>
        </row>
        <row r="58">
          <cell r="C58" t="str">
            <v>P2P-AP</v>
          </cell>
          <cell r="D58" t="str">
            <v>Source 11</v>
          </cell>
          <cell r="F58">
            <v>0</v>
          </cell>
        </row>
        <row r="59">
          <cell r="C59" t="str">
            <v>P2P-AP</v>
          </cell>
          <cell r="D59" t="str">
            <v>Source 12</v>
          </cell>
          <cell r="F59">
            <v>0</v>
          </cell>
        </row>
        <row r="60">
          <cell r="C60" t="str">
            <v>P2P-AP</v>
          </cell>
          <cell r="D60" t="str">
            <v>Source 13</v>
          </cell>
          <cell r="F60">
            <v>0</v>
          </cell>
        </row>
        <row r="61">
          <cell r="C61" t="str">
            <v>RUN</v>
          </cell>
          <cell r="D61" t="str">
            <v>CROSSFUNCTIONAL</v>
          </cell>
          <cell r="F61">
            <v>0</v>
          </cell>
        </row>
        <row r="62">
          <cell r="C62" t="str">
            <v>P2P-AP</v>
          </cell>
          <cell r="D62" t="str">
            <v>Source 15</v>
          </cell>
          <cell r="F62">
            <v>0</v>
          </cell>
        </row>
        <row r="63">
          <cell r="C63" t="str">
            <v>RUN</v>
          </cell>
          <cell r="D63" t="str">
            <v>PROCUREMENT</v>
          </cell>
        </row>
        <row r="65">
          <cell r="C65" t="str">
            <v>RUN</v>
          </cell>
          <cell r="D65" t="str">
            <v>PROCUREMENT</v>
          </cell>
        </row>
        <row r="66">
          <cell r="C66" t="str">
            <v>RTR-GL</v>
          </cell>
        </row>
        <row r="67">
          <cell r="C67" t="str">
            <v>RTR-GL</v>
          </cell>
          <cell r="D67" t="str">
            <v>CG-US</v>
          </cell>
          <cell r="F67">
            <v>12220</v>
          </cell>
        </row>
        <row r="68">
          <cell r="C68" t="str">
            <v>RTR-GL</v>
          </cell>
          <cell r="D68" t="str">
            <v>SUBCONTRACTOR</v>
          </cell>
          <cell r="F68">
            <v>0</v>
          </cell>
        </row>
        <row r="69">
          <cell r="C69" t="str">
            <v>RTR-GL</v>
          </cell>
          <cell r="D69" t="str">
            <v>BPO-INDIAFA</v>
          </cell>
          <cell r="F69">
            <v>0</v>
          </cell>
        </row>
        <row r="70">
          <cell r="C70" t="str">
            <v>RTR-GL</v>
          </cell>
          <cell r="D70" t="str">
            <v>FINANCING</v>
          </cell>
          <cell r="F70">
            <v>0</v>
          </cell>
        </row>
        <row r="71">
          <cell r="C71" t="str">
            <v>RTR-GL</v>
          </cell>
          <cell r="D71" t="str">
            <v>TECHNOLOGY</v>
          </cell>
          <cell r="F71">
            <v>0</v>
          </cell>
        </row>
        <row r="72">
          <cell r="C72" t="str">
            <v>RUN</v>
          </cell>
          <cell r="D72" t="str">
            <v>PROGRAMMGMT</v>
          </cell>
          <cell r="F72">
            <v>0</v>
          </cell>
        </row>
        <row r="73">
          <cell r="C73" t="str">
            <v>RUN</v>
          </cell>
          <cell r="D73" t="str">
            <v>PROGRAMMGMT</v>
          </cell>
          <cell r="F73">
            <v>0</v>
          </cell>
        </row>
        <row r="74">
          <cell r="C74" t="str">
            <v>RTR-GL</v>
          </cell>
          <cell r="D74" t="str">
            <v>FX-HEDGING</v>
          </cell>
          <cell r="F74">
            <v>0</v>
          </cell>
        </row>
        <row r="75">
          <cell r="C75" t="str">
            <v>RTR-GL</v>
          </cell>
          <cell r="D75" t="str">
            <v>TS Funding</v>
          </cell>
          <cell r="F75">
            <v>0</v>
          </cell>
        </row>
        <row r="76">
          <cell r="C76" t="str">
            <v>RTR-GL</v>
          </cell>
          <cell r="D76" t="str">
            <v>Source 10</v>
          </cell>
          <cell r="F76">
            <v>0</v>
          </cell>
        </row>
        <row r="77">
          <cell r="C77" t="str">
            <v>RTR-GL</v>
          </cell>
          <cell r="D77" t="str">
            <v>Source 11</v>
          </cell>
          <cell r="F77">
            <v>0</v>
          </cell>
        </row>
        <row r="78">
          <cell r="C78" t="str">
            <v>RTR-GL</v>
          </cell>
          <cell r="D78" t="str">
            <v>Source 12</v>
          </cell>
          <cell r="F78">
            <v>0</v>
          </cell>
        </row>
        <row r="79">
          <cell r="C79" t="str">
            <v>RTR-GL</v>
          </cell>
          <cell r="D79" t="str">
            <v>Source 13</v>
          </cell>
          <cell r="F79">
            <v>0</v>
          </cell>
        </row>
        <row r="80">
          <cell r="C80" t="str">
            <v>RTR-GL</v>
          </cell>
          <cell r="D80" t="str">
            <v>Source 14</v>
          </cell>
          <cell r="F80">
            <v>0</v>
          </cell>
        </row>
        <row r="81">
          <cell r="C81" t="str">
            <v>RUN</v>
          </cell>
          <cell r="D81" t="str">
            <v>RUN-IT</v>
          </cell>
          <cell r="F81">
            <v>0</v>
          </cell>
        </row>
        <row r="82">
          <cell r="C82" t="str">
            <v>RUN</v>
          </cell>
          <cell r="D82" t="str">
            <v>RUN-IT</v>
          </cell>
        </row>
        <row r="83">
          <cell r="C83" t="str">
            <v>RUN</v>
          </cell>
          <cell r="D83" t="str">
            <v>RUN-IT</v>
          </cell>
        </row>
        <row r="84">
          <cell r="C84" t="str">
            <v>RUN</v>
          </cell>
          <cell r="D84" t="str">
            <v>RUN-IT</v>
          </cell>
        </row>
        <row r="85">
          <cell r="C85" t="str">
            <v>RUN</v>
          </cell>
          <cell r="D85" t="str">
            <v>RUN-IT</v>
          </cell>
        </row>
        <row r="86">
          <cell r="C86" t="str">
            <v>RUN</v>
          </cell>
          <cell r="D86" t="str">
            <v>RUN-IT</v>
          </cell>
          <cell r="F86">
            <v>12220</v>
          </cell>
        </row>
        <row r="87">
          <cell r="C87" t="str">
            <v>PROGRAMMGMT</v>
          </cell>
          <cell r="D87" t="str">
            <v>SUBCONTRACTOR</v>
          </cell>
          <cell r="F87">
            <v>0</v>
          </cell>
        </row>
        <row r="88">
          <cell r="C88" t="str">
            <v>PROGRAMMGMT</v>
          </cell>
          <cell r="D88" t="str">
            <v>BPO-INDIAFA</v>
          </cell>
          <cell r="F88">
            <v>0</v>
          </cell>
        </row>
        <row r="89">
          <cell r="C89" t="str">
            <v>RUN</v>
          </cell>
          <cell r="D89" t="str">
            <v>RUN-IT</v>
          </cell>
          <cell r="F89">
            <v>0</v>
          </cell>
        </row>
        <row r="90">
          <cell r="C90" t="str">
            <v>RUN</v>
          </cell>
          <cell r="D90" t="str">
            <v>RUN-IT</v>
          </cell>
          <cell r="F90">
            <v>0</v>
          </cell>
        </row>
        <row r="91">
          <cell r="C91" t="str">
            <v>RUN</v>
          </cell>
          <cell r="D91" t="str">
            <v>P2P-AP</v>
          </cell>
          <cell r="F91">
            <v>0</v>
          </cell>
        </row>
        <row r="92">
          <cell r="C92" t="str">
            <v>RUN</v>
          </cell>
          <cell r="D92" t="str">
            <v>P2P-AP</v>
          </cell>
          <cell r="F92">
            <v>0</v>
          </cell>
        </row>
        <row r="93">
          <cell r="C93" t="str">
            <v>RUN</v>
          </cell>
          <cell r="D93" t="str">
            <v>P2P-AP</v>
          </cell>
          <cell r="F93">
            <v>0</v>
          </cell>
        </row>
        <row r="94">
          <cell r="C94" t="str">
            <v>PROGRAMMGMT</v>
          </cell>
          <cell r="D94" t="str">
            <v>TS Funding</v>
          </cell>
          <cell r="F94">
            <v>0</v>
          </cell>
        </row>
        <row r="95">
          <cell r="C95" t="str">
            <v>PROGRAMMGMT</v>
          </cell>
          <cell r="D95" t="str">
            <v>Source 10</v>
          </cell>
          <cell r="F95">
            <v>0</v>
          </cell>
        </row>
        <row r="96">
          <cell r="C96" t="str">
            <v>PROGRAMMGMT</v>
          </cell>
          <cell r="D96" t="str">
            <v>Source 11</v>
          </cell>
          <cell r="F96">
            <v>0</v>
          </cell>
        </row>
        <row r="97">
          <cell r="C97" t="str">
            <v>PROGRAMMGMT</v>
          </cell>
          <cell r="D97" t="str">
            <v>Source 12</v>
          </cell>
          <cell r="F97">
            <v>0</v>
          </cell>
        </row>
        <row r="98">
          <cell r="C98" t="str">
            <v>PROGRAMMGMT</v>
          </cell>
          <cell r="D98" t="str">
            <v>Source 13</v>
          </cell>
          <cell r="F98">
            <v>0</v>
          </cell>
        </row>
        <row r="99">
          <cell r="C99" t="str">
            <v>PROGRAMMGMT</v>
          </cell>
          <cell r="D99" t="str">
            <v>Source 14</v>
          </cell>
          <cell r="F99">
            <v>0</v>
          </cell>
        </row>
        <row r="100">
          <cell r="C100" t="str">
            <v>PROGRAMMGMT</v>
          </cell>
          <cell r="D100" t="str">
            <v>Source 15</v>
          </cell>
          <cell r="F100">
            <v>0</v>
          </cell>
        </row>
        <row r="102">
          <cell r="C102" t="str">
            <v>RUN</v>
          </cell>
          <cell r="D102" t="str">
            <v>FX-HEDGING</v>
          </cell>
        </row>
        <row r="103">
          <cell r="C103" t="str">
            <v>RUN</v>
          </cell>
          <cell r="D103" t="str">
            <v>FX-HEDGING</v>
          </cell>
        </row>
        <row r="104">
          <cell r="C104" t="str">
            <v>PROCUREMENT</v>
          </cell>
        </row>
        <row r="105">
          <cell r="C105" t="str">
            <v>PROCUREMENT</v>
          </cell>
          <cell r="D105" t="str">
            <v>CG-US</v>
          </cell>
          <cell r="F105">
            <v>12220</v>
          </cell>
        </row>
        <row r="106">
          <cell r="C106" t="str">
            <v>PROCUREMENT</v>
          </cell>
          <cell r="D106" t="str">
            <v>SUBCONTRACTOR</v>
          </cell>
          <cell r="F106">
            <v>0</v>
          </cell>
        </row>
        <row r="107">
          <cell r="C107" t="str">
            <v>RUN</v>
          </cell>
          <cell r="D107" t="str">
            <v>MSA Price</v>
          </cell>
          <cell r="F107">
            <v>0</v>
          </cell>
        </row>
        <row r="108">
          <cell r="C108" t="str">
            <v>PROCUREMENT</v>
          </cell>
          <cell r="D108" t="str">
            <v>FINANCING</v>
          </cell>
          <cell r="F108">
            <v>0</v>
          </cell>
        </row>
        <row r="109">
          <cell r="C109" t="str">
            <v>PROCUREMENT</v>
          </cell>
          <cell r="D109" t="str">
            <v>TECHNOLOGY</v>
          </cell>
          <cell r="F109">
            <v>0</v>
          </cell>
        </row>
        <row r="110">
          <cell r="C110" t="str">
            <v>PROCUREMENT</v>
          </cell>
          <cell r="D110" t="str">
            <v>US-TE</v>
          </cell>
          <cell r="F110">
            <v>0</v>
          </cell>
        </row>
        <row r="111">
          <cell r="C111" t="str">
            <v>PROCUREMENT</v>
          </cell>
          <cell r="D111" t="str">
            <v>INDIA-TE</v>
          </cell>
          <cell r="F111">
            <v>0</v>
          </cell>
        </row>
        <row r="112">
          <cell r="C112" t="str">
            <v>PROCUREMENT</v>
          </cell>
          <cell r="D112" t="str">
            <v>FX-HEDGING</v>
          </cell>
          <cell r="F112">
            <v>0</v>
          </cell>
        </row>
        <row r="113">
          <cell r="C113" t="str">
            <v>PROCUREMENT</v>
          </cell>
          <cell r="D113" t="str">
            <v>TS Funding</v>
          </cell>
          <cell r="F113">
            <v>0</v>
          </cell>
        </row>
        <row r="114">
          <cell r="C114" t="str">
            <v>PROCUREMENT</v>
          </cell>
          <cell r="D114" t="str">
            <v>Source 10</v>
          </cell>
          <cell r="F114">
            <v>0</v>
          </cell>
        </row>
        <row r="115">
          <cell r="C115" t="str">
            <v>PROCUREMENT</v>
          </cell>
          <cell r="D115" t="str">
            <v>Source 11</v>
          </cell>
          <cell r="F115">
            <v>0</v>
          </cell>
        </row>
        <row r="116">
          <cell r="C116" t="str">
            <v>PROCUREMENT</v>
          </cell>
          <cell r="D116" t="str">
            <v>Source 12</v>
          </cell>
          <cell r="F116">
            <v>0</v>
          </cell>
        </row>
        <row r="117">
          <cell r="C117" t="str">
            <v>PROCUREMENT</v>
          </cell>
          <cell r="D117" t="str">
            <v>Source 13</v>
          </cell>
          <cell r="F117">
            <v>0</v>
          </cell>
        </row>
        <row r="118">
          <cell r="C118" t="str">
            <v>PROCUREMENT</v>
          </cell>
          <cell r="D118" t="str">
            <v>Source 14</v>
          </cell>
          <cell r="F118">
            <v>0</v>
          </cell>
        </row>
        <row r="119">
          <cell r="C119" t="str">
            <v>PROCUREMENT</v>
          </cell>
          <cell r="D119" t="str">
            <v>Source 15</v>
          </cell>
          <cell r="F119">
            <v>0</v>
          </cell>
        </row>
        <row r="123">
          <cell r="C123" t="str">
            <v>FINANCING</v>
          </cell>
        </row>
        <row r="124">
          <cell r="C124" t="str">
            <v>FINANCING</v>
          </cell>
          <cell r="D124" t="str">
            <v>CG-US</v>
          </cell>
          <cell r="F124">
            <v>12220</v>
          </cell>
        </row>
        <row r="125">
          <cell r="C125" t="str">
            <v>FINANCING</v>
          </cell>
          <cell r="D125" t="str">
            <v>SUBCONTRACTOR</v>
          </cell>
          <cell r="F125">
            <v>0</v>
          </cell>
        </row>
        <row r="126">
          <cell r="C126" t="str">
            <v>FINANCING</v>
          </cell>
          <cell r="D126" t="str">
            <v>BPO-INDIAFA</v>
          </cell>
          <cell r="F126">
            <v>0</v>
          </cell>
        </row>
        <row r="127">
          <cell r="C127" t="str">
            <v>FINANCING</v>
          </cell>
          <cell r="D127" t="str">
            <v>FINANCING</v>
          </cell>
          <cell r="F127">
            <v>0</v>
          </cell>
        </row>
        <row r="128">
          <cell r="C128" t="str">
            <v>FINANCING</v>
          </cell>
          <cell r="D128" t="str">
            <v>TECHNOLOGY</v>
          </cell>
          <cell r="F128">
            <v>0</v>
          </cell>
        </row>
        <row r="129">
          <cell r="C129" t="str">
            <v>FINANCING</v>
          </cell>
          <cell r="D129" t="str">
            <v>US-TE</v>
          </cell>
          <cell r="F129">
            <v>0</v>
          </cell>
        </row>
        <row r="130">
          <cell r="C130" t="str">
            <v>FINANCING</v>
          </cell>
          <cell r="D130" t="str">
            <v>INDIA-TE</v>
          </cell>
          <cell r="F130">
            <v>0</v>
          </cell>
        </row>
        <row r="131">
          <cell r="C131" t="str">
            <v>FINANCING</v>
          </cell>
          <cell r="D131" t="str">
            <v>FX-HEDGING</v>
          </cell>
          <cell r="F131">
            <v>0</v>
          </cell>
        </row>
        <row r="132">
          <cell r="C132" t="str">
            <v>FINANCING</v>
          </cell>
          <cell r="D132" t="str">
            <v>TS Funding</v>
          </cell>
          <cell r="F132">
            <v>0</v>
          </cell>
        </row>
        <row r="133">
          <cell r="C133" t="str">
            <v>FINANCING</v>
          </cell>
          <cell r="D133" t="str">
            <v>Source 10</v>
          </cell>
          <cell r="F133">
            <v>0</v>
          </cell>
        </row>
        <row r="134">
          <cell r="C134" t="str">
            <v>FINANCING</v>
          </cell>
          <cell r="D134" t="str">
            <v>Source 11</v>
          </cell>
          <cell r="F134">
            <v>0</v>
          </cell>
        </row>
        <row r="135">
          <cell r="C135" t="str">
            <v>FINANCING</v>
          </cell>
          <cell r="D135" t="str">
            <v>Source 12</v>
          </cell>
          <cell r="F135">
            <v>0</v>
          </cell>
        </row>
        <row r="136">
          <cell r="C136" t="str">
            <v>FINANCING</v>
          </cell>
          <cell r="D136" t="str">
            <v>Source 13</v>
          </cell>
          <cell r="F136">
            <v>0</v>
          </cell>
        </row>
        <row r="137">
          <cell r="C137" t="str">
            <v>FINANCING</v>
          </cell>
          <cell r="D137" t="str">
            <v>Source 14</v>
          </cell>
          <cell r="F137">
            <v>0</v>
          </cell>
        </row>
        <row r="138">
          <cell r="C138" t="str">
            <v>FINANCING</v>
          </cell>
          <cell r="D138" t="str">
            <v>Source 15</v>
          </cell>
          <cell r="F138">
            <v>0</v>
          </cell>
        </row>
        <row r="142">
          <cell r="C142" t="str">
            <v>TRANSITION-IT</v>
          </cell>
        </row>
        <row r="143">
          <cell r="C143" t="str">
            <v>TRANSITION-IT</v>
          </cell>
          <cell r="D143" t="str">
            <v>CG-US</v>
          </cell>
          <cell r="F143">
            <v>12220</v>
          </cell>
        </row>
        <row r="144">
          <cell r="C144" t="str">
            <v>TRANSITION-IT</v>
          </cell>
          <cell r="D144" t="str">
            <v>SUBCONTRACTOR</v>
          </cell>
          <cell r="F144">
            <v>0</v>
          </cell>
        </row>
        <row r="145">
          <cell r="C145" t="str">
            <v>TRANSITION-IT</v>
          </cell>
          <cell r="D145" t="str">
            <v>BPO-INDIAFA</v>
          </cell>
          <cell r="F145">
            <v>0</v>
          </cell>
        </row>
        <row r="146">
          <cell r="C146" t="str">
            <v>TRANSITION-IT</v>
          </cell>
          <cell r="D146" t="str">
            <v>FINANCING</v>
          </cell>
          <cell r="F146">
            <v>0</v>
          </cell>
        </row>
        <row r="147">
          <cell r="C147" t="str">
            <v>TRANSITION-IT</v>
          </cell>
          <cell r="D147" t="str">
            <v>TECHNOLOGY</v>
          </cell>
          <cell r="F147">
            <v>0</v>
          </cell>
        </row>
        <row r="148">
          <cell r="C148" t="str">
            <v>TRANSITION-IT</v>
          </cell>
          <cell r="D148" t="str">
            <v>US-TE</v>
          </cell>
          <cell r="F148">
            <v>0</v>
          </cell>
        </row>
        <row r="149">
          <cell r="C149" t="str">
            <v>TRANSITION-IT</v>
          </cell>
          <cell r="D149" t="str">
            <v>INDIA-TE</v>
          </cell>
          <cell r="F149">
            <v>0</v>
          </cell>
        </row>
        <row r="150">
          <cell r="C150" t="str">
            <v>TRANSITION-IT</v>
          </cell>
          <cell r="D150" t="str">
            <v>FX-HEDGING</v>
          </cell>
          <cell r="F150">
            <v>0</v>
          </cell>
        </row>
        <row r="151">
          <cell r="C151" t="str">
            <v>TRANSITION-IT</v>
          </cell>
          <cell r="D151" t="str">
            <v>TS Funding</v>
          </cell>
          <cell r="F151">
            <v>0</v>
          </cell>
        </row>
        <row r="152">
          <cell r="C152" t="str">
            <v>TRANSITION-IT</v>
          </cell>
          <cell r="D152" t="str">
            <v>Source 10</v>
          </cell>
          <cell r="F152">
            <v>0</v>
          </cell>
        </row>
        <row r="153">
          <cell r="C153" t="str">
            <v>TRANSITION-IT</v>
          </cell>
          <cell r="D153" t="str">
            <v>Source 11</v>
          </cell>
          <cell r="F153">
            <v>0</v>
          </cell>
        </row>
        <row r="154">
          <cell r="C154" t="str">
            <v>TRANSITION-IT</v>
          </cell>
          <cell r="D154" t="str">
            <v>Source 12</v>
          </cell>
          <cell r="F154">
            <v>0</v>
          </cell>
        </row>
        <row r="155">
          <cell r="C155" t="str">
            <v>TRANSITION-IT</v>
          </cell>
          <cell r="D155" t="str">
            <v>Source 13</v>
          </cell>
          <cell r="F155">
            <v>0</v>
          </cell>
        </row>
        <row r="156">
          <cell r="C156" t="str">
            <v>TRANSITION-IT</v>
          </cell>
          <cell r="D156" t="str">
            <v>Source 14</v>
          </cell>
          <cell r="F156">
            <v>0</v>
          </cell>
        </row>
        <row r="157">
          <cell r="C157" t="str">
            <v>TRANSITION-IT</v>
          </cell>
          <cell r="D157" t="str">
            <v>Source 15</v>
          </cell>
          <cell r="F157">
            <v>0</v>
          </cell>
        </row>
        <row r="161">
          <cell r="C161" t="str">
            <v>RUN-IT</v>
          </cell>
        </row>
        <row r="162">
          <cell r="C162" t="str">
            <v>RUN-IT</v>
          </cell>
          <cell r="D162" t="str">
            <v>CG-US</v>
          </cell>
          <cell r="F162">
            <v>12220</v>
          </cell>
        </row>
        <row r="163">
          <cell r="C163" t="str">
            <v>RUN-IT</v>
          </cell>
          <cell r="D163" t="str">
            <v>SUBCONTRACTOR</v>
          </cell>
          <cell r="F163">
            <v>0</v>
          </cell>
        </row>
        <row r="164">
          <cell r="C164" t="str">
            <v>RUN-IT</v>
          </cell>
          <cell r="D164" t="str">
            <v>BPO-INDIAFA</v>
          </cell>
          <cell r="F164">
            <v>0</v>
          </cell>
        </row>
        <row r="165">
          <cell r="C165" t="str">
            <v>RUN-IT</v>
          </cell>
          <cell r="D165" t="str">
            <v>FINANCING</v>
          </cell>
          <cell r="F165">
            <v>0</v>
          </cell>
        </row>
        <row r="166">
          <cell r="C166" t="str">
            <v>RUN-IT</v>
          </cell>
          <cell r="D166" t="str">
            <v>TECHNOLOGY</v>
          </cell>
          <cell r="F166">
            <v>0</v>
          </cell>
        </row>
        <row r="167">
          <cell r="C167" t="str">
            <v>RUN-IT</v>
          </cell>
          <cell r="D167" t="str">
            <v>US-TE</v>
          </cell>
          <cell r="F167">
            <v>0</v>
          </cell>
        </row>
        <row r="168">
          <cell r="C168" t="str">
            <v>RUN-IT</v>
          </cell>
          <cell r="D168" t="str">
            <v>INDIA-TE</v>
          </cell>
          <cell r="F168">
            <v>0</v>
          </cell>
        </row>
        <row r="169">
          <cell r="C169" t="str">
            <v>RUN-IT</v>
          </cell>
          <cell r="D169" t="str">
            <v>FX-HEDGING</v>
          </cell>
          <cell r="F169">
            <v>0</v>
          </cell>
        </row>
        <row r="170">
          <cell r="C170" t="str">
            <v>RUN-IT</v>
          </cell>
          <cell r="D170" t="str">
            <v>TS Funding</v>
          </cell>
          <cell r="F170">
            <v>0</v>
          </cell>
        </row>
        <row r="171">
          <cell r="C171" t="str">
            <v>RUN-IT</v>
          </cell>
          <cell r="D171" t="str">
            <v>Source 10</v>
          </cell>
          <cell r="F171">
            <v>0</v>
          </cell>
        </row>
        <row r="172">
          <cell r="C172" t="str">
            <v>RUN-IT</v>
          </cell>
          <cell r="D172" t="str">
            <v>Source 11</v>
          </cell>
          <cell r="F172">
            <v>0</v>
          </cell>
        </row>
        <row r="173">
          <cell r="C173" t="str">
            <v>RUN-IT</v>
          </cell>
          <cell r="D173" t="str">
            <v>Source 12</v>
          </cell>
          <cell r="F173">
            <v>0</v>
          </cell>
        </row>
        <row r="174">
          <cell r="C174" t="str">
            <v>RUN-IT</v>
          </cell>
          <cell r="D174" t="str">
            <v>Source 13</v>
          </cell>
          <cell r="F174">
            <v>0</v>
          </cell>
        </row>
        <row r="175">
          <cell r="C175" t="str">
            <v>RUN-IT</v>
          </cell>
          <cell r="D175" t="str">
            <v>Source 14</v>
          </cell>
          <cell r="F175">
            <v>0</v>
          </cell>
        </row>
        <row r="176">
          <cell r="C176" t="str">
            <v>RUN-IT</v>
          </cell>
          <cell r="D176" t="str">
            <v>Source 15</v>
          </cell>
          <cell r="F176">
            <v>0</v>
          </cell>
        </row>
        <row r="180">
          <cell r="C180" t="str">
            <v>SUPPLYCHAIN</v>
          </cell>
        </row>
        <row r="181">
          <cell r="C181" t="str">
            <v>SUPPLYCHAIN</v>
          </cell>
          <cell r="D181" t="str">
            <v>CG-US</v>
          </cell>
          <cell r="F181">
            <v>12220</v>
          </cell>
        </row>
        <row r="182">
          <cell r="C182" t="str">
            <v>SUPPLYCHAIN</v>
          </cell>
          <cell r="D182" t="str">
            <v>SUBCONTRACTOR</v>
          </cell>
          <cell r="F182">
            <v>0</v>
          </cell>
        </row>
        <row r="183">
          <cell r="C183" t="str">
            <v>SUPPLYCHAIN</v>
          </cell>
          <cell r="D183" t="str">
            <v>BPO-INDIAFA</v>
          </cell>
          <cell r="F183">
            <v>0</v>
          </cell>
        </row>
        <row r="184">
          <cell r="C184" t="str">
            <v>SUPPLYCHAIN</v>
          </cell>
          <cell r="D184" t="str">
            <v>FINANCING</v>
          </cell>
          <cell r="F184">
            <v>0</v>
          </cell>
        </row>
        <row r="185">
          <cell r="C185" t="str">
            <v>SUPPLYCHAIN</v>
          </cell>
          <cell r="D185" t="str">
            <v>TECHNOLOGY</v>
          </cell>
          <cell r="F185">
            <v>0</v>
          </cell>
        </row>
        <row r="186">
          <cell r="C186" t="str">
            <v>SUPPLYCHAIN</v>
          </cell>
          <cell r="D186" t="str">
            <v>US-TE</v>
          </cell>
          <cell r="F186">
            <v>0</v>
          </cell>
        </row>
        <row r="187">
          <cell r="C187" t="str">
            <v>SUPPLYCHAIN</v>
          </cell>
          <cell r="D187" t="str">
            <v>INDIA-TE</v>
          </cell>
          <cell r="F187">
            <v>0</v>
          </cell>
        </row>
        <row r="188">
          <cell r="C188" t="str">
            <v>SUPPLYCHAIN</v>
          </cell>
          <cell r="D188" t="str">
            <v>FX-HEDGING</v>
          </cell>
          <cell r="F188">
            <v>0</v>
          </cell>
        </row>
        <row r="189">
          <cell r="C189" t="str">
            <v>SUPPLYCHAIN</v>
          </cell>
          <cell r="D189" t="str">
            <v>TS Funding</v>
          </cell>
          <cell r="F189">
            <v>0</v>
          </cell>
        </row>
        <row r="190">
          <cell r="C190" t="str">
            <v>SUPPLYCHAIN</v>
          </cell>
          <cell r="D190" t="str">
            <v>Source 10</v>
          </cell>
          <cell r="F190">
            <v>0</v>
          </cell>
        </row>
        <row r="191">
          <cell r="C191" t="str">
            <v>SUPPLYCHAIN</v>
          </cell>
          <cell r="D191" t="str">
            <v>Source 11</v>
          </cell>
          <cell r="F191">
            <v>0</v>
          </cell>
        </row>
        <row r="192">
          <cell r="C192" t="str">
            <v>SUPPLYCHAIN</v>
          </cell>
          <cell r="D192" t="str">
            <v>Source 12</v>
          </cell>
          <cell r="F192">
            <v>0</v>
          </cell>
        </row>
        <row r="193">
          <cell r="C193" t="str">
            <v>SUPPLYCHAIN</v>
          </cell>
          <cell r="D193" t="str">
            <v>Source 13</v>
          </cell>
          <cell r="F193">
            <v>0</v>
          </cell>
        </row>
        <row r="194">
          <cell r="C194" t="str">
            <v>SUPPLYCHAIN</v>
          </cell>
          <cell r="D194" t="str">
            <v>Source 14</v>
          </cell>
          <cell r="F194">
            <v>0</v>
          </cell>
        </row>
        <row r="195">
          <cell r="C195" t="str">
            <v>SUPPLYCHAIN</v>
          </cell>
          <cell r="D195" t="str">
            <v>Source 15</v>
          </cell>
          <cell r="F195">
            <v>0</v>
          </cell>
        </row>
        <row r="199">
          <cell r="C199" t="str">
            <v>FX-HEDGING</v>
          </cell>
        </row>
        <row r="200">
          <cell r="C200" t="str">
            <v>FX-HEDGING</v>
          </cell>
          <cell r="D200" t="str">
            <v>CG-US</v>
          </cell>
          <cell r="F200">
            <v>12220</v>
          </cell>
        </row>
        <row r="201">
          <cell r="C201" t="str">
            <v>FX-HEDGING</v>
          </cell>
          <cell r="D201" t="str">
            <v>SUBCONTRACTOR</v>
          </cell>
          <cell r="F201">
            <v>0</v>
          </cell>
        </row>
        <row r="202">
          <cell r="C202" t="str">
            <v>FX-HEDGING</v>
          </cell>
          <cell r="D202" t="str">
            <v>BPO-INDIAFA</v>
          </cell>
          <cell r="F202">
            <v>0</v>
          </cell>
        </row>
        <row r="203">
          <cell r="C203" t="str">
            <v>FX-HEDGING</v>
          </cell>
          <cell r="D203" t="str">
            <v>FINANCING</v>
          </cell>
          <cell r="F203">
            <v>0</v>
          </cell>
        </row>
        <row r="204">
          <cell r="C204" t="str">
            <v>FX-HEDGING</v>
          </cell>
          <cell r="D204" t="str">
            <v>TECHNOLOGY</v>
          </cell>
          <cell r="F204">
            <v>0</v>
          </cell>
        </row>
        <row r="205">
          <cell r="C205" t="str">
            <v>FX-HEDGING</v>
          </cell>
          <cell r="D205" t="str">
            <v>US-TE</v>
          </cell>
          <cell r="F205">
            <v>0</v>
          </cell>
        </row>
        <row r="206">
          <cell r="C206" t="str">
            <v>FX-HEDGING</v>
          </cell>
          <cell r="D206" t="str">
            <v>INDIA-TE</v>
          </cell>
          <cell r="F206">
            <v>0</v>
          </cell>
        </row>
        <row r="207">
          <cell r="C207" t="str">
            <v>FX-HEDGING</v>
          </cell>
          <cell r="D207" t="str">
            <v>FX-HEDGING</v>
          </cell>
          <cell r="F207">
            <v>0</v>
          </cell>
        </row>
        <row r="208">
          <cell r="C208" t="str">
            <v>FX-HEDGING</v>
          </cell>
          <cell r="D208" t="str">
            <v>TS Funding</v>
          </cell>
          <cell r="F208">
            <v>0</v>
          </cell>
        </row>
        <row r="209">
          <cell r="C209" t="str">
            <v>FX-HEDGING</v>
          </cell>
          <cell r="D209" t="str">
            <v>Source 10</v>
          </cell>
          <cell r="F209">
            <v>0</v>
          </cell>
        </row>
        <row r="210">
          <cell r="C210" t="str">
            <v>FX-HEDGING</v>
          </cell>
          <cell r="D210" t="str">
            <v>Source 11</v>
          </cell>
          <cell r="F210">
            <v>0</v>
          </cell>
        </row>
        <row r="211">
          <cell r="C211" t="str">
            <v>FX-HEDGING</v>
          </cell>
          <cell r="D211" t="str">
            <v>Source 12</v>
          </cell>
          <cell r="F211">
            <v>0</v>
          </cell>
        </row>
        <row r="212">
          <cell r="C212" t="str">
            <v>FX-HEDGING</v>
          </cell>
          <cell r="D212" t="str">
            <v>Source 13</v>
          </cell>
          <cell r="F212">
            <v>0</v>
          </cell>
        </row>
        <row r="213">
          <cell r="C213" t="str">
            <v>FX-HEDGING</v>
          </cell>
          <cell r="D213" t="str">
            <v>Source 14</v>
          </cell>
          <cell r="F213">
            <v>0</v>
          </cell>
        </row>
        <row r="214">
          <cell r="C214" t="str">
            <v>FX-HEDGING</v>
          </cell>
          <cell r="D214" t="str">
            <v>Source 15</v>
          </cell>
          <cell r="F214">
            <v>0</v>
          </cell>
        </row>
        <row r="218">
          <cell r="C218" t="str">
            <v>INDIA-COLA-FEE</v>
          </cell>
        </row>
        <row r="219">
          <cell r="C219" t="str">
            <v>INDIA-COLA-FEE</v>
          </cell>
          <cell r="D219" t="str">
            <v>CG-US</v>
          </cell>
          <cell r="F219">
            <v>12220</v>
          </cell>
        </row>
        <row r="220">
          <cell r="C220" t="str">
            <v>INDIA-COLA-FEE</v>
          </cell>
          <cell r="D220" t="str">
            <v>SUBCONTRACTOR</v>
          </cell>
          <cell r="F220">
            <v>0</v>
          </cell>
        </row>
        <row r="221">
          <cell r="C221" t="str">
            <v>INDIA-COLA-FEE</v>
          </cell>
          <cell r="D221" t="str">
            <v>BPO-INDIAFA</v>
          </cell>
          <cell r="F221">
            <v>0</v>
          </cell>
        </row>
        <row r="222">
          <cell r="C222" t="str">
            <v>INDIA-COLA-FEE</v>
          </cell>
          <cell r="D222" t="str">
            <v>FINANCING</v>
          </cell>
          <cell r="F222">
            <v>0</v>
          </cell>
        </row>
        <row r="223">
          <cell r="C223" t="str">
            <v>INDIA-COLA-FEE</v>
          </cell>
          <cell r="D223" t="str">
            <v>TECHNOLOGY</v>
          </cell>
          <cell r="F223">
            <v>0</v>
          </cell>
        </row>
        <row r="224">
          <cell r="C224" t="str">
            <v>INDIA-COLA-FEE</v>
          </cell>
          <cell r="D224" t="str">
            <v>US-TE</v>
          </cell>
          <cell r="F224">
            <v>0</v>
          </cell>
        </row>
        <row r="225">
          <cell r="C225" t="str">
            <v>INDIA-COLA-FEE</v>
          </cell>
          <cell r="D225" t="str">
            <v>INDIA-TE</v>
          </cell>
          <cell r="F225">
            <v>0</v>
          </cell>
        </row>
        <row r="226">
          <cell r="C226" t="str">
            <v>INDIA-COLA-FEE</v>
          </cell>
          <cell r="D226" t="str">
            <v>FX-HEDGING</v>
          </cell>
          <cell r="F226">
            <v>0</v>
          </cell>
        </row>
        <row r="227">
          <cell r="C227" t="str">
            <v>INDIA-COLA-FEE</v>
          </cell>
          <cell r="D227" t="str">
            <v>TS Funding</v>
          </cell>
          <cell r="F227">
            <v>0</v>
          </cell>
        </row>
        <row r="228">
          <cell r="C228" t="str">
            <v>INDIA-COLA-FEE</v>
          </cell>
          <cell r="D228" t="str">
            <v>Source 10</v>
          </cell>
          <cell r="F228">
            <v>0</v>
          </cell>
        </row>
        <row r="229">
          <cell r="C229" t="str">
            <v>INDIA-COLA-FEE</v>
          </cell>
          <cell r="D229" t="str">
            <v>Source 11</v>
          </cell>
          <cell r="F229">
            <v>0</v>
          </cell>
        </row>
        <row r="230">
          <cell r="C230" t="str">
            <v>INDIA-COLA-FEE</v>
          </cell>
          <cell r="D230" t="str">
            <v>Source 12</v>
          </cell>
          <cell r="F230">
            <v>0</v>
          </cell>
        </row>
        <row r="231">
          <cell r="C231" t="str">
            <v>INDIA-COLA-FEE</v>
          </cell>
          <cell r="D231" t="str">
            <v>Source 13</v>
          </cell>
          <cell r="F231">
            <v>0</v>
          </cell>
        </row>
        <row r="232">
          <cell r="C232" t="str">
            <v>INDIA-COLA-FEE</v>
          </cell>
          <cell r="D232" t="str">
            <v>Source 14</v>
          </cell>
          <cell r="F232">
            <v>0</v>
          </cell>
        </row>
        <row r="233">
          <cell r="C233" t="str">
            <v>INDIA-COLA-FEE</v>
          </cell>
          <cell r="D233" t="str">
            <v>Source 15</v>
          </cell>
          <cell r="F233">
            <v>0</v>
          </cell>
        </row>
        <row r="237">
          <cell r="C237" t="str">
            <v>US-COLA-FEE</v>
          </cell>
        </row>
        <row r="238">
          <cell r="C238" t="str">
            <v>US-COLA-FEE</v>
          </cell>
          <cell r="D238" t="str">
            <v>CG-US</v>
          </cell>
          <cell r="F238">
            <v>12220</v>
          </cell>
        </row>
        <row r="239">
          <cell r="C239" t="str">
            <v>US-COLA-FEE</v>
          </cell>
          <cell r="D239" t="str">
            <v>SUBCONTRACTOR</v>
          </cell>
          <cell r="F239">
            <v>0</v>
          </cell>
        </row>
        <row r="240">
          <cell r="C240" t="str">
            <v>US-COLA-FEE</v>
          </cell>
          <cell r="D240" t="str">
            <v>BPO-INDIAFA</v>
          </cell>
          <cell r="F240">
            <v>0</v>
          </cell>
        </row>
        <row r="241">
          <cell r="C241" t="str">
            <v>US-COLA-FEE</v>
          </cell>
          <cell r="D241" t="str">
            <v>FINANCING</v>
          </cell>
          <cell r="F241">
            <v>0</v>
          </cell>
        </row>
        <row r="242">
          <cell r="C242" t="str">
            <v>US-COLA-FEE</v>
          </cell>
          <cell r="D242" t="str">
            <v>TECHNOLOGY</v>
          </cell>
          <cell r="F242">
            <v>0</v>
          </cell>
        </row>
        <row r="243">
          <cell r="C243" t="str">
            <v>US-COLA-FEE</v>
          </cell>
          <cell r="D243" t="str">
            <v>US-TE</v>
          </cell>
          <cell r="F243">
            <v>0</v>
          </cell>
        </row>
        <row r="244">
          <cell r="C244" t="str">
            <v>US-COLA-FEE</v>
          </cell>
          <cell r="D244" t="str">
            <v>INDIA-TE</v>
          </cell>
          <cell r="F244">
            <v>0</v>
          </cell>
        </row>
        <row r="245">
          <cell r="C245" t="str">
            <v>US-COLA-FEE</v>
          </cell>
          <cell r="D245" t="str">
            <v>FX-HEDGING</v>
          </cell>
          <cell r="F245">
            <v>0</v>
          </cell>
        </row>
        <row r="246">
          <cell r="C246" t="str">
            <v>US-COLA-FEE</v>
          </cell>
          <cell r="D246" t="str">
            <v>TS Funding</v>
          </cell>
          <cell r="F246">
            <v>0</v>
          </cell>
        </row>
        <row r="247">
          <cell r="C247" t="str">
            <v>US-COLA-FEE</v>
          </cell>
          <cell r="D247" t="str">
            <v>Source 10</v>
          </cell>
          <cell r="F247">
            <v>0</v>
          </cell>
        </row>
        <row r="248">
          <cell r="C248" t="str">
            <v>US-COLA-FEE</v>
          </cell>
          <cell r="D248" t="str">
            <v>Source 11</v>
          </cell>
          <cell r="F248">
            <v>0</v>
          </cell>
        </row>
        <row r="249">
          <cell r="C249" t="str">
            <v>US-COLA-FEE</v>
          </cell>
          <cell r="D249" t="str">
            <v>Source 12</v>
          </cell>
          <cell r="F249">
            <v>0</v>
          </cell>
        </row>
        <row r="250">
          <cell r="C250" t="str">
            <v>US-COLA-FEE</v>
          </cell>
          <cell r="D250" t="str">
            <v>Source 13</v>
          </cell>
          <cell r="F250">
            <v>0</v>
          </cell>
        </row>
        <row r="251">
          <cell r="C251" t="str">
            <v>US-COLA-FEE</v>
          </cell>
          <cell r="D251" t="str">
            <v>Source 14</v>
          </cell>
          <cell r="F251">
            <v>0</v>
          </cell>
        </row>
        <row r="252">
          <cell r="C252" t="str">
            <v>US-COLA-FEE</v>
          </cell>
          <cell r="D252" t="str">
            <v>Source 15</v>
          </cell>
          <cell r="F252">
            <v>0</v>
          </cell>
        </row>
        <row r="256">
          <cell r="C256" t="str">
            <v>MSA Price</v>
          </cell>
        </row>
        <row r="257">
          <cell r="C257" t="str">
            <v>MSA Price</v>
          </cell>
          <cell r="D257" t="str">
            <v>CG-US</v>
          </cell>
          <cell r="F257">
            <v>12220</v>
          </cell>
        </row>
        <row r="258">
          <cell r="C258" t="str">
            <v>MSA Price</v>
          </cell>
          <cell r="D258" t="str">
            <v>SUBCONTRACTOR</v>
          </cell>
          <cell r="F258">
            <v>0</v>
          </cell>
        </row>
        <row r="259">
          <cell r="C259" t="str">
            <v>MSA Price</v>
          </cell>
          <cell r="D259" t="str">
            <v>BPO-INDIAFA</v>
          </cell>
          <cell r="F259">
            <v>0</v>
          </cell>
        </row>
        <row r="260">
          <cell r="C260" t="str">
            <v>MSA Price</v>
          </cell>
          <cell r="D260" t="str">
            <v>FINANCING</v>
          </cell>
          <cell r="F260">
            <v>0</v>
          </cell>
        </row>
        <row r="261">
          <cell r="C261" t="str">
            <v>MSA Price</v>
          </cell>
          <cell r="D261" t="str">
            <v>TECHNOLOGY</v>
          </cell>
          <cell r="F261">
            <v>0</v>
          </cell>
        </row>
        <row r="262">
          <cell r="C262" t="str">
            <v>MSA Price</v>
          </cell>
          <cell r="D262" t="str">
            <v>US-TE</v>
          </cell>
          <cell r="F262">
            <v>0</v>
          </cell>
        </row>
        <row r="263">
          <cell r="C263" t="str">
            <v>MSA Price</v>
          </cell>
          <cell r="D263" t="str">
            <v>INDIA-TE</v>
          </cell>
          <cell r="F263">
            <v>0</v>
          </cell>
        </row>
        <row r="264">
          <cell r="C264" t="str">
            <v>MSA Price</v>
          </cell>
          <cell r="D264" t="str">
            <v>FX-HEDGING</v>
          </cell>
          <cell r="F264">
            <v>0</v>
          </cell>
        </row>
        <row r="265">
          <cell r="C265" t="str">
            <v>MSA Price</v>
          </cell>
          <cell r="D265" t="str">
            <v>TS Funding</v>
          </cell>
          <cell r="F265">
            <v>0</v>
          </cell>
        </row>
        <row r="266">
          <cell r="C266" t="str">
            <v>MSA Price</v>
          </cell>
          <cell r="D266" t="str">
            <v>Source 10</v>
          </cell>
          <cell r="F266">
            <v>0</v>
          </cell>
        </row>
        <row r="267">
          <cell r="C267" t="str">
            <v>MSA Price</v>
          </cell>
          <cell r="D267" t="str">
            <v>Source 11</v>
          </cell>
          <cell r="F267">
            <v>0</v>
          </cell>
        </row>
        <row r="268">
          <cell r="C268" t="str">
            <v>MSA Price</v>
          </cell>
          <cell r="D268" t="str">
            <v>Source 12</v>
          </cell>
          <cell r="F268">
            <v>0</v>
          </cell>
        </row>
        <row r="269">
          <cell r="C269" t="str">
            <v>MSA Price</v>
          </cell>
          <cell r="D269" t="str">
            <v>Source 13</v>
          </cell>
          <cell r="F269">
            <v>0</v>
          </cell>
        </row>
        <row r="270">
          <cell r="C270" t="str">
            <v>MSA Price</v>
          </cell>
          <cell r="D270" t="str">
            <v>Source 14</v>
          </cell>
          <cell r="F270">
            <v>0</v>
          </cell>
        </row>
        <row r="271">
          <cell r="C271" t="str">
            <v>MSA Price</v>
          </cell>
          <cell r="D271" t="str">
            <v>Source 15</v>
          </cell>
          <cell r="F271">
            <v>0</v>
          </cell>
        </row>
        <row r="275">
          <cell r="C275" t="str">
            <v>Tower 15</v>
          </cell>
        </row>
        <row r="276">
          <cell r="C276" t="str">
            <v>Tower 15</v>
          </cell>
          <cell r="D276" t="str">
            <v>CG-US</v>
          </cell>
          <cell r="F276">
            <v>12220</v>
          </cell>
        </row>
        <row r="277">
          <cell r="C277" t="str">
            <v>Tower 15</v>
          </cell>
          <cell r="D277" t="str">
            <v>SUBCONTRACTOR</v>
          </cell>
          <cell r="F277">
            <v>0</v>
          </cell>
        </row>
        <row r="278">
          <cell r="C278" t="str">
            <v>Tower 15</v>
          </cell>
          <cell r="D278" t="str">
            <v>BPO-INDIAFA</v>
          </cell>
          <cell r="F278">
            <v>0</v>
          </cell>
        </row>
        <row r="279">
          <cell r="C279" t="str">
            <v>Tower 15</v>
          </cell>
          <cell r="D279" t="str">
            <v>FINANCING</v>
          </cell>
          <cell r="F279">
            <v>0</v>
          </cell>
        </row>
        <row r="280">
          <cell r="C280" t="str">
            <v>Tower 15</v>
          </cell>
          <cell r="D280" t="str">
            <v>TECHNOLOGY</v>
          </cell>
          <cell r="F280">
            <v>0</v>
          </cell>
        </row>
        <row r="281">
          <cell r="C281" t="str">
            <v>Tower 15</v>
          </cell>
          <cell r="D281" t="str">
            <v>US-TE</v>
          </cell>
          <cell r="F281">
            <v>0</v>
          </cell>
        </row>
        <row r="282">
          <cell r="C282" t="str">
            <v>Tower 15</v>
          </cell>
          <cell r="D282" t="str">
            <v>INDIA-TE</v>
          </cell>
          <cell r="F282">
            <v>0</v>
          </cell>
        </row>
        <row r="283">
          <cell r="C283" t="str">
            <v>Tower 15</v>
          </cell>
          <cell r="D283" t="str">
            <v>FX-HEDGING</v>
          </cell>
          <cell r="F283">
            <v>0</v>
          </cell>
        </row>
        <row r="284">
          <cell r="C284" t="str">
            <v>Tower 15</v>
          </cell>
          <cell r="D284" t="str">
            <v>TS Funding</v>
          </cell>
          <cell r="F284">
            <v>0</v>
          </cell>
        </row>
        <row r="285">
          <cell r="C285" t="str">
            <v>Tower 15</v>
          </cell>
          <cell r="D285" t="str">
            <v>Source 10</v>
          </cell>
          <cell r="F285">
            <v>0</v>
          </cell>
        </row>
        <row r="286">
          <cell r="C286" t="str">
            <v>Tower 15</v>
          </cell>
          <cell r="D286" t="str">
            <v>Source 11</v>
          </cell>
          <cell r="F286">
            <v>0</v>
          </cell>
        </row>
        <row r="287">
          <cell r="C287" t="str">
            <v>Tower 15</v>
          </cell>
          <cell r="D287" t="str">
            <v>Source 12</v>
          </cell>
          <cell r="F287">
            <v>0</v>
          </cell>
        </row>
        <row r="288">
          <cell r="C288" t="str">
            <v>Tower 15</v>
          </cell>
          <cell r="D288" t="str">
            <v>Source 13</v>
          </cell>
          <cell r="F288">
            <v>0</v>
          </cell>
        </row>
        <row r="289">
          <cell r="C289" t="str">
            <v>Tower 15</v>
          </cell>
          <cell r="D289" t="str">
            <v>Source 14</v>
          </cell>
          <cell r="F289">
            <v>0</v>
          </cell>
        </row>
        <row r="290">
          <cell r="C290" t="str">
            <v>Tower 15</v>
          </cell>
          <cell r="D290" t="str">
            <v>Source 15</v>
          </cell>
          <cell r="F290">
            <v>0</v>
          </cell>
        </row>
      </sheetData>
      <sheetData sheetId="34">
        <row r="9">
          <cell r="K9">
            <v>0</v>
          </cell>
          <cell r="M9">
            <v>0</v>
          </cell>
          <cell r="P9">
            <v>1</v>
          </cell>
          <cell r="Q9">
            <v>0</v>
          </cell>
          <cell r="S9">
            <v>0</v>
          </cell>
          <cell r="T9">
            <v>0</v>
          </cell>
          <cell r="U9">
            <v>0</v>
          </cell>
        </row>
        <row r="10">
          <cell r="K10">
            <v>0</v>
          </cell>
          <cell r="M10">
            <v>0</v>
          </cell>
          <cell r="P10">
            <v>1</v>
          </cell>
          <cell r="Q10">
            <v>0</v>
          </cell>
          <cell r="S10">
            <v>0</v>
          </cell>
          <cell r="T10">
            <v>0</v>
          </cell>
          <cell r="U10">
            <v>0</v>
          </cell>
        </row>
        <row r="11">
          <cell r="K11">
            <v>0</v>
          </cell>
          <cell r="M11">
            <v>0</v>
          </cell>
          <cell r="P11">
            <v>1</v>
          </cell>
          <cell r="Q11">
            <v>0</v>
          </cell>
          <cell r="S11">
            <v>0</v>
          </cell>
          <cell r="T11">
            <v>0</v>
          </cell>
          <cell r="U11">
            <v>0</v>
          </cell>
        </row>
        <row r="12">
          <cell r="K12">
            <v>0</v>
          </cell>
          <cell r="M12">
            <v>0</v>
          </cell>
          <cell r="P12">
            <v>1</v>
          </cell>
          <cell r="Q12">
            <v>0</v>
          </cell>
          <cell r="S12">
            <v>0</v>
          </cell>
          <cell r="T12">
            <v>0</v>
          </cell>
          <cell r="U12">
            <v>0</v>
          </cell>
        </row>
        <row r="13">
          <cell r="K13">
            <v>0</v>
          </cell>
          <cell r="M13">
            <v>0</v>
          </cell>
          <cell r="P13">
            <v>1</v>
          </cell>
          <cell r="Q13">
            <v>0</v>
          </cell>
          <cell r="S13">
            <v>0</v>
          </cell>
          <cell r="T13">
            <v>0</v>
          </cell>
          <cell r="U13">
            <v>0</v>
          </cell>
        </row>
        <row r="14">
          <cell r="C14" t="str">
            <v>TRANSITION</v>
          </cell>
          <cell r="D14" t="str">
            <v>CROSSFUNCTIONAL</v>
          </cell>
          <cell r="E14" t="str">
            <v>US-TE</v>
          </cell>
          <cell r="J14" t="str">
            <v>Travel</v>
          </cell>
          <cell r="K14" t="str">
            <v>USD</v>
          </cell>
          <cell r="M14">
            <v>0</v>
          </cell>
          <cell r="P14">
            <v>1</v>
          </cell>
          <cell r="Q14">
            <v>0</v>
          </cell>
          <cell r="S14">
            <v>0</v>
          </cell>
          <cell r="T14" t="str">
            <v>Onshore</v>
          </cell>
          <cell r="U14" t="str">
            <v>Internal</v>
          </cell>
        </row>
        <row r="15">
          <cell r="C15" t="str">
            <v>TRANSITION</v>
          </cell>
          <cell r="D15" t="str">
            <v>CROSSFUNCTIONAL</v>
          </cell>
          <cell r="E15" t="str">
            <v>US-TE</v>
          </cell>
          <cell r="J15" t="str">
            <v>Travel</v>
          </cell>
          <cell r="K15" t="str">
            <v>USD</v>
          </cell>
          <cell r="M15">
            <v>0</v>
          </cell>
          <cell r="P15">
            <v>1</v>
          </cell>
          <cell r="Q15">
            <v>0</v>
          </cell>
          <cell r="S15">
            <v>0</v>
          </cell>
          <cell r="T15" t="str">
            <v>Onshore</v>
          </cell>
          <cell r="U15" t="str">
            <v>Internal</v>
          </cell>
        </row>
        <row r="16">
          <cell r="C16" t="str">
            <v>TRANSITION</v>
          </cell>
          <cell r="D16" t="str">
            <v>CROSSFUNCTIONAL</v>
          </cell>
          <cell r="E16" t="str">
            <v>US-TE</v>
          </cell>
          <cell r="J16" t="str">
            <v>Travel</v>
          </cell>
          <cell r="K16" t="str">
            <v>USD</v>
          </cell>
          <cell r="M16">
            <v>0</v>
          </cell>
          <cell r="P16">
            <v>1</v>
          </cell>
          <cell r="Q16">
            <v>0</v>
          </cell>
          <cell r="S16">
            <v>0</v>
          </cell>
          <cell r="T16" t="str">
            <v>Onshore</v>
          </cell>
          <cell r="U16" t="str">
            <v>Internal</v>
          </cell>
        </row>
        <row r="17">
          <cell r="C17" t="str">
            <v>TRANSITION</v>
          </cell>
          <cell r="D17" t="str">
            <v>CROSSFUNCTIONAL</v>
          </cell>
          <cell r="E17" t="str">
            <v>US-TE</v>
          </cell>
          <cell r="J17" t="str">
            <v>Travel</v>
          </cell>
          <cell r="K17" t="str">
            <v>USD</v>
          </cell>
          <cell r="M17">
            <v>0</v>
          </cell>
          <cell r="P17">
            <v>1</v>
          </cell>
          <cell r="Q17">
            <v>0</v>
          </cell>
          <cell r="S17">
            <v>0</v>
          </cell>
          <cell r="T17" t="str">
            <v>Onshore</v>
          </cell>
          <cell r="U17" t="str">
            <v>Internal</v>
          </cell>
        </row>
        <row r="18">
          <cell r="C18" t="str">
            <v>TRANSITION</v>
          </cell>
          <cell r="D18" t="str">
            <v>CROSSFUNCTIONAL</v>
          </cell>
          <cell r="E18" t="str">
            <v>INDIA-TE</v>
          </cell>
          <cell r="J18" t="str">
            <v>Travel</v>
          </cell>
          <cell r="K18" t="str">
            <v>USD</v>
          </cell>
          <cell r="M18">
            <v>0</v>
          </cell>
          <cell r="P18">
            <v>1</v>
          </cell>
          <cell r="Q18">
            <v>0</v>
          </cell>
          <cell r="S18">
            <v>0</v>
          </cell>
          <cell r="T18" t="str">
            <v>Onshore</v>
          </cell>
          <cell r="U18" t="str">
            <v>Internal</v>
          </cell>
        </row>
        <row r="19">
          <cell r="C19" t="str">
            <v>TRANSITION</v>
          </cell>
          <cell r="D19" t="str">
            <v>CROSSFUNCTIONAL</v>
          </cell>
          <cell r="E19" t="str">
            <v>INDIA-TE</v>
          </cell>
          <cell r="J19" t="str">
            <v>Travel</v>
          </cell>
          <cell r="K19" t="str">
            <v>USD</v>
          </cell>
          <cell r="M19">
            <v>0</v>
          </cell>
          <cell r="P19">
            <v>1</v>
          </cell>
          <cell r="Q19">
            <v>0</v>
          </cell>
          <cell r="S19">
            <v>0</v>
          </cell>
          <cell r="T19" t="str">
            <v>Onshore</v>
          </cell>
          <cell r="U19" t="str">
            <v>Internal</v>
          </cell>
        </row>
        <row r="20">
          <cell r="C20" t="str">
            <v>TRANSITION</v>
          </cell>
          <cell r="D20" t="str">
            <v>PROCUREMENT</v>
          </cell>
          <cell r="E20" t="str">
            <v>US-TE</v>
          </cell>
          <cell r="J20" t="str">
            <v>Travel</v>
          </cell>
          <cell r="K20" t="str">
            <v>USD</v>
          </cell>
          <cell r="M20">
            <v>0</v>
          </cell>
          <cell r="P20">
            <v>1</v>
          </cell>
          <cell r="Q20">
            <v>0</v>
          </cell>
          <cell r="S20">
            <v>0</v>
          </cell>
          <cell r="T20" t="str">
            <v>Onshore</v>
          </cell>
          <cell r="U20" t="str">
            <v>Internal</v>
          </cell>
        </row>
        <row r="21">
          <cell r="C21" t="str">
            <v>TRANSITION</v>
          </cell>
          <cell r="D21" t="str">
            <v>CROSSFUNCTIONAL</v>
          </cell>
          <cell r="E21" t="str">
            <v>US-TE</v>
          </cell>
          <cell r="J21" t="str">
            <v>Travel</v>
          </cell>
          <cell r="K21" t="str">
            <v>USD</v>
          </cell>
          <cell r="M21">
            <v>4000</v>
          </cell>
          <cell r="P21">
            <v>1</v>
          </cell>
          <cell r="Q21">
            <v>0</v>
          </cell>
          <cell r="S21">
            <v>0</v>
          </cell>
          <cell r="T21" t="str">
            <v>Onshore</v>
          </cell>
          <cell r="U21" t="str">
            <v>Internal</v>
          </cell>
        </row>
        <row r="22">
          <cell r="C22" t="str">
            <v>RUN</v>
          </cell>
          <cell r="D22" t="str">
            <v>PROCUREMENT</v>
          </cell>
          <cell r="E22" t="str">
            <v>SUBCONTRACTOR</v>
          </cell>
          <cell r="J22" t="str">
            <v>3rd-party</v>
          </cell>
          <cell r="K22" t="str">
            <v>USD</v>
          </cell>
          <cell r="M22">
            <v>27810</v>
          </cell>
          <cell r="P22">
            <v>1</v>
          </cell>
          <cell r="Q22">
            <v>0</v>
          </cell>
          <cell r="S22">
            <v>0</v>
          </cell>
          <cell r="T22" t="str">
            <v>Onshore</v>
          </cell>
          <cell r="U22" t="str">
            <v>External</v>
          </cell>
        </row>
        <row r="23">
          <cell r="C23" t="str">
            <v>TRANSITION</v>
          </cell>
          <cell r="D23" t="str">
            <v>PROCUREMENT</v>
          </cell>
          <cell r="E23" t="str">
            <v>SUBCONTRACTOR</v>
          </cell>
          <cell r="J23" t="str">
            <v>3rd-party</v>
          </cell>
          <cell r="K23" t="str">
            <v>USD</v>
          </cell>
          <cell r="M23">
            <v>5727.6</v>
          </cell>
          <cell r="P23">
            <v>1</v>
          </cell>
          <cell r="Q23">
            <v>0</v>
          </cell>
          <cell r="S23">
            <v>0</v>
          </cell>
          <cell r="T23" t="str">
            <v>Onshore</v>
          </cell>
          <cell r="U23" t="str">
            <v>External</v>
          </cell>
        </row>
        <row r="24">
          <cell r="C24" t="str">
            <v>TRANSITION</v>
          </cell>
          <cell r="D24" t="str">
            <v>PROCUREMENT</v>
          </cell>
          <cell r="E24" t="str">
            <v>SUBCONTRACTOR</v>
          </cell>
          <cell r="J24" t="str">
            <v>3rd-party</v>
          </cell>
          <cell r="K24" t="str">
            <v>USD</v>
          </cell>
          <cell r="M24">
            <v>0</v>
          </cell>
          <cell r="P24">
            <v>1</v>
          </cell>
          <cell r="Q24">
            <v>0</v>
          </cell>
          <cell r="S24">
            <v>0</v>
          </cell>
          <cell r="T24" t="str">
            <v>Onshore</v>
          </cell>
          <cell r="U24" t="str">
            <v>External</v>
          </cell>
        </row>
        <row r="25">
          <cell r="K25">
            <v>0</v>
          </cell>
          <cell r="M25">
            <v>0</v>
          </cell>
          <cell r="P25">
            <v>1</v>
          </cell>
          <cell r="Q25">
            <v>0</v>
          </cell>
          <cell r="S25">
            <v>0</v>
          </cell>
          <cell r="T25">
            <v>0</v>
          </cell>
          <cell r="U25">
            <v>0</v>
          </cell>
        </row>
        <row r="26">
          <cell r="K26">
            <v>0</v>
          </cell>
          <cell r="M26">
            <v>0</v>
          </cell>
          <cell r="P26">
            <v>1</v>
          </cell>
          <cell r="Q26">
            <v>0</v>
          </cell>
          <cell r="S26">
            <v>0</v>
          </cell>
          <cell r="T26">
            <v>0</v>
          </cell>
          <cell r="U26">
            <v>0</v>
          </cell>
        </row>
        <row r="27">
          <cell r="C27" t="str">
            <v>TRANSITION</v>
          </cell>
          <cell r="D27" t="str">
            <v>CROSSFUNCTIONAL</v>
          </cell>
          <cell r="E27" t="str">
            <v>US-TE</v>
          </cell>
          <cell r="J27" t="str">
            <v>Travel</v>
          </cell>
          <cell r="K27" t="str">
            <v>USD</v>
          </cell>
          <cell r="M27">
            <v>0</v>
          </cell>
          <cell r="P27">
            <v>1</v>
          </cell>
          <cell r="Q27">
            <v>0</v>
          </cell>
          <cell r="S27">
            <v>0</v>
          </cell>
          <cell r="T27" t="str">
            <v>Onshore</v>
          </cell>
          <cell r="U27" t="str">
            <v>Internal</v>
          </cell>
        </row>
        <row r="28">
          <cell r="C28" t="str">
            <v>TRANSITION</v>
          </cell>
          <cell r="D28" t="str">
            <v>OTC-OTC</v>
          </cell>
          <cell r="E28" t="str">
            <v>BPO-INDIAFA</v>
          </cell>
          <cell r="J28" t="str">
            <v>3rd-party</v>
          </cell>
          <cell r="K28" t="str">
            <v>USD</v>
          </cell>
          <cell r="M28">
            <v>406.02769999999998</v>
          </cell>
          <cell r="P28">
            <v>1</v>
          </cell>
          <cell r="Q28">
            <v>0</v>
          </cell>
          <cell r="S28">
            <v>0</v>
          </cell>
          <cell r="T28" t="str">
            <v>Offshore</v>
          </cell>
          <cell r="U28" t="str">
            <v>Internal</v>
          </cell>
        </row>
        <row r="29">
          <cell r="C29" t="str">
            <v>TRANSITION</v>
          </cell>
          <cell r="D29" t="str">
            <v>P2P-AP</v>
          </cell>
          <cell r="E29" t="str">
            <v>BPO-INDIAFA</v>
          </cell>
          <cell r="J29" t="str">
            <v>3rd-party</v>
          </cell>
          <cell r="K29" t="str">
            <v>USD</v>
          </cell>
          <cell r="M29">
            <v>406.02769999999998</v>
          </cell>
          <cell r="P29">
            <v>1</v>
          </cell>
          <cell r="Q29">
            <v>0</v>
          </cell>
          <cell r="S29">
            <v>0</v>
          </cell>
          <cell r="T29" t="str">
            <v>Offshore</v>
          </cell>
          <cell r="U29" t="str">
            <v>Internal</v>
          </cell>
        </row>
        <row r="30">
          <cell r="C30" t="str">
            <v>TRANSITION</v>
          </cell>
          <cell r="D30" t="str">
            <v>RTR-GL</v>
          </cell>
          <cell r="E30" t="str">
            <v>BPO-INDIAFA</v>
          </cell>
          <cell r="J30" t="str">
            <v>3rd-party</v>
          </cell>
          <cell r="K30" t="str">
            <v>USD</v>
          </cell>
          <cell r="M30">
            <v>406.02769999999998</v>
          </cell>
          <cell r="P30">
            <v>1</v>
          </cell>
          <cell r="Q30">
            <v>0</v>
          </cell>
          <cell r="S30">
            <v>0</v>
          </cell>
          <cell r="T30" t="str">
            <v>Offshore</v>
          </cell>
          <cell r="U30" t="str">
            <v>Internal</v>
          </cell>
        </row>
        <row r="31">
          <cell r="K31">
            <v>0</v>
          </cell>
          <cell r="M31">
            <v>0</v>
          </cell>
          <cell r="P31">
            <v>1</v>
          </cell>
          <cell r="Q31">
            <v>0</v>
          </cell>
          <cell r="S31">
            <v>0</v>
          </cell>
          <cell r="T31">
            <v>0</v>
          </cell>
          <cell r="U31">
            <v>0</v>
          </cell>
        </row>
        <row r="32">
          <cell r="K32">
            <v>0</v>
          </cell>
          <cell r="M32">
            <v>0</v>
          </cell>
          <cell r="P32">
            <v>1</v>
          </cell>
          <cell r="Q32">
            <v>0</v>
          </cell>
          <cell r="S32">
            <v>0</v>
          </cell>
          <cell r="T32">
            <v>0</v>
          </cell>
          <cell r="U32">
            <v>0</v>
          </cell>
        </row>
        <row r="33">
          <cell r="K33">
            <v>0</v>
          </cell>
          <cell r="M33">
            <v>0</v>
          </cell>
          <cell r="P33">
            <v>1</v>
          </cell>
          <cell r="Q33">
            <v>0</v>
          </cell>
          <cell r="S33">
            <v>0</v>
          </cell>
          <cell r="T33">
            <v>0</v>
          </cell>
          <cell r="U33">
            <v>0</v>
          </cell>
        </row>
        <row r="34">
          <cell r="C34" t="str">
            <v>TRANSITION</v>
          </cell>
          <cell r="D34" t="str">
            <v>TRANSITION-IT</v>
          </cell>
          <cell r="E34" t="str">
            <v>TECHNOLOGY</v>
          </cell>
          <cell r="J34" t="str">
            <v>Software</v>
          </cell>
          <cell r="K34" t="str">
            <v>USD</v>
          </cell>
          <cell r="M34">
            <v>12254.285714285714</v>
          </cell>
          <cell r="P34">
            <v>1</v>
          </cell>
          <cell r="Q34">
            <v>0</v>
          </cell>
          <cell r="S34">
            <v>0</v>
          </cell>
          <cell r="T34" t="str">
            <v>Onshore</v>
          </cell>
          <cell r="U34" t="str">
            <v>Internal</v>
          </cell>
        </row>
        <row r="35">
          <cell r="C35" t="str">
            <v>TRANSITION</v>
          </cell>
          <cell r="D35" t="str">
            <v>TRANSITION-IT</v>
          </cell>
          <cell r="E35" t="str">
            <v>TECHNOLOGY</v>
          </cell>
          <cell r="J35" t="str">
            <v>Software</v>
          </cell>
          <cell r="K35" t="str">
            <v>USD</v>
          </cell>
          <cell r="M35">
            <v>4201.7142857142853</v>
          </cell>
          <cell r="P35">
            <v>1</v>
          </cell>
          <cell r="Q35">
            <v>0</v>
          </cell>
          <cell r="S35">
            <v>0</v>
          </cell>
          <cell r="T35" t="str">
            <v>Onshore</v>
          </cell>
          <cell r="U35" t="str">
            <v>Internal</v>
          </cell>
        </row>
        <row r="36">
          <cell r="C36" t="str">
            <v>TRANSITION</v>
          </cell>
          <cell r="D36" t="str">
            <v>TRANSITION-IT</v>
          </cell>
          <cell r="E36" t="str">
            <v>TECHNOLOGY</v>
          </cell>
          <cell r="J36" t="str">
            <v>Network</v>
          </cell>
          <cell r="K36" t="str">
            <v>USD</v>
          </cell>
          <cell r="M36">
            <v>2416.9714285714285</v>
          </cell>
          <cell r="P36">
            <v>1</v>
          </cell>
          <cell r="Q36">
            <v>0</v>
          </cell>
          <cell r="S36">
            <v>0</v>
          </cell>
          <cell r="T36" t="str">
            <v>Onshore</v>
          </cell>
          <cell r="U36" t="str">
            <v>Internal</v>
          </cell>
        </row>
        <row r="37">
          <cell r="C37" t="str">
            <v>TRANSITION</v>
          </cell>
          <cell r="D37" t="str">
            <v>TRANSITION-IT</v>
          </cell>
          <cell r="E37" t="str">
            <v>TECHNOLOGY</v>
          </cell>
          <cell r="J37" t="str">
            <v>Network</v>
          </cell>
          <cell r="K37" t="str">
            <v>USD</v>
          </cell>
          <cell r="M37">
            <v>1127.92</v>
          </cell>
          <cell r="P37">
            <v>1</v>
          </cell>
          <cell r="Q37">
            <v>0</v>
          </cell>
          <cell r="S37">
            <v>0</v>
          </cell>
          <cell r="T37" t="str">
            <v>Onshore</v>
          </cell>
          <cell r="U37" t="str">
            <v>Internal</v>
          </cell>
        </row>
        <row r="38">
          <cell r="C38" t="str">
            <v>TRANSITION</v>
          </cell>
          <cell r="D38" t="str">
            <v>TRANSITION-IT</v>
          </cell>
          <cell r="E38" t="str">
            <v>TECHNOLOGY</v>
          </cell>
          <cell r="J38" t="str">
            <v>Software</v>
          </cell>
          <cell r="K38" t="str">
            <v>USD</v>
          </cell>
          <cell r="M38">
            <v>2537.8199999999997</v>
          </cell>
          <cell r="P38">
            <v>1</v>
          </cell>
          <cell r="Q38">
            <v>0</v>
          </cell>
          <cell r="S38">
            <v>0</v>
          </cell>
          <cell r="T38" t="str">
            <v>Onshore</v>
          </cell>
          <cell r="U38" t="str">
            <v>Internal</v>
          </cell>
        </row>
        <row r="39">
          <cell r="C39" t="str">
            <v>TRANSITION</v>
          </cell>
          <cell r="D39" t="str">
            <v>TRANSITION-IT</v>
          </cell>
          <cell r="E39" t="str">
            <v>TECHNOLOGY</v>
          </cell>
          <cell r="J39" t="str">
            <v>Software</v>
          </cell>
          <cell r="K39" t="str">
            <v>USD</v>
          </cell>
          <cell r="M39">
            <v>1973.86</v>
          </cell>
          <cell r="P39">
            <v>1</v>
          </cell>
          <cell r="Q39">
            <v>0</v>
          </cell>
          <cell r="S39">
            <v>0</v>
          </cell>
          <cell r="T39" t="str">
            <v>Onshore</v>
          </cell>
          <cell r="U39" t="str">
            <v>Internal</v>
          </cell>
        </row>
        <row r="40">
          <cell r="C40" t="str">
            <v>TRANSITION</v>
          </cell>
          <cell r="D40" t="str">
            <v>TRANSITION-IT</v>
          </cell>
          <cell r="E40" t="str">
            <v>TECHNOLOGY</v>
          </cell>
          <cell r="J40" t="str">
            <v>Software</v>
          </cell>
          <cell r="K40" t="str">
            <v>USD</v>
          </cell>
          <cell r="M40">
            <v>2819.7999999999997</v>
          </cell>
          <cell r="P40">
            <v>1</v>
          </cell>
          <cell r="Q40">
            <v>0</v>
          </cell>
          <cell r="S40">
            <v>0</v>
          </cell>
          <cell r="T40" t="str">
            <v>Onshore</v>
          </cell>
          <cell r="U40" t="str">
            <v>Internal</v>
          </cell>
        </row>
        <row r="41">
          <cell r="C41" t="str">
            <v>TRANSITION</v>
          </cell>
          <cell r="D41" t="str">
            <v>TRANSITION-IT</v>
          </cell>
          <cell r="E41" t="str">
            <v>TECHNOLOGY</v>
          </cell>
          <cell r="J41" t="str">
            <v>Software</v>
          </cell>
          <cell r="K41" t="str">
            <v>USD</v>
          </cell>
          <cell r="M41">
            <v>2540</v>
          </cell>
          <cell r="P41">
            <v>1</v>
          </cell>
          <cell r="Q41">
            <v>0</v>
          </cell>
          <cell r="S41">
            <v>0</v>
          </cell>
          <cell r="T41" t="str">
            <v>Onshore</v>
          </cell>
          <cell r="U41" t="str">
            <v>Internal</v>
          </cell>
        </row>
        <row r="42">
          <cell r="C42" t="str">
            <v>TRANSITION</v>
          </cell>
          <cell r="D42" t="str">
            <v>TRANSITION-IT</v>
          </cell>
          <cell r="E42" t="str">
            <v>TECHNOLOGY</v>
          </cell>
          <cell r="J42" t="str">
            <v>Software</v>
          </cell>
          <cell r="K42" t="str">
            <v>USD</v>
          </cell>
          <cell r="M42">
            <v>2500</v>
          </cell>
          <cell r="P42">
            <v>1</v>
          </cell>
          <cell r="Q42">
            <v>0</v>
          </cell>
          <cell r="S42">
            <v>0</v>
          </cell>
          <cell r="T42" t="str">
            <v>Onshore</v>
          </cell>
          <cell r="U42" t="str">
            <v>Internal</v>
          </cell>
        </row>
        <row r="43">
          <cell r="K43">
            <v>0</v>
          </cell>
          <cell r="M43">
            <v>0</v>
          </cell>
          <cell r="P43">
            <v>1</v>
          </cell>
          <cell r="Q43">
            <v>0</v>
          </cell>
          <cell r="S43">
            <v>0</v>
          </cell>
          <cell r="T43">
            <v>0</v>
          </cell>
          <cell r="U43">
            <v>0</v>
          </cell>
        </row>
        <row r="44">
          <cell r="C44" t="str">
            <v>TRANSITION</v>
          </cell>
          <cell r="D44" t="str">
            <v>TRANSITION-IT</v>
          </cell>
          <cell r="E44" t="str">
            <v>TECHNOLOGY</v>
          </cell>
          <cell r="J44" t="str">
            <v>Other</v>
          </cell>
          <cell r="K44" t="str">
            <v>USD</v>
          </cell>
          <cell r="M44">
            <v>45720</v>
          </cell>
          <cell r="P44">
            <v>1</v>
          </cell>
          <cell r="Q44">
            <v>0</v>
          </cell>
          <cell r="S44">
            <v>0</v>
          </cell>
          <cell r="T44" t="str">
            <v>Onshore</v>
          </cell>
          <cell r="U44" t="str">
            <v>Internal</v>
          </cell>
        </row>
        <row r="45">
          <cell r="C45" t="str">
            <v>TRANSITION</v>
          </cell>
          <cell r="D45" t="str">
            <v>TRANSITION-IT</v>
          </cell>
          <cell r="E45" t="str">
            <v>TECHNOLOGY</v>
          </cell>
          <cell r="J45" t="str">
            <v>Other</v>
          </cell>
          <cell r="K45" t="str">
            <v>USD</v>
          </cell>
          <cell r="M45">
            <v>15000</v>
          </cell>
          <cell r="P45">
            <v>1</v>
          </cell>
          <cell r="Q45">
            <v>0</v>
          </cell>
          <cell r="S45">
            <v>0</v>
          </cell>
          <cell r="T45" t="str">
            <v>Onshore</v>
          </cell>
          <cell r="U45" t="str">
            <v>Internal</v>
          </cell>
        </row>
        <row r="46">
          <cell r="C46" t="str">
            <v>TRANSITION</v>
          </cell>
          <cell r="D46" t="str">
            <v>TRANSITION-IT</v>
          </cell>
          <cell r="E46" t="str">
            <v>TECHNOLOGY</v>
          </cell>
          <cell r="J46" t="str">
            <v>Other</v>
          </cell>
          <cell r="K46" t="str">
            <v>USD</v>
          </cell>
          <cell r="M46">
            <v>30480</v>
          </cell>
          <cell r="P46">
            <v>1</v>
          </cell>
          <cell r="Q46">
            <v>0</v>
          </cell>
          <cell r="S46">
            <v>0</v>
          </cell>
          <cell r="T46" t="str">
            <v>Onshore</v>
          </cell>
          <cell r="U46" t="str">
            <v>Internal</v>
          </cell>
        </row>
        <row r="47">
          <cell r="C47" t="str">
            <v>TRANSITION</v>
          </cell>
          <cell r="D47" t="str">
            <v>TRANSITION-IT</v>
          </cell>
          <cell r="E47" t="str">
            <v>TECHNOLOGY</v>
          </cell>
          <cell r="J47" t="str">
            <v>Other</v>
          </cell>
          <cell r="K47" t="str">
            <v>USD</v>
          </cell>
          <cell r="M47">
            <v>22500</v>
          </cell>
          <cell r="P47">
            <v>1</v>
          </cell>
          <cell r="Q47">
            <v>0</v>
          </cell>
          <cell r="S47">
            <v>0</v>
          </cell>
          <cell r="T47" t="str">
            <v>Onshore</v>
          </cell>
          <cell r="U47" t="str">
            <v>Internal</v>
          </cell>
        </row>
        <row r="48">
          <cell r="C48" t="str">
            <v>TRANSITION</v>
          </cell>
          <cell r="D48" t="str">
            <v>TRANSITION-IT</v>
          </cell>
          <cell r="E48" t="str">
            <v>TECHNOLOGY</v>
          </cell>
          <cell r="J48" t="str">
            <v>Other</v>
          </cell>
          <cell r="K48" t="str">
            <v>USD</v>
          </cell>
          <cell r="M48">
            <v>0</v>
          </cell>
          <cell r="P48">
            <v>1</v>
          </cell>
          <cell r="Q48">
            <v>0</v>
          </cell>
          <cell r="S48">
            <v>0</v>
          </cell>
          <cell r="T48" t="str">
            <v>Onshore</v>
          </cell>
          <cell r="U48" t="str">
            <v>Internal</v>
          </cell>
        </row>
        <row r="49">
          <cell r="K49">
            <v>0</v>
          </cell>
          <cell r="M49">
            <v>0</v>
          </cell>
          <cell r="P49">
            <v>1</v>
          </cell>
          <cell r="Q49">
            <v>0</v>
          </cell>
          <cell r="S49">
            <v>0</v>
          </cell>
          <cell r="T49">
            <v>0</v>
          </cell>
          <cell r="U49">
            <v>0</v>
          </cell>
        </row>
        <row r="50">
          <cell r="C50" t="str">
            <v>TRANSITION</v>
          </cell>
          <cell r="D50" t="str">
            <v>TRANSITION-IT</v>
          </cell>
          <cell r="E50" t="str">
            <v>TECHNOLOGY</v>
          </cell>
          <cell r="J50" t="str">
            <v>Software</v>
          </cell>
          <cell r="K50" t="str">
            <v>USD</v>
          </cell>
          <cell r="M50">
            <v>5000</v>
          </cell>
          <cell r="P50">
            <v>1</v>
          </cell>
          <cell r="Q50">
            <v>0</v>
          </cell>
          <cell r="S50">
            <v>0</v>
          </cell>
          <cell r="T50" t="str">
            <v>Onshore</v>
          </cell>
          <cell r="U50" t="str">
            <v>Internal</v>
          </cell>
        </row>
        <row r="51">
          <cell r="K51">
            <v>0</v>
          </cell>
          <cell r="M51">
            <v>0</v>
          </cell>
          <cell r="P51">
            <v>1</v>
          </cell>
          <cell r="Q51">
            <v>0</v>
          </cell>
          <cell r="S51">
            <v>0</v>
          </cell>
          <cell r="T51">
            <v>0</v>
          </cell>
          <cell r="U51">
            <v>0</v>
          </cell>
        </row>
        <row r="52">
          <cell r="C52" t="str">
            <v>TRANSITION</v>
          </cell>
          <cell r="D52" t="str">
            <v>TRANSITION-IT</v>
          </cell>
          <cell r="E52" t="str">
            <v>TECHNOLOGY</v>
          </cell>
          <cell r="J52" t="str">
            <v>Software</v>
          </cell>
          <cell r="K52" t="str">
            <v>USD</v>
          </cell>
          <cell r="M52">
            <v>0</v>
          </cell>
          <cell r="P52">
            <v>1</v>
          </cell>
          <cell r="Q52">
            <v>0</v>
          </cell>
          <cell r="S52">
            <v>0</v>
          </cell>
          <cell r="T52" t="str">
            <v>Onshore</v>
          </cell>
          <cell r="U52" t="str">
            <v>Internal</v>
          </cell>
        </row>
        <row r="53">
          <cell r="C53" t="str">
            <v>TRANSITION</v>
          </cell>
          <cell r="D53" t="str">
            <v>TRANSITION-IT</v>
          </cell>
          <cell r="E53" t="str">
            <v>TECHNOLOGY</v>
          </cell>
          <cell r="J53" t="str">
            <v>Software</v>
          </cell>
          <cell r="K53" t="str">
            <v>USD</v>
          </cell>
          <cell r="M53">
            <v>-209132</v>
          </cell>
          <cell r="P53">
            <v>1</v>
          </cell>
          <cell r="Q53">
            <v>0</v>
          </cell>
          <cell r="S53">
            <v>0</v>
          </cell>
          <cell r="T53" t="str">
            <v>Onshore</v>
          </cell>
          <cell r="U53" t="str">
            <v>Internal</v>
          </cell>
        </row>
        <row r="54">
          <cell r="K54">
            <v>0</v>
          </cell>
          <cell r="M54">
            <v>0</v>
          </cell>
          <cell r="P54">
            <v>1</v>
          </cell>
          <cell r="Q54">
            <v>0</v>
          </cell>
          <cell r="S54">
            <v>0</v>
          </cell>
          <cell r="T54">
            <v>0</v>
          </cell>
          <cell r="U54">
            <v>0</v>
          </cell>
        </row>
        <row r="55">
          <cell r="K55">
            <v>0</v>
          </cell>
          <cell r="M55">
            <v>0</v>
          </cell>
          <cell r="P55">
            <v>1</v>
          </cell>
          <cell r="Q55">
            <v>0</v>
          </cell>
          <cell r="S55">
            <v>0</v>
          </cell>
          <cell r="T55">
            <v>0</v>
          </cell>
          <cell r="U55">
            <v>0</v>
          </cell>
        </row>
        <row r="56">
          <cell r="K56">
            <v>0</v>
          </cell>
          <cell r="M56">
            <v>0</v>
          </cell>
          <cell r="P56">
            <v>1</v>
          </cell>
          <cell r="Q56">
            <v>0</v>
          </cell>
          <cell r="S56">
            <v>0</v>
          </cell>
          <cell r="T56">
            <v>0</v>
          </cell>
          <cell r="U56">
            <v>0</v>
          </cell>
        </row>
        <row r="57">
          <cell r="K57">
            <v>0</v>
          </cell>
          <cell r="M57">
            <v>0</v>
          </cell>
          <cell r="P57">
            <v>1</v>
          </cell>
          <cell r="Q57">
            <v>0</v>
          </cell>
          <cell r="S57">
            <v>0</v>
          </cell>
          <cell r="T57">
            <v>0</v>
          </cell>
          <cell r="U57">
            <v>0</v>
          </cell>
        </row>
        <row r="58">
          <cell r="K58">
            <v>0</v>
          </cell>
          <cell r="M58">
            <v>0</v>
          </cell>
          <cell r="P58">
            <v>1</v>
          </cell>
          <cell r="Q58">
            <v>0</v>
          </cell>
          <cell r="S58">
            <v>0</v>
          </cell>
          <cell r="T58">
            <v>0</v>
          </cell>
          <cell r="U58">
            <v>0</v>
          </cell>
        </row>
        <row r="59">
          <cell r="K59">
            <v>0</v>
          </cell>
          <cell r="M59">
            <v>0</v>
          </cell>
          <cell r="P59">
            <v>1</v>
          </cell>
          <cell r="Q59">
            <v>0</v>
          </cell>
          <cell r="S59">
            <v>0</v>
          </cell>
          <cell r="T59">
            <v>0</v>
          </cell>
          <cell r="U59">
            <v>0</v>
          </cell>
        </row>
        <row r="60">
          <cell r="K60">
            <v>0</v>
          </cell>
          <cell r="M60">
            <v>0</v>
          </cell>
          <cell r="P60">
            <v>1</v>
          </cell>
          <cell r="Q60">
            <v>0</v>
          </cell>
          <cell r="S60">
            <v>0</v>
          </cell>
          <cell r="T60">
            <v>0</v>
          </cell>
          <cell r="U60">
            <v>0</v>
          </cell>
        </row>
        <row r="61">
          <cell r="C61">
            <v>0</v>
          </cell>
          <cell r="D61">
            <v>0</v>
          </cell>
          <cell r="E61">
            <v>0</v>
          </cell>
          <cell r="J61">
            <v>0</v>
          </cell>
          <cell r="K61" t="str">
            <v>USD</v>
          </cell>
          <cell r="M61">
            <v>5960</v>
          </cell>
          <cell r="P61">
            <v>1</v>
          </cell>
          <cell r="Q61">
            <v>0</v>
          </cell>
          <cell r="S61">
            <v>0</v>
          </cell>
          <cell r="T61">
            <v>0</v>
          </cell>
          <cell r="U61">
            <v>0</v>
          </cell>
        </row>
        <row r="62">
          <cell r="C62">
            <v>0</v>
          </cell>
          <cell r="D62">
            <v>0</v>
          </cell>
          <cell r="E62">
            <v>0</v>
          </cell>
          <cell r="J62">
            <v>0</v>
          </cell>
          <cell r="K62">
            <v>0</v>
          </cell>
          <cell r="M62">
            <v>0</v>
          </cell>
          <cell r="P62">
            <v>1</v>
          </cell>
          <cell r="Q62">
            <v>0</v>
          </cell>
          <cell r="S62">
            <v>0</v>
          </cell>
          <cell r="T62">
            <v>0</v>
          </cell>
          <cell r="U62">
            <v>0</v>
          </cell>
        </row>
        <row r="63">
          <cell r="C63">
            <v>0</v>
          </cell>
          <cell r="D63">
            <v>0</v>
          </cell>
          <cell r="E63">
            <v>0</v>
          </cell>
          <cell r="J63">
            <v>0</v>
          </cell>
          <cell r="K63" t="str">
            <v>USD</v>
          </cell>
          <cell r="M63">
            <v>0</v>
          </cell>
          <cell r="P63">
            <v>1</v>
          </cell>
          <cell r="Q63">
            <v>0</v>
          </cell>
          <cell r="S63">
            <v>0</v>
          </cell>
          <cell r="T63">
            <v>0</v>
          </cell>
          <cell r="U63">
            <v>0</v>
          </cell>
        </row>
        <row r="64">
          <cell r="C64">
            <v>0</v>
          </cell>
          <cell r="D64">
            <v>0</v>
          </cell>
          <cell r="E64">
            <v>0</v>
          </cell>
          <cell r="J64">
            <v>0</v>
          </cell>
          <cell r="K64">
            <v>0</v>
          </cell>
          <cell r="M64">
            <v>0</v>
          </cell>
          <cell r="P64">
            <v>1</v>
          </cell>
          <cell r="Q64">
            <v>0</v>
          </cell>
          <cell r="S64">
            <v>0</v>
          </cell>
          <cell r="T64">
            <v>0</v>
          </cell>
          <cell r="U64">
            <v>0</v>
          </cell>
        </row>
        <row r="65">
          <cell r="C65">
            <v>0</v>
          </cell>
          <cell r="D65">
            <v>0</v>
          </cell>
          <cell r="E65">
            <v>0</v>
          </cell>
          <cell r="J65">
            <v>0</v>
          </cell>
          <cell r="K65" t="str">
            <v>USD</v>
          </cell>
          <cell r="M65">
            <v>5727.6</v>
          </cell>
          <cell r="P65">
            <v>1</v>
          </cell>
          <cell r="Q65">
            <v>0</v>
          </cell>
          <cell r="S65">
            <v>0</v>
          </cell>
          <cell r="T65">
            <v>0</v>
          </cell>
          <cell r="U65">
            <v>0</v>
          </cell>
        </row>
        <row r="66">
          <cell r="C66" t="str">
            <v>RUN</v>
          </cell>
          <cell r="D66" t="str">
            <v>RUN-IT</v>
          </cell>
          <cell r="E66" t="str">
            <v>TECHNOLOGY</v>
          </cell>
          <cell r="J66" t="str">
            <v>USD</v>
          </cell>
          <cell r="K66">
            <v>0</v>
          </cell>
          <cell r="M66">
            <v>0</v>
          </cell>
          <cell r="P66">
            <v>1</v>
          </cell>
          <cell r="Q66">
            <v>0</v>
          </cell>
          <cell r="S66">
            <v>0</v>
          </cell>
          <cell r="T66" t="str">
            <v>Onshore</v>
          </cell>
          <cell r="U66" t="str">
            <v>Internal</v>
          </cell>
        </row>
        <row r="67">
          <cell r="C67" t="str">
            <v>RUN</v>
          </cell>
          <cell r="D67" t="str">
            <v>RUN-IT</v>
          </cell>
          <cell r="E67" t="str">
            <v>TECHNOLOGY</v>
          </cell>
          <cell r="J67" t="str">
            <v>USD</v>
          </cell>
          <cell r="K67">
            <v>0</v>
          </cell>
          <cell r="M67">
            <v>0</v>
          </cell>
          <cell r="P67">
            <v>1</v>
          </cell>
          <cell r="Q67">
            <v>0</v>
          </cell>
          <cell r="S67">
            <v>0</v>
          </cell>
          <cell r="T67" t="str">
            <v>Onshore</v>
          </cell>
          <cell r="U67" t="str">
            <v>Internal</v>
          </cell>
        </row>
        <row r="68">
          <cell r="C68" t="str">
            <v>RUN</v>
          </cell>
          <cell r="D68" t="str">
            <v>RUN-IT</v>
          </cell>
          <cell r="E68" t="str">
            <v>TECHNOLOGY</v>
          </cell>
          <cell r="J68" t="str">
            <v>USD</v>
          </cell>
          <cell r="K68">
            <v>0</v>
          </cell>
          <cell r="M68">
            <v>0</v>
          </cell>
          <cell r="P68">
            <v>1</v>
          </cell>
          <cell r="Q68">
            <v>0</v>
          </cell>
          <cell r="S68">
            <v>0</v>
          </cell>
          <cell r="T68" t="str">
            <v>Onshore</v>
          </cell>
          <cell r="U68" t="str">
            <v>Internal</v>
          </cell>
        </row>
        <row r="69">
          <cell r="C69" t="str">
            <v>RUN</v>
          </cell>
          <cell r="D69" t="str">
            <v>RUN-IT</v>
          </cell>
          <cell r="E69" t="str">
            <v>TECHNOLOGY</v>
          </cell>
          <cell r="J69" t="str">
            <v>USD</v>
          </cell>
          <cell r="K69">
            <v>0</v>
          </cell>
          <cell r="M69">
            <v>0</v>
          </cell>
          <cell r="P69">
            <v>1</v>
          </cell>
          <cell r="Q69">
            <v>0</v>
          </cell>
          <cell r="S69">
            <v>0</v>
          </cell>
          <cell r="T69" t="str">
            <v>Onshore</v>
          </cell>
          <cell r="U69" t="str">
            <v>Internal</v>
          </cell>
        </row>
        <row r="70">
          <cell r="C70">
            <v>0</v>
          </cell>
          <cell r="D70">
            <v>0</v>
          </cell>
          <cell r="E70">
            <v>0</v>
          </cell>
          <cell r="J70">
            <v>0</v>
          </cell>
          <cell r="K70">
            <v>0</v>
          </cell>
          <cell r="M70">
            <v>0</v>
          </cell>
          <cell r="P70">
            <v>1</v>
          </cell>
          <cell r="Q70">
            <v>0</v>
          </cell>
          <cell r="S70">
            <v>0</v>
          </cell>
          <cell r="T70">
            <v>0</v>
          </cell>
          <cell r="U70">
            <v>0</v>
          </cell>
        </row>
        <row r="71">
          <cell r="C71" t="str">
            <v>RUN</v>
          </cell>
          <cell r="D71" t="str">
            <v>RUN-IT</v>
          </cell>
          <cell r="E71" t="str">
            <v>TECHNOLOGY</v>
          </cell>
          <cell r="J71" t="str">
            <v>USD</v>
          </cell>
          <cell r="K71">
            <v>0</v>
          </cell>
          <cell r="M71">
            <v>0</v>
          </cell>
          <cell r="P71">
            <v>1</v>
          </cell>
          <cell r="Q71">
            <v>0</v>
          </cell>
          <cell r="S71">
            <v>0</v>
          </cell>
          <cell r="T71" t="str">
            <v>Onshore</v>
          </cell>
          <cell r="U71" t="str">
            <v>Internal</v>
          </cell>
        </row>
        <row r="72">
          <cell r="C72" t="str">
            <v>RUN</v>
          </cell>
          <cell r="D72" t="str">
            <v>RUN-IT</v>
          </cell>
          <cell r="E72" t="str">
            <v>TECHNOLOGY</v>
          </cell>
          <cell r="J72" t="str">
            <v>USD</v>
          </cell>
          <cell r="K72" t="str">
            <v>USD</v>
          </cell>
          <cell r="M72">
            <v>5960</v>
          </cell>
          <cell r="P72">
            <v>1</v>
          </cell>
          <cell r="Q72">
            <v>0</v>
          </cell>
          <cell r="S72">
            <v>0</v>
          </cell>
          <cell r="T72" t="str">
            <v>Onshore</v>
          </cell>
          <cell r="U72" t="str">
            <v>Internal</v>
          </cell>
        </row>
        <row r="73">
          <cell r="C73" t="str">
            <v>RUN</v>
          </cell>
          <cell r="D73" t="str">
            <v>RUN-IT</v>
          </cell>
          <cell r="E73" t="str">
            <v>TECHNOLOGY</v>
          </cell>
          <cell r="J73" t="str">
            <v>USD</v>
          </cell>
          <cell r="K73" t="str">
            <v>USD</v>
          </cell>
          <cell r="M73">
            <v>0</v>
          </cell>
          <cell r="P73">
            <v>1</v>
          </cell>
          <cell r="Q73">
            <v>0</v>
          </cell>
          <cell r="S73">
            <v>0</v>
          </cell>
          <cell r="T73" t="str">
            <v>Onshore</v>
          </cell>
          <cell r="U73" t="str">
            <v>Internal</v>
          </cell>
        </row>
        <row r="74">
          <cell r="C74" t="str">
            <v>RUN</v>
          </cell>
          <cell r="D74" t="str">
            <v>RUN-IT</v>
          </cell>
          <cell r="E74" t="str">
            <v>TECHNOLOGY</v>
          </cell>
          <cell r="J74" t="str">
            <v>USD</v>
          </cell>
          <cell r="K74">
            <v>0</v>
          </cell>
          <cell r="M74">
            <v>0</v>
          </cell>
          <cell r="P74">
            <v>1</v>
          </cell>
          <cell r="Q74">
            <v>0</v>
          </cell>
          <cell r="S74">
            <v>0</v>
          </cell>
          <cell r="T74" t="str">
            <v>Onshore</v>
          </cell>
          <cell r="U74" t="str">
            <v>Internal</v>
          </cell>
        </row>
        <row r="75">
          <cell r="C75">
            <v>0</v>
          </cell>
          <cell r="D75">
            <v>0</v>
          </cell>
          <cell r="E75">
            <v>0</v>
          </cell>
          <cell r="J75">
            <v>0</v>
          </cell>
          <cell r="K75">
            <v>0</v>
          </cell>
          <cell r="M75">
            <v>0</v>
          </cell>
          <cell r="P75">
            <v>1</v>
          </cell>
          <cell r="Q75">
            <v>0</v>
          </cell>
          <cell r="S75">
            <v>0</v>
          </cell>
          <cell r="T75">
            <v>0</v>
          </cell>
          <cell r="U75">
            <v>0</v>
          </cell>
        </row>
        <row r="76">
          <cell r="C76" t="str">
            <v>RUN</v>
          </cell>
          <cell r="D76" t="str">
            <v>PROCUREMENT</v>
          </cell>
          <cell r="E76" t="str">
            <v>SUBCONTRACTOR</v>
          </cell>
          <cell r="J76" t="str">
            <v>USD</v>
          </cell>
          <cell r="K76">
            <v>0</v>
          </cell>
          <cell r="M76">
            <v>0</v>
          </cell>
          <cell r="P76">
            <v>1</v>
          </cell>
          <cell r="Q76">
            <v>0</v>
          </cell>
          <cell r="S76">
            <v>0</v>
          </cell>
          <cell r="T76" t="str">
            <v>Onshore</v>
          </cell>
          <cell r="U76" t="str">
            <v>External</v>
          </cell>
        </row>
        <row r="77">
          <cell r="C77">
            <v>0</v>
          </cell>
          <cell r="D77">
            <v>0</v>
          </cell>
          <cell r="E77">
            <v>0</v>
          </cell>
          <cell r="J77">
            <v>0</v>
          </cell>
          <cell r="K77">
            <v>0</v>
          </cell>
          <cell r="M77">
            <v>0</v>
          </cell>
          <cell r="P77">
            <v>1</v>
          </cell>
          <cell r="Q77">
            <v>0</v>
          </cell>
          <cell r="S77">
            <v>0</v>
          </cell>
          <cell r="T77">
            <v>0</v>
          </cell>
          <cell r="U77">
            <v>0</v>
          </cell>
        </row>
        <row r="78">
          <cell r="C78">
            <v>0</v>
          </cell>
          <cell r="D78">
            <v>0</v>
          </cell>
          <cell r="E78">
            <v>0</v>
          </cell>
          <cell r="J78">
            <v>0</v>
          </cell>
          <cell r="K78">
            <v>0</v>
          </cell>
          <cell r="M78">
            <v>0</v>
          </cell>
          <cell r="P78">
            <v>1</v>
          </cell>
          <cell r="Q78">
            <v>0</v>
          </cell>
          <cell r="S78">
            <v>0</v>
          </cell>
          <cell r="T78">
            <v>0</v>
          </cell>
          <cell r="U78">
            <v>0</v>
          </cell>
        </row>
        <row r="79">
          <cell r="C79">
            <v>0</v>
          </cell>
          <cell r="D79">
            <v>0</v>
          </cell>
          <cell r="E79">
            <v>0</v>
          </cell>
          <cell r="J79">
            <v>0</v>
          </cell>
          <cell r="K79">
            <v>0</v>
          </cell>
          <cell r="M79">
            <v>0</v>
          </cell>
          <cell r="P79">
            <v>1</v>
          </cell>
          <cell r="Q79">
            <v>0</v>
          </cell>
          <cell r="S79">
            <v>0</v>
          </cell>
          <cell r="T79">
            <v>0</v>
          </cell>
          <cell r="U79">
            <v>0</v>
          </cell>
        </row>
        <row r="80">
          <cell r="C80">
            <v>0</v>
          </cell>
          <cell r="D80">
            <v>0</v>
          </cell>
          <cell r="E80">
            <v>0</v>
          </cell>
          <cell r="J80">
            <v>0</v>
          </cell>
          <cell r="K80">
            <v>0</v>
          </cell>
          <cell r="M80">
            <v>0</v>
          </cell>
          <cell r="P80">
            <v>1</v>
          </cell>
          <cell r="Q80">
            <v>0</v>
          </cell>
          <cell r="S80">
            <v>0</v>
          </cell>
          <cell r="T80">
            <v>0</v>
          </cell>
          <cell r="U80">
            <v>0</v>
          </cell>
        </row>
        <row r="81">
          <cell r="C81">
            <v>0</v>
          </cell>
          <cell r="D81">
            <v>0</v>
          </cell>
          <cell r="E81">
            <v>0</v>
          </cell>
          <cell r="J81">
            <v>0</v>
          </cell>
          <cell r="K81" t="str">
            <v>USD</v>
          </cell>
          <cell r="M81">
            <v>845.94</v>
          </cell>
          <cell r="P81">
            <v>1</v>
          </cell>
          <cell r="Q81">
            <v>0</v>
          </cell>
          <cell r="S81">
            <v>0</v>
          </cell>
          <cell r="T81">
            <v>0</v>
          </cell>
          <cell r="U81">
            <v>0</v>
          </cell>
        </row>
        <row r="82">
          <cell r="C82">
            <v>0</v>
          </cell>
          <cell r="D82">
            <v>0</v>
          </cell>
          <cell r="E82">
            <v>0</v>
          </cell>
          <cell r="J82">
            <v>0</v>
          </cell>
          <cell r="K82" t="str">
            <v>USD</v>
          </cell>
          <cell r="M82">
            <v>1127.92</v>
          </cell>
          <cell r="P82">
            <v>1</v>
          </cell>
          <cell r="Q82">
            <v>0</v>
          </cell>
          <cell r="S82">
            <v>0</v>
          </cell>
          <cell r="T82">
            <v>0</v>
          </cell>
          <cell r="U82">
            <v>0</v>
          </cell>
        </row>
        <row r="83">
          <cell r="C83">
            <v>0</v>
          </cell>
          <cell r="D83">
            <v>0</v>
          </cell>
          <cell r="E83">
            <v>0</v>
          </cell>
          <cell r="J83">
            <v>0</v>
          </cell>
          <cell r="K83" t="str">
            <v>USD</v>
          </cell>
          <cell r="M83">
            <v>2537.8199999999997</v>
          </cell>
          <cell r="P83">
            <v>1</v>
          </cell>
          <cell r="Q83">
            <v>0</v>
          </cell>
          <cell r="S83">
            <v>0</v>
          </cell>
          <cell r="T83">
            <v>0</v>
          </cell>
          <cell r="U83">
            <v>0</v>
          </cell>
        </row>
        <row r="84">
          <cell r="C84">
            <v>0</v>
          </cell>
          <cell r="D84">
            <v>0</v>
          </cell>
          <cell r="E84">
            <v>0</v>
          </cell>
          <cell r="J84">
            <v>0</v>
          </cell>
          <cell r="K84" t="str">
            <v>USD</v>
          </cell>
          <cell r="M84">
            <v>1973.86</v>
          </cell>
          <cell r="P84">
            <v>1</v>
          </cell>
          <cell r="Q84">
            <v>0</v>
          </cell>
          <cell r="S84">
            <v>0</v>
          </cell>
          <cell r="T84">
            <v>0</v>
          </cell>
          <cell r="U84">
            <v>0</v>
          </cell>
        </row>
        <row r="85">
          <cell r="C85">
            <v>0</v>
          </cell>
          <cell r="D85">
            <v>0</v>
          </cell>
          <cell r="E85">
            <v>0</v>
          </cell>
          <cell r="J85">
            <v>0</v>
          </cell>
          <cell r="K85" t="str">
            <v>USD</v>
          </cell>
          <cell r="M85">
            <v>2819.7999999999997</v>
          </cell>
          <cell r="P85">
            <v>1</v>
          </cell>
          <cell r="Q85">
            <v>0</v>
          </cell>
          <cell r="S85">
            <v>0</v>
          </cell>
          <cell r="T85">
            <v>0</v>
          </cell>
          <cell r="U85">
            <v>0</v>
          </cell>
        </row>
        <row r="86">
          <cell r="C86">
            <v>0</v>
          </cell>
          <cell r="D86">
            <v>0</v>
          </cell>
          <cell r="E86">
            <v>0</v>
          </cell>
          <cell r="J86">
            <v>0</v>
          </cell>
          <cell r="K86" t="str">
            <v>USD</v>
          </cell>
          <cell r="M86">
            <v>2544</v>
          </cell>
          <cell r="P86">
            <v>1</v>
          </cell>
          <cell r="Q86">
            <v>0</v>
          </cell>
          <cell r="S86">
            <v>0</v>
          </cell>
          <cell r="T86">
            <v>0</v>
          </cell>
          <cell r="U86">
            <v>0</v>
          </cell>
        </row>
        <row r="87">
          <cell r="C87">
            <v>0</v>
          </cell>
          <cell r="D87">
            <v>0</v>
          </cell>
          <cell r="E87">
            <v>0</v>
          </cell>
          <cell r="J87">
            <v>0</v>
          </cell>
          <cell r="K87">
            <v>0</v>
          </cell>
          <cell r="M87">
            <v>0</v>
          </cell>
          <cell r="P87">
            <v>1</v>
          </cell>
          <cell r="Q87">
            <v>0</v>
          </cell>
          <cell r="S87">
            <v>0</v>
          </cell>
          <cell r="T87">
            <v>0</v>
          </cell>
          <cell r="U87">
            <v>0</v>
          </cell>
        </row>
        <row r="88">
          <cell r="C88">
            <v>0</v>
          </cell>
          <cell r="D88">
            <v>0</v>
          </cell>
          <cell r="E88">
            <v>0</v>
          </cell>
          <cell r="J88">
            <v>0</v>
          </cell>
          <cell r="K88">
            <v>0</v>
          </cell>
          <cell r="M88">
            <v>0</v>
          </cell>
          <cell r="P88">
            <v>1</v>
          </cell>
          <cell r="Q88">
            <v>0</v>
          </cell>
          <cell r="S88">
            <v>0</v>
          </cell>
          <cell r="T88">
            <v>0</v>
          </cell>
          <cell r="U88">
            <v>0</v>
          </cell>
        </row>
        <row r="89">
          <cell r="C89">
            <v>0</v>
          </cell>
          <cell r="D89">
            <v>0</v>
          </cell>
          <cell r="E89">
            <v>0</v>
          </cell>
          <cell r="J89">
            <v>0</v>
          </cell>
          <cell r="K89" t="str">
            <v>USD</v>
          </cell>
          <cell r="M89">
            <v>39000</v>
          </cell>
          <cell r="P89">
            <v>1</v>
          </cell>
          <cell r="Q89">
            <v>0</v>
          </cell>
          <cell r="S89">
            <v>0</v>
          </cell>
          <cell r="T89">
            <v>0</v>
          </cell>
          <cell r="U89">
            <v>0</v>
          </cell>
        </row>
        <row r="90">
          <cell r="C90">
            <v>0</v>
          </cell>
          <cell r="D90">
            <v>0</v>
          </cell>
          <cell r="E90">
            <v>0</v>
          </cell>
          <cell r="J90">
            <v>0</v>
          </cell>
          <cell r="K90" t="str">
            <v>USD</v>
          </cell>
          <cell r="M90">
            <v>11430</v>
          </cell>
          <cell r="P90">
            <v>1</v>
          </cell>
          <cell r="Q90">
            <v>0</v>
          </cell>
          <cell r="S90">
            <v>0</v>
          </cell>
          <cell r="T90">
            <v>0</v>
          </cell>
          <cell r="U90">
            <v>0</v>
          </cell>
        </row>
        <row r="91">
          <cell r="C91">
            <v>0</v>
          </cell>
          <cell r="D91">
            <v>0</v>
          </cell>
          <cell r="E91">
            <v>0</v>
          </cell>
          <cell r="J91">
            <v>0</v>
          </cell>
          <cell r="K91" t="str">
            <v>USD</v>
          </cell>
          <cell r="M91">
            <v>0</v>
          </cell>
          <cell r="P91">
            <v>1</v>
          </cell>
          <cell r="Q91">
            <v>0</v>
          </cell>
          <cell r="S91">
            <v>0</v>
          </cell>
          <cell r="T91">
            <v>0</v>
          </cell>
          <cell r="U91">
            <v>0</v>
          </cell>
        </row>
        <row r="92">
          <cell r="C92">
            <v>0</v>
          </cell>
          <cell r="D92">
            <v>0</v>
          </cell>
          <cell r="E92">
            <v>0</v>
          </cell>
          <cell r="J92">
            <v>0</v>
          </cell>
          <cell r="K92" t="str">
            <v>USD</v>
          </cell>
          <cell r="M92">
            <v>0</v>
          </cell>
          <cell r="P92">
            <v>1</v>
          </cell>
          <cell r="Q92">
            <v>0</v>
          </cell>
          <cell r="S92">
            <v>0</v>
          </cell>
          <cell r="T92">
            <v>0</v>
          </cell>
          <cell r="U92">
            <v>0</v>
          </cell>
        </row>
        <row r="93">
          <cell r="C93">
            <v>0</v>
          </cell>
          <cell r="D93">
            <v>0</v>
          </cell>
          <cell r="E93">
            <v>0</v>
          </cell>
          <cell r="J93">
            <v>0</v>
          </cell>
          <cell r="K93" t="str">
            <v>USD</v>
          </cell>
          <cell r="M93">
            <v>1</v>
          </cell>
          <cell r="P93">
            <v>1</v>
          </cell>
          <cell r="Q93">
            <v>0</v>
          </cell>
          <cell r="S93">
            <v>0</v>
          </cell>
          <cell r="T93">
            <v>0</v>
          </cell>
          <cell r="U93">
            <v>0</v>
          </cell>
        </row>
        <row r="94">
          <cell r="C94">
            <v>0</v>
          </cell>
          <cell r="D94">
            <v>0</v>
          </cell>
          <cell r="E94">
            <v>0</v>
          </cell>
          <cell r="J94">
            <v>0</v>
          </cell>
          <cell r="K94">
            <v>0</v>
          </cell>
          <cell r="M94">
            <v>0</v>
          </cell>
          <cell r="P94">
            <v>1</v>
          </cell>
          <cell r="Q94">
            <v>0</v>
          </cell>
          <cell r="S94">
            <v>0</v>
          </cell>
          <cell r="T94">
            <v>0</v>
          </cell>
          <cell r="U94">
            <v>0</v>
          </cell>
        </row>
        <row r="95">
          <cell r="C95">
            <v>0</v>
          </cell>
          <cell r="D95">
            <v>0</v>
          </cell>
          <cell r="E95">
            <v>0</v>
          </cell>
          <cell r="J95">
            <v>0</v>
          </cell>
          <cell r="K95">
            <v>0</v>
          </cell>
          <cell r="M95">
            <v>0</v>
          </cell>
          <cell r="P95">
            <v>1</v>
          </cell>
          <cell r="Q95">
            <v>0</v>
          </cell>
          <cell r="S95">
            <v>0</v>
          </cell>
          <cell r="T95">
            <v>0</v>
          </cell>
          <cell r="U95">
            <v>0</v>
          </cell>
        </row>
        <row r="96">
          <cell r="C96">
            <v>0</v>
          </cell>
          <cell r="D96">
            <v>0</v>
          </cell>
          <cell r="E96">
            <v>0</v>
          </cell>
          <cell r="J96">
            <v>0</v>
          </cell>
          <cell r="K96">
            <v>0</v>
          </cell>
          <cell r="M96">
            <v>0</v>
          </cell>
          <cell r="P96">
            <v>1</v>
          </cell>
          <cell r="Q96">
            <v>0</v>
          </cell>
          <cell r="S96">
            <v>0</v>
          </cell>
          <cell r="T96">
            <v>0</v>
          </cell>
          <cell r="U96">
            <v>0</v>
          </cell>
        </row>
        <row r="97">
          <cell r="C97">
            <v>0</v>
          </cell>
          <cell r="D97">
            <v>0</v>
          </cell>
          <cell r="E97">
            <v>0</v>
          </cell>
          <cell r="J97">
            <v>0</v>
          </cell>
          <cell r="K97">
            <v>0</v>
          </cell>
          <cell r="M97">
            <v>0</v>
          </cell>
          <cell r="P97">
            <v>1</v>
          </cell>
          <cell r="Q97">
            <v>0</v>
          </cell>
          <cell r="S97">
            <v>0</v>
          </cell>
          <cell r="T97">
            <v>0</v>
          </cell>
          <cell r="U97">
            <v>0</v>
          </cell>
        </row>
        <row r="98">
          <cell r="C98">
            <v>0</v>
          </cell>
          <cell r="D98">
            <v>0</v>
          </cell>
          <cell r="E98">
            <v>0</v>
          </cell>
          <cell r="J98">
            <v>0</v>
          </cell>
          <cell r="K98">
            <v>0</v>
          </cell>
          <cell r="M98">
            <v>0</v>
          </cell>
          <cell r="P98">
            <v>1</v>
          </cell>
          <cell r="Q98">
            <v>0</v>
          </cell>
          <cell r="S98">
            <v>0</v>
          </cell>
          <cell r="T98">
            <v>0</v>
          </cell>
          <cell r="U98">
            <v>0</v>
          </cell>
        </row>
        <row r="99">
          <cell r="C99">
            <v>0</v>
          </cell>
          <cell r="D99">
            <v>0</v>
          </cell>
          <cell r="E99">
            <v>0</v>
          </cell>
          <cell r="J99">
            <v>0</v>
          </cell>
          <cell r="K99">
            <v>0</v>
          </cell>
          <cell r="M99">
            <v>0</v>
          </cell>
          <cell r="P99">
            <v>1</v>
          </cell>
          <cell r="Q99">
            <v>0</v>
          </cell>
          <cell r="S99">
            <v>0</v>
          </cell>
          <cell r="T99">
            <v>0</v>
          </cell>
          <cell r="U99">
            <v>0</v>
          </cell>
        </row>
        <row r="100">
          <cell r="C100">
            <v>0</v>
          </cell>
          <cell r="D100">
            <v>0</v>
          </cell>
          <cell r="E100">
            <v>0</v>
          </cell>
          <cell r="J100">
            <v>0</v>
          </cell>
          <cell r="K100">
            <v>0</v>
          </cell>
          <cell r="M100">
            <v>0</v>
          </cell>
          <cell r="P100">
            <v>1</v>
          </cell>
          <cell r="Q100">
            <v>0</v>
          </cell>
          <cell r="S100">
            <v>0</v>
          </cell>
          <cell r="T100">
            <v>0</v>
          </cell>
          <cell r="U100">
            <v>0</v>
          </cell>
        </row>
        <row r="101">
          <cell r="C101">
            <v>0</v>
          </cell>
          <cell r="D101">
            <v>0</v>
          </cell>
          <cell r="E101">
            <v>0</v>
          </cell>
          <cell r="J101">
            <v>0</v>
          </cell>
          <cell r="K101">
            <v>0</v>
          </cell>
          <cell r="M101">
            <v>0</v>
          </cell>
          <cell r="P101">
            <v>1</v>
          </cell>
          <cell r="Q101">
            <v>0</v>
          </cell>
          <cell r="S101">
            <v>0</v>
          </cell>
          <cell r="T101">
            <v>0</v>
          </cell>
          <cell r="U101">
            <v>0</v>
          </cell>
        </row>
        <row r="102">
          <cell r="C102">
            <v>0</v>
          </cell>
          <cell r="D102">
            <v>0</v>
          </cell>
          <cell r="E102">
            <v>0</v>
          </cell>
          <cell r="J102">
            <v>0</v>
          </cell>
          <cell r="K102" t="str">
            <v>USD</v>
          </cell>
          <cell r="M102">
            <v>0</v>
          </cell>
          <cell r="P102">
            <v>1</v>
          </cell>
          <cell r="Q102">
            <v>0</v>
          </cell>
          <cell r="S102">
            <v>0</v>
          </cell>
          <cell r="T102">
            <v>0</v>
          </cell>
          <cell r="U102">
            <v>0</v>
          </cell>
        </row>
        <row r="103">
          <cell r="C103" t="str">
            <v>RUN</v>
          </cell>
          <cell r="D103" t="str">
            <v>FX-HEDGING</v>
          </cell>
          <cell r="E103" t="str">
            <v>FX-HEDGING</v>
          </cell>
          <cell r="J103" t="str">
            <v>Other</v>
          </cell>
          <cell r="K103" t="str">
            <v>USD</v>
          </cell>
          <cell r="M103">
            <v>0</v>
          </cell>
          <cell r="P103">
            <v>1</v>
          </cell>
          <cell r="Q103">
            <v>0</v>
          </cell>
          <cell r="S103">
            <v>0</v>
          </cell>
          <cell r="T103" t="str">
            <v>Onshore</v>
          </cell>
          <cell r="U103" t="str">
            <v>Internal</v>
          </cell>
        </row>
        <row r="104">
          <cell r="K104">
            <v>0</v>
          </cell>
          <cell r="M104">
            <v>0</v>
          </cell>
          <cell r="P104">
            <v>1</v>
          </cell>
          <cell r="Q104">
            <v>0</v>
          </cell>
          <cell r="S104">
            <v>0</v>
          </cell>
          <cell r="T104">
            <v>0</v>
          </cell>
          <cell r="U104">
            <v>0</v>
          </cell>
        </row>
        <row r="105">
          <cell r="K105">
            <v>0</v>
          </cell>
          <cell r="M105">
            <v>0</v>
          </cell>
          <cell r="P105">
            <v>1</v>
          </cell>
          <cell r="Q105">
            <v>0</v>
          </cell>
          <cell r="S105">
            <v>0</v>
          </cell>
          <cell r="T105">
            <v>0</v>
          </cell>
          <cell r="U105">
            <v>0</v>
          </cell>
        </row>
        <row r="106">
          <cell r="K106">
            <v>0</v>
          </cell>
          <cell r="M106">
            <v>0</v>
          </cell>
          <cell r="P106">
            <v>1</v>
          </cell>
          <cell r="Q106">
            <v>0</v>
          </cell>
          <cell r="S106">
            <v>0</v>
          </cell>
          <cell r="T106">
            <v>0</v>
          </cell>
          <cell r="U106">
            <v>0</v>
          </cell>
        </row>
        <row r="107">
          <cell r="C107" t="str">
            <v>RUN</v>
          </cell>
          <cell r="D107" t="str">
            <v>MSA Price</v>
          </cell>
          <cell r="E107" t="str">
            <v>TS Funding</v>
          </cell>
          <cell r="J107" t="str">
            <v>Other</v>
          </cell>
          <cell r="K107" t="str">
            <v>USD</v>
          </cell>
          <cell r="M107">
            <v>7.0000000000000005E-8</v>
          </cell>
          <cell r="P107">
            <v>1</v>
          </cell>
          <cell r="Q107">
            <v>0</v>
          </cell>
          <cell r="S107">
            <v>0</v>
          </cell>
          <cell r="T107" t="str">
            <v>Offshore</v>
          </cell>
          <cell r="U107" t="str">
            <v>Internal</v>
          </cell>
        </row>
        <row r="108">
          <cell r="K108">
            <v>0</v>
          </cell>
          <cell r="M108">
            <v>0</v>
          </cell>
          <cell r="P108">
            <v>1</v>
          </cell>
          <cell r="Q108">
            <v>0</v>
          </cell>
          <cell r="S108">
            <v>0</v>
          </cell>
          <cell r="T108">
            <v>0</v>
          </cell>
          <cell r="U108">
            <v>0</v>
          </cell>
        </row>
        <row r="109">
          <cell r="K109">
            <v>0</v>
          </cell>
          <cell r="M109">
            <v>0</v>
          </cell>
          <cell r="P109">
            <v>1</v>
          </cell>
          <cell r="Q109">
            <v>0</v>
          </cell>
          <cell r="S109">
            <v>0</v>
          </cell>
          <cell r="T109">
            <v>0</v>
          </cell>
          <cell r="U109">
            <v>0</v>
          </cell>
        </row>
        <row r="110">
          <cell r="K110">
            <v>0</v>
          </cell>
          <cell r="M110">
            <v>0</v>
          </cell>
          <cell r="P110">
            <v>1</v>
          </cell>
          <cell r="Q110">
            <v>0</v>
          </cell>
          <cell r="S110">
            <v>0</v>
          </cell>
          <cell r="T110">
            <v>0</v>
          </cell>
          <cell r="U110">
            <v>0</v>
          </cell>
        </row>
        <row r="111">
          <cell r="K111">
            <v>0</v>
          </cell>
          <cell r="M111">
            <v>0</v>
          </cell>
          <cell r="P111">
            <v>1</v>
          </cell>
          <cell r="Q111">
            <v>0</v>
          </cell>
          <cell r="S111">
            <v>0</v>
          </cell>
          <cell r="T111">
            <v>0</v>
          </cell>
          <cell r="U111">
            <v>0</v>
          </cell>
        </row>
        <row r="112">
          <cell r="K112">
            <v>0</v>
          </cell>
          <cell r="M112">
            <v>0</v>
          </cell>
          <cell r="P112">
            <v>1</v>
          </cell>
          <cell r="Q112">
            <v>0</v>
          </cell>
          <cell r="S112">
            <v>0</v>
          </cell>
          <cell r="T112">
            <v>0</v>
          </cell>
          <cell r="U112">
            <v>0</v>
          </cell>
        </row>
        <row r="113">
          <cell r="K113">
            <v>0</v>
          </cell>
          <cell r="M113">
            <v>0</v>
          </cell>
          <cell r="P113">
            <v>1</v>
          </cell>
          <cell r="Q113">
            <v>0</v>
          </cell>
          <cell r="S113">
            <v>0</v>
          </cell>
          <cell r="T113">
            <v>0</v>
          </cell>
          <cell r="U113">
            <v>0</v>
          </cell>
        </row>
        <row r="114">
          <cell r="K114">
            <v>0</v>
          </cell>
          <cell r="M114">
            <v>0</v>
          </cell>
          <cell r="P114">
            <v>1</v>
          </cell>
          <cell r="Q114">
            <v>0</v>
          </cell>
          <cell r="S114">
            <v>0</v>
          </cell>
          <cell r="T114">
            <v>0</v>
          </cell>
          <cell r="U114">
            <v>0</v>
          </cell>
        </row>
        <row r="115">
          <cell r="K115">
            <v>0</v>
          </cell>
          <cell r="M115">
            <v>0</v>
          </cell>
          <cell r="P115">
            <v>1</v>
          </cell>
          <cell r="Q115">
            <v>0</v>
          </cell>
          <cell r="S115">
            <v>0</v>
          </cell>
          <cell r="T115">
            <v>0</v>
          </cell>
          <cell r="U115">
            <v>0</v>
          </cell>
        </row>
        <row r="116">
          <cell r="K116">
            <v>0</v>
          </cell>
          <cell r="M116">
            <v>0</v>
          </cell>
          <cell r="P116">
            <v>1</v>
          </cell>
          <cell r="Q116">
            <v>0</v>
          </cell>
          <cell r="S116">
            <v>0</v>
          </cell>
          <cell r="T116">
            <v>0</v>
          </cell>
          <cell r="U116">
            <v>0</v>
          </cell>
        </row>
        <row r="117">
          <cell r="K117">
            <v>0</v>
          </cell>
          <cell r="M117">
            <v>0</v>
          </cell>
          <cell r="P117">
            <v>1</v>
          </cell>
          <cell r="Q117">
            <v>0</v>
          </cell>
          <cell r="S117">
            <v>0</v>
          </cell>
          <cell r="T117">
            <v>0</v>
          </cell>
          <cell r="U117">
            <v>0</v>
          </cell>
        </row>
        <row r="118">
          <cell r="K118">
            <v>0</v>
          </cell>
          <cell r="M118">
            <v>0</v>
          </cell>
          <cell r="P118">
            <v>1</v>
          </cell>
          <cell r="Q118">
            <v>0</v>
          </cell>
          <cell r="S118">
            <v>0</v>
          </cell>
          <cell r="T118">
            <v>0</v>
          </cell>
          <cell r="U118">
            <v>0</v>
          </cell>
        </row>
        <row r="119">
          <cell r="K119">
            <v>0</v>
          </cell>
          <cell r="M119">
            <v>0</v>
          </cell>
          <cell r="P119">
            <v>1</v>
          </cell>
          <cell r="Q119">
            <v>0</v>
          </cell>
          <cell r="S119">
            <v>0</v>
          </cell>
          <cell r="T119">
            <v>0</v>
          </cell>
          <cell r="U119">
            <v>0</v>
          </cell>
        </row>
        <row r="120">
          <cell r="K120">
            <v>0</v>
          </cell>
          <cell r="M120">
            <v>0</v>
          </cell>
          <cell r="P120">
            <v>1</v>
          </cell>
          <cell r="Q120">
            <v>0</v>
          </cell>
          <cell r="S120">
            <v>0</v>
          </cell>
          <cell r="T120">
            <v>0</v>
          </cell>
          <cell r="U120">
            <v>0</v>
          </cell>
        </row>
        <row r="121">
          <cell r="K121">
            <v>0</v>
          </cell>
          <cell r="M121">
            <v>0</v>
          </cell>
          <cell r="P121">
            <v>1</v>
          </cell>
          <cell r="Q121">
            <v>0</v>
          </cell>
          <cell r="S121">
            <v>0</v>
          </cell>
          <cell r="T121">
            <v>0</v>
          </cell>
          <cell r="U121">
            <v>0</v>
          </cell>
        </row>
        <row r="122">
          <cell r="K122">
            <v>0</v>
          </cell>
          <cell r="M122">
            <v>0</v>
          </cell>
          <cell r="P122">
            <v>1</v>
          </cell>
          <cell r="Q122">
            <v>0</v>
          </cell>
          <cell r="S122">
            <v>0</v>
          </cell>
          <cell r="T122">
            <v>0</v>
          </cell>
          <cell r="U122">
            <v>0</v>
          </cell>
        </row>
        <row r="123">
          <cell r="K123">
            <v>0</v>
          </cell>
          <cell r="M123">
            <v>0</v>
          </cell>
          <cell r="P123">
            <v>1</v>
          </cell>
          <cell r="Q123">
            <v>0</v>
          </cell>
          <cell r="S123">
            <v>0</v>
          </cell>
          <cell r="T123">
            <v>0</v>
          </cell>
          <cell r="U123">
            <v>0</v>
          </cell>
        </row>
        <row r="124">
          <cell r="K124">
            <v>0</v>
          </cell>
          <cell r="M124">
            <v>0</v>
          </cell>
          <cell r="P124">
            <v>1</v>
          </cell>
          <cell r="Q124">
            <v>0</v>
          </cell>
          <cell r="S124">
            <v>0</v>
          </cell>
          <cell r="T124">
            <v>0</v>
          </cell>
          <cell r="U124">
            <v>0</v>
          </cell>
        </row>
        <row r="125">
          <cell r="K125">
            <v>0</v>
          </cell>
          <cell r="M125">
            <v>0</v>
          </cell>
          <cell r="P125">
            <v>1</v>
          </cell>
          <cell r="Q125">
            <v>0</v>
          </cell>
          <cell r="S125">
            <v>0</v>
          </cell>
          <cell r="T125">
            <v>0</v>
          </cell>
          <cell r="U125">
            <v>0</v>
          </cell>
        </row>
        <row r="126">
          <cell r="K126">
            <v>0</v>
          </cell>
          <cell r="M126">
            <v>0</v>
          </cell>
          <cell r="P126">
            <v>1</v>
          </cell>
          <cell r="Q126">
            <v>0</v>
          </cell>
          <cell r="S126">
            <v>0</v>
          </cell>
          <cell r="T126">
            <v>0</v>
          </cell>
          <cell r="U126">
            <v>0</v>
          </cell>
        </row>
        <row r="127">
          <cell r="K127">
            <v>0</v>
          </cell>
          <cell r="M127">
            <v>0</v>
          </cell>
          <cell r="P127">
            <v>1</v>
          </cell>
          <cell r="Q127">
            <v>0</v>
          </cell>
          <cell r="S127">
            <v>0</v>
          </cell>
          <cell r="T127">
            <v>0</v>
          </cell>
          <cell r="U127">
            <v>0</v>
          </cell>
        </row>
        <row r="128">
          <cell r="K128">
            <v>0</v>
          </cell>
          <cell r="M128">
            <v>0</v>
          </cell>
          <cell r="P128">
            <v>1</v>
          </cell>
          <cell r="Q128">
            <v>0</v>
          </cell>
          <cell r="S128">
            <v>0</v>
          </cell>
          <cell r="T128">
            <v>0</v>
          </cell>
          <cell r="U128">
            <v>0</v>
          </cell>
        </row>
        <row r="129">
          <cell r="K129">
            <v>0</v>
          </cell>
          <cell r="M129">
            <v>0</v>
          </cell>
          <cell r="P129">
            <v>1</v>
          </cell>
          <cell r="Q129">
            <v>0</v>
          </cell>
          <cell r="S129">
            <v>0</v>
          </cell>
          <cell r="T129">
            <v>0</v>
          </cell>
          <cell r="U129">
            <v>0</v>
          </cell>
        </row>
        <row r="130">
          <cell r="K130">
            <v>0</v>
          </cell>
          <cell r="M130">
            <v>0</v>
          </cell>
          <cell r="P130">
            <v>1</v>
          </cell>
          <cell r="Q130">
            <v>0</v>
          </cell>
          <cell r="S130">
            <v>0</v>
          </cell>
          <cell r="T130">
            <v>0</v>
          </cell>
          <cell r="U130">
            <v>0</v>
          </cell>
        </row>
        <row r="131">
          <cell r="K131">
            <v>0</v>
          </cell>
          <cell r="M131">
            <v>0</v>
          </cell>
          <cell r="P131">
            <v>1</v>
          </cell>
          <cell r="Q131">
            <v>0</v>
          </cell>
          <cell r="S131">
            <v>0</v>
          </cell>
          <cell r="T131">
            <v>0</v>
          </cell>
          <cell r="U131">
            <v>0</v>
          </cell>
        </row>
        <row r="132">
          <cell r="K132">
            <v>0</v>
          </cell>
          <cell r="M132">
            <v>0</v>
          </cell>
          <cell r="P132">
            <v>1</v>
          </cell>
          <cell r="Q132">
            <v>0</v>
          </cell>
          <cell r="S132">
            <v>0</v>
          </cell>
          <cell r="T132">
            <v>0</v>
          </cell>
          <cell r="U132">
            <v>0</v>
          </cell>
        </row>
        <row r="133">
          <cell r="K133">
            <v>0</v>
          </cell>
          <cell r="M133">
            <v>0</v>
          </cell>
          <cell r="P133">
            <v>1</v>
          </cell>
          <cell r="Q133">
            <v>0</v>
          </cell>
          <cell r="S133">
            <v>0</v>
          </cell>
          <cell r="T133">
            <v>0</v>
          </cell>
          <cell r="U133">
            <v>0</v>
          </cell>
        </row>
        <row r="134">
          <cell r="K134">
            <v>0</v>
          </cell>
          <cell r="M134">
            <v>0</v>
          </cell>
          <cell r="P134">
            <v>1</v>
          </cell>
          <cell r="Q134">
            <v>0</v>
          </cell>
          <cell r="S134">
            <v>0</v>
          </cell>
          <cell r="T134">
            <v>0</v>
          </cell>
          <cell r="U134">
            <v>0</v>
          </cell>
        </row>
        <row r="135">
          <cell r="K135">
            <v>0</v>
          </cell>
          <cell r="M135">
            <v>0</v>
          </cell>
          <cell r="P135">
            <v>1</v>
          </cell>
          <cell r="Q135">
            <v>0</v>
          </cell>
          <cell r="S135">
            <v>0</v>
          </cell>
          <cell r="T135">
            <v>0</v>
          </cell>
          <cell r="U135">
            <v>0</v>
          </cell>
        </row>
        <row r="136">
          <cell r="K136">
            <v>0</v>
          </cell>
          <cell r="M136">
            <v>0</v>
          </cell>
          <cell r="P136">
            <v>1</v>
          </cell>
          <cell r="Q136">
            <v>0</v>
          </cell>
          <cell r="S136">
            <v>0</v>
          </cell>
          <cell r="T136">
            <v>0</v>
          </cell>
          <cell r="U136">
            <v>0</v>
          </cell>
        </row>
        <row r="137">
          <cell r="K137">
            <v>0</v>
          </cell>
          <cell r="M137">
            <v>0</v>
          </cell>
          <cell r="P137">
            <v>1</v>
          </cell>
          <cell r="Q137">
            <v>0</v>
          </cell>
          <cell r="S137">
            <v>0</v>
          </cell>
          <cell r="T137">
            <v>0</v>
          </cell>
          <cell r="U137">
            <v>0</v>
          </cell>
        </row>
        <row r="138">
          <cell r="K138">
            <v>0</v>
          </cell>
          <cell r="M138">
            <v>0</v>
          </cell>
          <cell r="P138">
            <v>1</v>
          </cell>
          <cell r="Q138">
            <v>0</v>
          </cell>
          <cell r="S138">
            <v>0</v>
          </cell>
          <cell r="T138">
            <v>0</v>
          </cell>
          <cell r="U138">
            <v>0</v>
          </cell>
        </row>
        <row r="139">
          <cell r="K139">
            <v>0</v>
          </cell>
          <cell r="M139">
            <v>0</v>
          </cell>
          <cell r="P139">
            <v>1</v>
          </cell>
          <cell r="Q139">
            <v>0</v>
          </cell>
          <cell r="S139">
            <v>0</v>
          </cell>
          <cell r="T139">
            <v>0</v>
          </cell>
          <cell r="U139">
            <v>0</v>
          </cell>
        </row>
        <row r="140">
          <cell r="K140">
            <v>0</v>
          </cell>
          <cell r="M140">
            <v>0</v>
          </cell>
          <cell r="P140">
            <v>1</v>
          </cell>
          <cell r="Q140">
            <v>0</v>
          </cell>
          <cell r="S140">
            <v>0</v>
          </cell>
          <cell r="T140">
            <v>0</v>
          </cell>
          <cell r="U140">
            <v>0</v>
          </cell>
        </row>
        <row r="141">
          <cell r="K141">
            <v>0</v>
          </cell>
          <cell r="M141">
            <v>0</v>
          </cell>
          <cell r="P141">
            <v>1</v>
          </cell>
          <cell r="Q141">
            <v>0</v>
          </cell>
          <cell r="S141">
            <v>0</v>
          </cell>
          <cell r="T141">
            <v>0</v>
          </cell>
          <cell r="U141">
            <v>0</v>
          </cell>
        </row>
        <row r="142">
          <cell r="K142">
            <v>0</v>
          </cell>
          <cell r="M142">
            <v>0</v>
          </cell>
          <cell r="P142">
            <v>1</v>
          </cell>
          <cell r="Q142">
            <v>0</v>
          </cell>
          <cell r="S142">
            <v>0</v>
          </cell>
          <cell r="T142">
            <v>0</v>
          </cell>
          <cell r="U142">
            <v>0</v>
          </cell>
        </row>
        <row r="143">
          <cell r="K143">
            <v>0</v>
          </cell>
          <cell r="M143">
            <v>0</v>
          </cell>
          <cell r="P143">
            <v>1</v>
          </cell>
          <cell r="Q143">
            <v>0</v>
          </cell>
          <cell r="S143">
            <v>0</v>
          </cell>
          <cell r="T143">
            <v>0</v>
          </cell>
          <cell r="U143">
            <v>0</v>
          </cell>
        </row>
        <row r="144">
          <cell r="K144">
            <v>0</v>
          </cell>
          <cell r="M144">
            <v>0</v>
          </cell>
          <cell r="P144">
            <v>1</v>
          </cell>
          <cell r="Q144">
            <v>0</v>
          </cell>
          <cell r="S144">
            <v>0</v>
          </cell>
          <cell r="T144">
            <v>0</v>
          </cell>
          <cell r="U144">
            <v>0</v>
          </cell>
        </row>
        <row r="145">
          <cell r="K145">
            <v>0</v>
          </cell>
          <cell r="M145">
            <v>0</v>
          </cell>
          <cell r="P145">
            <v>1</v>
          </cell>
          <cell r="Q145">
            <v>0</v>
          </cell>
          <cell r="S145">
            <v>0</v>
          </cell>
          <cell r="T145">
            <v>0</v>
          </cell>
          <cell r="U145">
            <v>0</v>
          </cell>
        </row>
        <row r="146">
          <cell r="K146">
            <v>0</v>
          </cell>
          <cell r="M146">
            <v>0</v>
          </cell>
          <cell r="P146">
            <v>1</v>
          </cell>
          <cell r="Q146">
            <v>0</v>
          </cell>
          <cell r="S146">
            <v>0</v>
          </cell>
          <cell r="T146">
            <v>0</v>
          </cell>
          <cell r="U146">
            <v>0</v>
          </cell>
        </row>
        <row r="147">
          <cell r="K147">
            <v>0</v>
          </cell>
          <cell r="M147">
            <v>0</v>
          </cell>
          <cell r="P147">
            <v>1</v>
          </cell>
          <cell r="Q147">
            <v>0</v>
          </cell>
          <cell r="S147">
            <v>0</v>
          </cell>
          <cell r="T147">
            <v>0</v>
          </cell>
          <cell r="U147">
            <v>0</v>
          </cell>
        </row>
        <row r="148">
          <cell r="K148">
            <v>0</v>
          </cell>
          <cell r="M148">
            <v>0</v>
          </cell>
          <cell r="P148">
            <v>1</v>
          </cell>
          <cell r="Q148">
            <v>0</v>
          </cell>
          <cell r="S148">
            <v>0</v>
          </cell>
          <cell r="T148">
            <v>0</v>
          </cell>
          <cell r="U148">
            <v>0</v>
          </cell>
        </row>
        <row r="149">
          <cell r="K149">
            <v>0</v>
          </cell>
          <cell r="M149">
            <v>0</v>
          </cell>
          <cell r="P149">
            <v>1</v>
          </cell>
          <cell r="Q149">
            <v>0</v>
          </cell>
          <cell r="S149">
            <v>0</v>
          </cell>
          <cell r="T149">
            <v>0</v>
          </cell>
          <cell r="U149">
            <v>0</v>
          </cell>
        </row>
        <row r="150">
          <cell r="K150">
            <v>0</v>
          </cell>
          <cell r="M150">
            <v>0</v>
          </cell>
          <cell r="P150">
            <v>1</v>
          </cell>
          <cell r="Q150">
            <v>0</v>
          </cell>
          <cell r="S150">
            <v>0</v>
          </cell>
          <cell r="T150">
            <v>0</v>
          </cell>
          <cell r="U150">
            <v>0</v>
          </cell>
        </row>
        <row r="151">
          <cell r="K151">
            <v>0</v>
          </cell>
          <cell r="M151">
            <v>0</v>
          </cell>
          <cell r="P151">
            <v>1</v>
          </cell>
          <cell r="Q151">
            <v>0</v>
          </cell>
          <cell r="S151">
            <v>0</v>
          </cell>
          <cell r="T151">
            <v>0</v>
          </cell>
          <cell r="U151">
            <v>0</v>
          </cell>
        </row>
        <row r="152">
          <cell r="K152">
            <v>0</v>
          </cell>
          <cell r="M152">
            <v>0</v>
          </cell>
          <cell r="P152">
            <v>1</v>
          </cell>
          <cell r="Q152">
            <v>0</v>
          </cell>
          <cell r="S152">
            <v>0</v>
          </cell>
          <cell r="T152">
            <v>0</v>
          </cell>
          <cell r="U152">
            <v>0</v>
          </cell>
        </row>
        <row r="153">
          <cell r="K153">
            <v>0</v>
          </cell>
          <cell r="M153">
            <v>0</v>
          </cell>
          <cell r="P153">
            <v>1</v>
          </cell>
          <cell r="Q153">
            <v>0</v>
          </cell>
          <cell r="S153">
            <v>0</v>
          </cell>
          <cell r="T153">
            <v>0</v>
          </cell>
          <cell r="U153">
            <v>0</v>
          </cell>
        </row>
        <row r="154">
          <cell r="K154">
            <v>0</v>
          </cell>
          <cell r="M154">
            <v>0</v>
          </cell>
          <cell r="P154">
            <v>1</v>
          </cell>
          <cell r="Q154">
            <v>0</v>
          </cell>
          <cell r="S154">
            <v>0</v>
          </cell>
          <cell r="T154">
            <v>0</v>
          </cell>
          <cell r="U154">
            <v>0</v>
          </cell>
        </row>
        <row r="155">
          <cell r="K155">
            <v>0</v>
          </cell>
          <cell r="M155">
            <v>0</v>
          </cell>
          <cell r="P155">
            <v>1</v>
          </cell>
          <cell r="Q155">
            <v>0</v>
          </cell>
          <cell r="S155">
            <v>0</v>
          </cell>
          <cell r="T155">
            <v>0</v>
          </cell>
          <cell r="U155">
            <v>0</v>
          </cell>
        </row>
        <row r="156">
          <cell r="K156">
            <v>0</v>
          </cell>
          <cell r="M156">
            <v>0</v>
          </cell>
          <cell r="P156">
            <v>1</v>
          </cell>
          <cell r="Q156">
            <v>0</v>
          </cell>
          <cell r="S156">
            <v>0</v>
          </cell>
          <cell r="T156">
            <v>0</v>
          </cell>
          <cell r="U156">
            <v>0</v>
          </cell>
        </row>
        <row r="157">
          <cell r="K157">
            <v>0</v>
          </cell>
          <cell r="M157">
            <v>0</v>
          </cell>
          <cell r="P157">
            <v>1</v>
          </cell>
          <cell r="Q157">
            <v>0</v>
          </cell>
          <cell r="S157">
            <v>0</v>
          </cell>
          <cell r="T157">
            <v>0</v>
          </cell>
          <cell r="U157">
            <v>0</v>
          </cell>
        </row>
        <row r="158">
          <cell r="K158">
            <v>0</v>
          </cell>
          <cell r="M158">
            <v>0</v>
          </cell>
          <cell r="P158">
            <v>1</v>
          </cell>
          <cell r="Q158">
            <v>0</v>
          </cell>
          <cell r="S158">
            <v>0</v>
          </cell>
          <cell r="T158">
            <v>0</v>
          </cell>
          <cell r="U158">
            <v>0</v>
          </cell>
        </row>
        <row r="159">
          <cell r="K159">
            <v>0</v>
          </cell>
          <cell r="M159">
            <v>0</v>
          </cell>
          <cell r="P159">
            <v>1</v>
          </cell>
          <cell r="Q159">
            <v>0</v>
          </cell>
          <cell r="S159">
            <v>0</v>
          </cell>
          <cell r="T159">
            <v>0</v>
          </cell>
          <cell r="U159">
            <v>0</v>
          </cell>
        </row>
        <row r="160">
          <cell r="K160">
            <v>0</v>
          </cell>
          <cell r="M160">
            <v>0</v>
          </cell>
          <cell r="P160">
            <v>1</v>
          </cell>
          <cell r="Q160">
            <v>0</v>
          </cell>
          <cell r="S160">
            <v>0</v>
          </cell>
          <cell r="T160">
            <v>0</v>
          </cell>
          <cell r="U160">
            <v>0</v>
          </cell>
        </row>
        <row r="161">
          <cell r="K161">
            <v>0</v>
          </cell>
          <cell r="M161">
            <v>0</v>
          </cell>
          <cell r="P161">
            <v>1</v>
          </cell>
          <cell r="Q161">
            <v>0</v>
          </cell>
          <cell r="S161">
            <v>0</v>
          </cell>
          <cell r="T161">
            <v>0</v>
          </cell>
          <cell r="U161">
            <v>0</v>
          </cell>
        </row>
        <row r="162">
          <cell r="K162">
            <v>0</v>
          </cell>
          <cell r="M162">
            <v>0</v>
          </cell>
          <cell r="P162">
            <v>1</v>
          </cell>
          <cell r="Q162">
            <v>0</v>
          </cell>
          <cell r="S162">
            <v>0</v>
          </cell>
          <cell r="T162">
            <v>0</v>
          </cell>
          <cell r="U162">
            <v>0</v>
          </cell>
        </row>
        <row r="163">
          <cell r="K163">
            <v>0</v>
          </cell>
          <cell r="M163">
            <v>0</v>
          </cell>
          <cell r="P163">
            <v>1</v>
          </cell>
          <cell r="Q163">
            <v>0</v>
          </cell>
          <cell r="S163">
            <v>0</v>
          </cell>
          <cell r="T163">
            <v>0</v>
          </cell>
          <cell r="U163">
            <v>0</v>
          </cell>
        </row>
        <row r="164">
          <cell r="K164">
            <v>0</v>
          </cell>
          <cell r="M164">
            <v>0</v>
          </cell>
          <cell r="P164">
            <v>1</v>
          </cell>
          <cell r="Q164">
            <v>0</v>
          </cell>
          <cell r="S164">
            <v>0</v>
          </cell>
          <cell r="T164">
            <v>0</v>
          </cell>
          <cell r="U164">
            <v>0</v>
          </cell>
        </row>
        <row r="165">
          <cell r="K165">
            <v>0</v>
          </cell>
          <cell r="M165">
            <v>0</v>
          </cell>
          <cell r="P165">
            <v>1</v>
          </cell>
          <cell r="Q165">
            <v>0</v>
          </cell>
          <cell r="S165">
            <v>0</v>
          </cell>
          <cell r="T165">
            <v>0</v>
          </cell>
          <cell r="U165">
            <v>0</v>
          </cell>
        </row>
        <row r="166">
          <cell r="K166">
            <v>0</v>
          </cell>
          <cell r="M166">
            <v>0</v>
          </cell>
          <cell r="P166">
            <v>1</v>
          </cell>
          <cell r="Q166">
            <v>0</v>
          </cell>
          <cell r="S166">
            <v>0</v>
          </cell>
          <cell r="T166">
            <v>0</v>
          </cell>
          <cell r="U166">
            <v>0</v>
          </cell>
        </row>
        <row r="167">
          <cell r="K167">
            <v>0</v>
          </cell>
          <cell r="M167">
            <v>0</v>
          </cell>
          <cell r="P167">
            <v>1</v>
          </cell>
          <cell r="Q167">
            <v>0</v>
          </cell>
          <cell r="S167">
            <v>0</v>
          </cell>
          <cell r="T167">
            <v>0</v>
          </cell>
          <cell r="U167">
            <v>0</v>
          </cell>
        </row>
        <row r="168">
          <cell r="K168">
            <v>0</v>
          </cell>
          <cell r="M168">
            <v>0</v>
          </cell>
          <cell r="P168">
            <v>1</v>
          </cell>
          <cell r="Q168">
            <v>0</v>
          </cell>
          <cell r="S168">
            <v>0</v>
          </cell>
          <cell r="T168">
            <v>0</v>
          </cell>
          <cell r="U168">
            <v>0</v>
          </cell>
        </row>
        <row r="169">
          <cell r="K169">
            <v>0</v>
          </cell>
          <cell r="M169">
            <v>0</v>
          </cell>
          <cell r="P169">
            <v>1</v>
          </cell>
          <cell r="Q169">
            <v>0</v>
          </cell>
          <cell r="S169">
            <v>0</v>
          </cell>
          <cell r="T169">
            <v>0</v>
          </cell>
          <cell r="U169">
            <v>0</v>
          </cell>
        </row>
        <row r="170">
          <cell r="K170">
            <v>0</v>
          </cell>
          <cell r="M170">
            <v>0</v>
          </cell>
          <cell r="P170">
            <v>1</v>
          </cell>
          <cell r="Q170">
            <v>0</v>
          </cell>
          <cell r="S170">
            <v>0</v>
          </cell>
          <cell r="T170">
            <v>0</v>
          </cell>
          <cell r="U170">
            <v>0</v>
          </cell>
        </row>
        <row r="171">
          <cell r="K171">
            <v>0</v>
          </cell>
          <cell r="M171">
            <v>0</v>
          </cell>
          <cell r="P171">
            <v>1</v>
          </cell>
          <cell r="Q171">
            <v>0</v>
          </cell>
          <cell r="S171">
            <v>0</v>
          </cell>
          <cell r="T171">
            <v>0</v>
          </cell>
          <cell r="U171">
            <v>0</v>
          </cell>
        </row>
        <row r="172">
          <cell r="K172">
            <v>0</v>
          </cell>
          <cell r="M172">
            <v>0</v>
          </cell>
          <cell r="P172">
            <v>1</v>
          </cell>
          <cell r="Q172">
            <v>0</v>
          </cell>
          <cell r="S172">
            <v>0</v>
          </cell>
          <cell r="T172">
            <v>0</v>
          </cell>
          <cell r="U172">
            <v>0</v>
          </cell>
        </row>
        <row r="173">
          <cell r="K173">
            <v>0</v>
          </cell>
          <cell r="M173">
            <v>0</v>
          </cell>
          <cell r="P173">
            <v>1</v>
          </cell>
          <cell r="Q173">
            <v>0</v>
          </cell>
          <cell r="S173">
            <v>0</v>
          </cell>
          <cell r="T173">
            <v>0</v>
          </cell>
          <cell r="U173">
            <v>0</v>
          </cell>
        </row>
        <row r="174">
          <cell r="K174">
            <v>0</v>
          </cell>
          <cell r="M174">
            <v>0</v>
          </cell>
          <cell r="P174">
            <v>1</v>
          </cell>
          <cell r="Q174">
            <v>0</v>
          </cell>
          <cell r="S174">
            <v>0</v>
          </cell>
          <cell r="T174">
            <v>0</v>
          </cell>
          <cell r="U174">
            <v>0</v>
          </cell>
        </row>
        <row r="175">
          <cell r="K175">
            <v>0</v>
          </cell>
          <cell r="M175">
            <v>0</v>
          </cell>
          <cell r="P175">
            <v>1</v>
          </cell>
          <cell r="Q175">
            <v>0</v>
          </cell>
          <cell r="S175">
            <v>0</v>
          </cell>
          <cell r="T175">
            <v>0</v>
          </cell>
          <cell r="U175">
            <v>0</v>
          </cell>
        </row>
        <row r="176">
          <cell r="K176">
            <v>0</v>
          </cell>
          <cell r="M176">
            <v>0</v>
          </cell>
          <cell r="P176">
            <v>1</v>
          </cell>
          <cell r="Q176">
            <v>0</v>
          </cell>
          <cell r="S176">
            <v>0</v>
          </cell>
          <cell r="T176">
            <v>0</v>
          </cell>
          <cell r="U176">
            <v>0</v>
          </cell>
        </row>
        <row r="177">
          <cell r="K177">
            <v>0</v>
          </cell>
          <cell r="M177">
            <v>0</v>
          </cell>
          <cell r="P177">
            <v>1</v>
          </cell>
          <cell r="Q177">
            <v>0</v>
          </cell>
          <cell r="S177">
            <v>0</v>
          </cell>
          <cell r="T177">
            <v>0</v>
          </cell>
          <cell r="U177">
            <v>0</v>
          </cell>
        </row>
        <row r="178">
          <cell r="K178">
            <v>0</v>
          </cell>
          <cell r="M178">
            <v>0</v>
          </cell>
          <cell r="P178">
            <v>1</v>
          </cell>
          <cell r="Q178">
            <v>0</v>
          </cell>
          <cell r="S178">
            <v>0</v>
          </cell>
          <cell r="T178">
            <v>0</v>
          </cell>
          <cell r="U178">
            <v>0</v>
          </cell>
        </row>
        <row r="179">
          <cell r="K179">
            <v>0</v>
          </cell>
          <cell r="M179">
            <v>0</v>
          </cell>
          <cell r="P179">
            <v>1</v>
          </cell>
          <cell r="Q179">
            <v>0</v>
          </cell>
          <cell r="S179">
            <v>0</v>
          </cell>
          <cell r="T179">
            <v>0</v>
          </cell>
          <cell r="U179">
            <v>0</v>
          </cell>
        </row>
        <row r="180">
          <cell r="K180">
            <v>0</v>
          </cell>
          <cell r="M180">
            <v>0</v>
          </cell>
          <cell r="P180">
            <v>1</v>
          </cell>
          <cell r="Q180">
            <v>0</v>
          </cell>
          <cell r="S180">
            <v>0</v>
          </cell>
          <cell r="T180">
            <v>0</v>
          </cell>
          <cell r="U180">
            <v>0</v>
          </cell>
        </row>
        <row r="181">
          <cell r="K181">
            <v>0</v>
          </cell>
          <cell r="M181">
            <v>0</v>
          </cell>
          <cell r="P181">
            <v>1</v>
          </cell>
          <cell r="Q181">
            <v>0</v>
          </cell>
          <cell r="S181">
            <v>0</v>
          </cell>
          <cell r="T181">
            <v>0</v>
          </cell>
          <cell r="U181">
            <v>0</v>
          </cell>
        </row>
        <row r="182">
          <cell r="K182">
            <v>0</v>
          </cell>
          <cell r="M182">
            <v>0</v>
          </cell>
          <cell r="P182">
            <v>1</v>
          </cell>
          <cell r="Q182">
            <v>0</v>
          </cell>
          <cell r="S182">
            <v>0</v>
          </cell>
          <cell r="T182">
            <v>0</v>
          </cell>
          <cell r="U182">
            <v>0</v>
          </cell>
        </row>
        <row r="183">
          <cell r="K183">
            <v>0</v>
          </cell>
          <cell r="M183">
            <v>0</v>
          </cell>
          <cell r="P183">
            <v>1</v>
          </cell>
          <cell r="Q183">
            <v>0</v>
          </cell>
          <cell r="S183">
            <v>0</v>
          </cell>
          <cell r="T183">
            <v>0</v>
          </cell>
          <cell r="U183">
            <v>0</v>
          </cell>
        </row>
        <row r="184">
          <cell r="K184">
            <v>0</v>
          </cell>
          <cell r="M184">
            <v>0</v>
          </cell>
          <cell r="P184">
            <v>1</v>
          </cell>
          <cell r="Q184">
            <v>0</v>
          </cell>
          <cell r="S184">
            <v>0</v>
          </cell>
          <cell r="T184">
            <v>0</v>
          </cell>
          <cell r="U184">
            <v>0</v>
          </cell>
        </row>
        <row r="185">
          <cell r="K185">
            <v>0</v>
          </cell>
          <cell r="M185">
            <v>0</v>
          </cell>
          <cell r="P185">
            <v>1</v>
          </cell>
          <cell r="Q185">
            <v>0</v>
          </cell>
          <cell r="S185">
            <v>0</v>
          </cell>
          <cell r="T185">
            <v>0</v>
          </cell>
          <cell r="U185">
            <v>0</v>
          </cell>
        </row>
        <row r="186">
          <cell r="K186">
            <v>0</v>
          </cell>
          <cell r="M186">
            <v>0</v>
          </cell>
          <cell r="P186">
            <v>1</v>
          </cell>
          <cell r="Q186">
            <v>0</v>
          </cell>
          <cell r="S186">
            <v>0</v>
          </cell>
          <cell r="T186">
            <v>0</v>
          </cell>
          <cell r="U186">
            <v>0</v>
          </cell>
        </row>
        <row r="187">
          <cell r="K187">
            <v>0</v>
          </cell>
          <cell r="M187">
            <v>0</v>
          </cell>
          <cell r="P187">
            <v>1</v>
          </cell>
          <cell r="Q187">
            <v>0</v>
          </cell>
          <cell r="S187">
            <v>0</v>
          </cell>
          <cell r="T187">
            <v>0</v>
          </cell>
          <cell r="U187">
            <v>0</v>
          </cell>
        </row>
        <row r="188">
          <cell r="K188">
            <v>0</v>
          </cell>
          <cell r="M188">
            <v>0</v>
          </cell>
          <cell r="P188">
            <v>1</v>
          </cell>
          <cell r="Q188">
            <v>0</v>
          </cell>
          <cell r="S188">
            <v>0</v>
          </cell>
          <cell r="T188">
            <v>0</v>
          </cell>
          <cell r="U188">
            <v>0</v>
          </cell>
        </row>
        <row r="189">
          <cell r="K189">
            <v>0</v>
          </cell>
          <cell r="M189">
            <v>0</v>
          </cell>
          <cell r="P189">
            <v>1</v>
          </cell>
          <cell r="Q189">
            <v>0</v>
          </cell>
          <cell r="S189">
            <v>0</v>
          </cell>
          <cell r="T189">
            <v>0</v>
          </cell>
          <cell r="U189">
            <v>0</v>
          </cell>
        </row>
        <row r="190">
          <cell r="K190">
            <v>0</v>
          </cell>
          <cell r="M190">
            <v>0</v>
          </cell>
          <cell r="P190">
            <v>1</v>
          </cell>
          <cell r="Q190">
            <v>0</v>
          </cell>
          <cell r="S190">
            <v>0</v>
          </cell>
          <cell r="T190">
            <v>0</v>
          </cell>
          <cell r="U190">
            <v>0</v>
          </cell>
        </row>
        <row r="191">
          <cell r="K191">
            <v>0</v>
          </cell>
          <cell r="M191">
            <v>0</v>
          </cell>
          <cell r="P191">
            <v>1</v>
          </cell>
          <cell r="Q191">
            <v>0</v>
          </cell>
          <cell r="S191">
            <v>0</v>
          </cell>
          <cell r="T191">
            <v>0</v>
          </cell>
          <cell r="U191">
            <v>0</v>
          </cell>
        </row>
        <row r="192">
          <cell r="K192">
            <v>0</v>
          </cell>
          <cell r="M192">
            <v>0</v>
          </cell>
          <cell r="P192">
            <v>1</v>
          </cell>
          <cell r="Q192">
            <v>0</v>
          </cell>
          <cell r="S192">
            <v>0</v>
          </cell>
          <cell r="T192">
            <v>0</v>
          </cell>
          <cell r="U192">
            <v>0</v>
          </cell>
        </row>
        <row r="193">
          <cell r="K193">
            <v>0</v>
          </cell>
          <cell r="M193">
            <v>0</v>
          </cell>
          <cell r="P193">
            <v>1</v>
          </cell>
          <cell r="Q193">
            <v>0</v>
          </cell>
          <cell r="S193">
            <v>0</v>
          </cell>
          <cell r="T193">
            <v>0</v>
          </cell>
          <cell r="U193">
            <v>0</v>
          </cell>
        </row>
        <row r="194">
          <cell r="K194">
            <v>0</v>
          </cell>
          <cell r="M194">
            <v>0</v>
          </cell>
          <cell r="P194">
            <v>1</v>
          </cell>
          <cell r="Q194">
            <v>0</v>
          </cell>
          <cell r="S194">
            <v>0</v>
          </cell>
          <cell r="T194">
            <v>0</v>
          </cell>
          <cell r="U194">
            <v>0</v>
          </cell>
        </row>
        <row r="195">
          <cell r="K195">
            <v>0</v>
          </cell>
          <cell r="M195">
            <v>0</v>
          </cell>
          <cell r="P195">
            <v>1</v>
          </cell>
          <cell r="Q195">
            <v>0</v>
          </cell>
          <cell r="S195">
            <v>0</v>
          </cell>
          <cell r="T195">
            <v>0</v>
          </cell>
          <cell r="U195">
            <v>0</v>
          </cell>
        </row>
        <row r="196">
          <cell r="K196">
            <v>0</v>
          </cell>
          <cell r="M196">
            <v>0</v>
          </cell>
          <cell r="P196">
            <v>1</v>
          </cell>
          <cell r="Q196">
            <v>0</v>
          </cell>
          <cell r="S196">
            <v>0</v>
          </cell>
          <cell r="T196">
            <v>0</v>
          </cell>
          <cell r="U196">
            <v>0</v>
          </cell>
        </row>
        <row r="197">
          <cell r="K197">
            <v>0</v>
          </cell>
          <cell r="M197">
            <v>0</v>
          </cell>
          <cell r="P197">
            <v>1</v>
          </cell>
          <cell r="Q197">
            <v>0</v>
          </cell>
          <cell r="S197">
            <v>0</v>
          </cell>
          <cell r="T197">
            <v>0</v>
          </cell>
          <cell r="U197">
            <v>0</v>
          </cell>
        </row>
        <row r="198">
          <cell r="K198">
            <v>0</v>
          </cell>
          <cell r="M198">
            <v>0</v>
          </cell>
          <cell r="P198">
            <v>1</v>
          </cell>
          <cell r="Q198">
            <v>0</v>
          </cell>
          <cell r="S198">
            <v>0</v>
          </cell>
          <cell r="T198">
            <v>0</v>
          </cell>
          <cell r="U198">
            <v>0</v>
          </cell>
        </row>
        <row r="199">
          <cell r="K199">
            <v>0</v>
          </cell>
          <cell r="M199">
            <v>0</v>
          </cell>
          <cell r="P199">
            <v>1</v>
          </cell>
          <cell r="Q199">
            <v>0</v>
          </cell>
          <cell r="S199">
            <v>0</v>
          </cell>
          <cell r="T199">
            <v>0</v>
          </cell>
          <cell r="U199">
            <v>0</v>
          </cell>
        </row>
        <row r="200">
          <cell r="K200">
            <v>0</v>
          </cell>
          <cell r="M200">
            <v>0</v>
          </cell>
          <cell r="P200">
            <v>1</v>
          </cell>
          <cell r="Q200">
            <v>0</v>
          </cell>
          <cell r="S200">
            <v>0</v>
          </cell>
          <cell r="T200">
            <v>0</v>
          </cell>
          <cell r="U200">
            <v>0</v>
          </cell>
        </row>
        <row r="201">
          <cell r="K201">
            <v>0</v>
          </cell>
          <cell r="M201">
            <v>0</v>
          </cell>
          <cell r="P201">
            <v>1</v>
          </cell>
          <cell r="Q201">
            <v>1</v>
          </cell>
          <cell r="S201">
            <v>0</v>
          </cell>
          <cell r="T201">
            <v>0</v>
          </cell>
          <cell r="U201">
            <v>0</v>
          </cell>
        </row>
      </sheetData>
      <sheetData sheetId="35">
        <row r="61">
          <cell r="C61">
            <v>0</v>
          </cell>
          <cell r="D61">
            <v>0</v>
          </cell>
          <cell r="E61">
            <v>0</v>
          </cell>
          <cell r="J61">
            <v>0</v>
          </cell>
          <cell r="Q61">
            <v>0</v>
          </cell>
          <cell r="S61">
            <v>0</v>
          </cell>
          <cell r="T61">
            <v>0</v>
          </cell>
          <cell r="U61">
            <v>0</v>
          </cell>
        </row>
        <row r="62">
          <cell r="C62">
            <v>0</v>
          </cell>
          <cell r="D62">
            <v>0</v>
          </cell>
          <cell r="E62">
            <v>0</v>
          </cell>
          <cell r="J62">
            <v>0</v>
          </cell>
          <cell r="Q62">
            <v>0</v>
          </cell>
          <cell r="S62">
            <v>0</v>
          </cell>
          <cell r="T62">
            <v>0</v>
          </cell>
          <cell r="U62">
            <v>0</v>
          </cell>
        </row>
        <row r="63">
          <cell r="C63">
            <v>0</v>
          </cell>
          <cell r="D63">
            <v>0</v>
          </cell>
          <cell r="E63">
            <v>0</v>
          </cell>
          <cell r="J63">
            <v>0</v>
          </cell>
          <cell r="Q63">
            <v>0</v>
          </cell>
          <cell r="S63">
            <v>0</v>
          </cell>
          <cell r="T63">
            <v>0</v>
          </cell>
          <cell r="U63">
            <v>0</v>
          </cell>
        </row>
        <row r="64">
          <cell r="C64">
            <v>0</v>
          </cell>
          <cell r="D64">
            <v>0</v>
          </cell>
          <cell r="E64">
            <v>0</v>
          </cell>
          <cell r="J64">
            <v>0</v>
          </cell>
          <cell r="Q64">
            <v>0</v>
          </cell>
          <cell r="S64">
            <v>0</v>
          </cell>
          <cell r="T64">
            <v>0</v>
          </cell>
          <cell r="U64">
            <v>0</v>
          </cell>
        </row>
        <row r="65">
          <cell r="C65">
            <v>0</v>
          </cell>
          <cell r="D65">
            <v>0</v>
          </cell>
          <cell r="E65">
            <v>0</v>
          </cell>
          <cell r="J65">
            <v>0</v>
          </cell>
          <cell r="Q65">
            <v>0</v>
          </cell>
          <cell r="S65">
            <v>0</v>
          </cell>
          <cell r="T65">
            <v>0</v>
          </cell>
          <cell r="U65">
            <v>0</v>
          </cell>
        </row>
        <row r="66">
          <cell r="C66" t="str">
            <v>RUN</v>
          </cell>
          <cell r="D66" t="str">
            <v>RUN-IT</v>
          </cell>
          <cell r="E66" t="str">
            <v>TECHNOLOGY</v>
          </cell>
          <cell r="J66" t="str">
            <v>USD</v>
          </cell>
          <cell r="Q66">
            <v>0</v>
          </cell>
          <cell r="S66">
            <v>0</v>
          </cell>
          <cell r="T66" t="str">
            <v>Onshore</v>
          </cell>
          <cell r="U66" t="str">
            <v>Internal</v>
          </cell>
        </row>
        <row r="67">
          <cell r="C67" t="str">
            <v>RUN</v>
          </cell>
          <cell r="D67" t="str">
            <v>RUN-IT</v>
          </cell>
          <cell r="E67" t="str">
            <v>TECHNOLOGY</v>
          </cell>
          <cell r="J67" t="str">
            <v>USD</v>
          </cell>
          <cell r="Q67">
            <v>0</v>
          </cell>
          <cell r="S67">
            <v>0</v>
          </cell>
          <cell r="T67" t="str">
            <v>Onshore</v>
          </cell>
          <cell r="U67" t="str">
            <v>Internal</v>
          </cell>
        </row>
        <row r="68">
          <cell r="C68" t="str">
            <v>RUN</v>
          </cell>
          <cell r="D68" t="str">
            <v>RUN-IT</v>
          </cell>
          <cell r="E68" t="str">
            <v>TECHNOLOGY</v>
          </cell>
          <cell r="J68" t="str">
            <v>USD</v>
          </cell>
          <cell r="Q68">
            <v>0</v>
          </cell>
          <cell r="S68">
            <v>0</v>
          </cell>
          <cell r="T68" t="str">
            <v>Onshore</v>
          </cell>
          <cell r="U68" t="str">
            <v>Internal</v>
          </cell>
        </row>
        <row r="69">
          <cell r="C69" t="str">
            <v>RUN</v>
          </cell>
          <cell r="D69" t="str">
            <v>RUN-IT</v>
          </cell>
          <cell r="E69" t="str">
            <v>TECHNOLOGY</v>
          </cell>
          <cell r="J69" t="str">
            <v>USD</v>
          </cell>
          <cell r="Q69">
            <v>0</v>
          </cell>
          <cell r="S69">
            <v>0</v>
          </cell>
          <cell r="T69" t="str">
            <v>Onshore</v>
          </cell>
          <cell r="U69" t="str">
            <v>Internal</v>
          </cell>
        </row>
        <row r="70">
          <cell r="C70">
            <v>0</v>
          </cell>
          <cell r="D70">
            <v>0</v>
          </cell>
          <cell r="E70">
            <v>0</v>
          </cell>
          <cell r="J70">
            <v>0</v>
          </cell>
          <cell r="Q70">
            <v>0</v>
          </cell>
          <cell r="S70">
            <v>0</v>
          </cell>
          <cell r="T70">
            <v>0</v>
          </cell>
          <cell r="U70">
            <v>0</v>
          </cell>
        </row>
        <row r="71">
          <cell r="C71" t="str">
            <v>RUN</v>
          </cell>
          <cell r="D71" t="str">
            <v>RUN-IT</v>
          </cell>
          <cell r="E71" t="str">
            <v>TECHNOLOGY</v>
          </cell>
          <cell r="J71" t="str">
            <v>USD</v>
          </cell>
          <cell r="Q71">
            <v>0</v>
          </cell>
          <cell r="S71">
            <v>0</v>
          </cell>
          <cell r="T71" t="str">
            <v>Onshore</v>
          </cell>
          <cell r="U71" t="str">
            <v>Internal</v>
          </cell>
        </row>
        <row r="72">
          <cell r="C72" t="str">
            <v>RUN</v>
          </cell>
          <cell r="D72" t="str">
            <v>RUN-IT</v>
          </cell>
          <cell r="E72" t="str">
            <v>TECHNOLOGY</v>
          </cell>
          <cell r="J72" t="str">
            <v>USD</v>
          </cell>
          <cell r="Q72">
            <v>0</v>
          </cell>
          <cell r="S72">
            <v>0</v>
          </cell>
          <cell r="T72" t="str">
            <v>Onshore</v>
          </cell>
          <cell r="U72" t="str">
            <v>Internal</v>
          </cell>
        </row>
        <row r="73">
          <cell r="C73" t="str">
            <v>RUN</v>
          </cell>
          <cell r="D73" t="str">
            <v>RUN-IT</v>
          </cell>
          <cell r="E73" t="str">
            <v>TECHNOLOGY</v>
          </cell>
          <cell r="J73" t="str">
            <v>USD</v>
          </cell>
          <cell r="Q73">
            <v>0</v>
          </cell>
          <cell r="S73">
            <v>0</v>
          </cell>
          <cell r="T73" t="str">
            <v>Onshore</v>
          </cell>
          <cell r="U73" t="str">
            <v>Internal</v>
          </cell>
        </row>
        <row r="74">
          <cell r="C74" t="str">
            <v>RUN</v>
          </cell>
          <cell r="D74" t="str">
            <v>RUN-IT</v>
          </cell>
          <cell r="E74" t="str">
            <v>TECHNOLOGY</v>
          </cell>
          <cell r="J74" t="str">
            <v>USD</v>
          </cell>
          <cell r="Q74">
            <v>0</v>
          </cell>
          <cell r="S74">
            <v>0</v>
          </cell>
          <cell r="T74" t="str">
            <v>Onshore</v>
          </cell>
          <cell r="U74" t="str">
            <v>Internal</v>
          </cell>
        </row>
        <row r="75">
          <cell r="C75">
            <v>0</v>
          </cell>
          <cell r="D75">
            <v>0</v>
          </cell>
          <cell r="E75">
            <v>0</v>
          </cell>
          <cell r="J75">
            <v>0</v>
          </cell>
          <cell r="Q75">
            <v>0</v>
          </cell>
          <cell r="S75">
            <v>0</v>
          </cell>
          <cell r="T75">
            <v>0</v>
          </cell>
          <cell r="U75">
            <v>0</v>
          </cell>
        </row>
        <row r="76">
          <cell r="C76" t="str">
            <v>RUN</v>
          </cell>
          <cell r="D76" t="str">
            <v>PROCUREMENT</v>
          </cell>
          <cell r="E76" t="str">
            <v>SUBCONTRACTOR</v>
          </cell>
          <cell r="J76" t="str">
            <v>USD</v>
          </cell>
          <cell r="Q76">
            <v>0</v>
          </cell>
          <cell r="S76">
            <v>0</v>
          </cell>
          <cell r="T76" t="str">
            <v>Onshore</v>
          </cell>
          <cell r="U76" t="str">
            <v>External</v>
          </cell>
        </row>
        <row r="77">
          <cell r="C77">
            <v>0</v>
          </cell>
          <cell r="D77">
            <v>0</v>
          </cell>
          <cell r="E77">
            <v>0</v>
          </cell>
          <cell r="J77">
            <v>0</v>
          </cell>
          <cell r="Q77">
            <v>0</v>
          </cell>
          <cell r="S77">
            <v>0</v>
          </cell>
          <cell r="T77">
            <v>0</v>
          </cell>
          <cell r="U77">
            <v>0</v>
          </cell>
        </row>
        <row r="78">
          <cell r="C78">
            <v>0</v>
          </cell>
          <cell r="D78">
            <v>0</v>
          </cell>
          <cell r="E78">
            <v>0</v>
          </cell>
          <cell r="J78">
            <v>0</v>
          </cell>
          <cell r="Q78">
            <v>0</v>
          </cell>
          <cell r="S78">
            <v>0</v>
          </cell>
          <cell r="T78">
            <v>0</v>
          </cell>
          <cell r="U78">
            <v>0</v>
          </cell>
        </row>
        <row r="79">
          <cell r="C79">
            <v>0</v>
          </cell>
          <cell r="D79">
            <v>0</v>
          </cell>
          <cell r="E79">
            <v>0</v>
          </cell>
          <cell r="J79">
            <v>0</v>
          </cell>
          <cell r="Q79">
            <v>0</v>
          </cell>
          <cell r="S79">
            <v>0</v>
          </cell>
          <cell r="T79">
            <v>0</v>
          </cell>
          <cell r="U79">
            <v>0</v>
          </cell>
        </row>
        <row r="80">
          <cell r="C80">
            <v>0</v>
          </cell>
          <cell r="D80">
            <v>0</v>
          </cell>
          <cell r="E80">
            <v>0</v>
          </cell>
          <cell r="J80">
            <v>0</v>
          </cell>
          <cell r="Q80">
            <v>0</v>
          </cell>
          <cell r="S80">
            <v>0</v>
          </cell>
          <cell r="T80">
            <v>0</v>
          </cell>
          <cell r="U80">
            <v>0</v>
          </cell>
        </row>
        <row r="81">
          <cell r="C81">
            <v>0</v>
          </cell>
          <cell r="D81">
            <v>0</v>
          </cell>
          <cell r="E81">
            <v>0</v>
          </cell>
          <cell r="J81">
            <v>0</v>
          </cell>
          <cell r="Q81">
            <v>0</v>
          </cell>
          <cell r="S81">
            <v>0</v>
          </cell>
          <cell r="T81">
            <v>0</v>
          </cell>
          <cell r="U81">
            <v>0</v>
          </cell>
        </row>
        <row r="82">
          <cell r="C82">
            <v>0</v>
          </cell>
          <cell r="D82">
            <v>0</v>
          </cell>
          <cell r="E82">
            <v>0</v>
          </cell>
          <cell r="J82">
            <v>0</v>
          </cell>
          <cell r="Q82">
            <v>0</v>
          </cell>
          <cell r="S82">
            <v>0</v>
          </cell>
          <cell r="T82">
            <v>0</v>
          </cell>
          <cell r="U82">
            <v>0</v>
          </cell>
        </row>
        <row r="83">
          <cell r="C83">
            <v>0</v>
          </cell>
          <cell r="D83">
            <v>0</v>
          </cell>
          <cell r="E83">
            <v>0</v>
          </cell>
          <cell r="J83">
            <v>0</v>
          </cell>
          <cell r="Q83">
            <v>0</v>
          </cell>
          <cell r="S83">
            <v>0</v>
          </cell>
          <cell r="T83">
            <v>0</v>
          </cell>
          <cell r="U83">
            <v>0</v>
          </cell>
        </row>
        <row r="84">
          <cell r="C84">
            <v>0</v>
          </cell>
          <cell r="D84">
            <v>0</v>
          </cell>
          <cell r="E84">
            <v>0</v>
          </cell>
          <cell r="J84">
            <v>0</v>
          </cell>
          <cell r="Q84">
            <v>0</v>
          </cell>
          <cell r="S84">
            <v>0</v>
          </cell>
          <cell r="T84">
            <v>0</v>
          </cell>
          <cell r="U84">
            <v>0</v>
          </cell>
        </row>
        <row r="85">
          <cell r="C85">
            <v>0</v>
          </cell>
          <cell r="D85">
            <v>0</v>
          </cell>
          <cell r="E85">
            <v>0</v>
          </cell>
          <cell r="J85">
            <v>0</v>
          </cell>
          <cell r="Q85">
            <v>0</v>
          </cell>
          <cell r="S85">
            <v>0</v>
          </cell>
          <cell r="T85">
            <v>0</v>
          </cell>
          <cell r="U85">
            <v>0</v>
          </cell>
        </row>
        <row r="86">
          <cell r="C86">
            <v>0</v>
          </cell>
          <cell r="D86">
            <v>0</v>
          </cell>
          <cell r="E86">
            <v>0</v>
          </cell>
          <cell r="J86">
            <v>0</v>
          </cell>
          <cell r="Q86">
            <v>0</v>
          </cell>
          <cell r="S86">
            <v>0</v>
          </cell>
          <cell r="T86">
            <v>0</v>
          </cell>
          <cell r="U86">
            <v>0</v>
          </cell>
        </row>
        <row r="87">
          <cell r="C87">
            <v>0</v>
          </cell>
          <cell r="D87">
            <v>0</v>
          </cell>
          <cell r="E87">
            <v>0</v>
          </cell>
          <cell r="J87">
            <v>0</v>
          </cell>
          <cell r="Q87">
            <v>0</v>
          </cell>
          <cell r="S87">
            <v>0</v>
          </cell>
          <cell r="T87">
            <v>0</v>
          </cell>
          <cell r="U87">
            <v>0</v>
          </cell>
        </row>
        <row r="88">
          <cell r="C88">
            <v>0</v>
          </cell>
          <cell r="D88">
            <v>0</v>
          </cell>
          <cell r="E88">
            <v>0</v>
          </cell>
          <cell r="J88">
            <v>0</v>
          </cell>
          <cell r="Q88">
            <v>0</v>
          </cell>
          <cell r="S88">
            <v>0</v>
          </cell>
          <cell r="T88">
            <v>0</v>
          </cell>
          <cell r="U88">
            <v>0</v>
          </cell>
        </row>
        <row r="89">
          <cell r="C89">
            <v>0</v>
          </cell>
          <cell r="D89">
            <v>0</v>
          </cell>
          <cell r="E89">
            <v>0</v>
          </cell>
          <cell r="J89">
            <v>0</v>
          </cell>
          <cell r="Q89">
            <v>0</v>
          </cell>
          <cell r="S89">
            <v>0</v>
          </cell>
          <cell r="T89">
            <v>0</v>
          </cell>
          <cell r="U89">
            <v>0</v>
          </cell>
        </row>
        <row r="90">
          <cell r="C90">
            <v>0</v>
          </cell>
          <cell r="D90">
            <v>0</v>
          </cell>
          <cell r="E90">
            <v>0</v>
          </cell>
          <cell r="J90">
            <v>0</v>
          </cell>
          <cell r="Q90">
            <v>0</v>
          </cell>
          <cell r="S90">
            <v>0</v>
          </cell>
          <cell r="T90">
            <v>0</v>
          </cell>
          <cell r="U90">
            <v>0</v>
          </cell>
        </row>
        <row r="91">
          <cell r="C91">
            <v>0</v>
          </cell>
          <cell r="D91">
            <v>0</v>
          </cell>
          <cell r="E91">
            <v>0</v>
          </cell>
          <cell r="J91">
            <v>0</v>
          </cell>
          <cell r="Q91">
            <v>0</v>
          </cell>
          <cell r="S91">
            <v>0</v>
          </cell>
          <cell r="T91">
            <v>0</v>
          </cell>
          <cell r="U91">
            <v>0</v>
          </cell>
        </row>
        <row r="92">
          <cell r="C92">
            <v>0</v>
          </cell>
          <cell r="D92">
            <v>0</v>
          </cell>
          <cell r="E92">
            <v>0</v>
          </cell>
          <cell r="J92">
            <v>0</v>
          </cell>
          <cell r="Q92">
            <v>0</v>
          </cell>
          <cell r="S92">
            <v>0</v>
          </cell>
          <cell r="T92">
            <v>0</v>
          </cell>
          <cell r="U92">
            <v>0</v>
          </cell>
        </row>
        <row r="93">
          <cell r="C93">
            <v>0</v>
          </cell>
          <cell r="D93">
            <v>0</v>
          </cell>
          <cell r="E93">
            <v>0</v>
          </cell>
          <cell r="J93">
            <v>0</v>
          </cell>
          <cell r="Q93">
            <v>0</v>
          </cell>
          <cell r="S93">
            <v>0</v>
          </cell>
          <cell r="T93">
            <v>0</v>
          </cell>
          <cell r="U93">
            <v>0</v>
          </cell>
        </row>
        <row r="94">
          <cell r="C94">
            <v>0</v>
          </cell>
          <cell r="D94">
            <v>0</v>
          </cell>
          <cell r="E94">
            <v>0</v>
          </cell>
          <cell r="J94">
            <v>0</v>
          </cell>
          <cell r="Q94">
            <v>0</v>
          </cell>
          <cell r="S94">
            <v>0</v>
          </cell>
          <cell r="T94">
            <v>0</v>
          </cell>
          <cell r="U94">
            <v>0</v>
          </cell>
        </row>
        <row r="95">
          <cell r="C95">
            <v>0</v>
          </cell>
          <cell r="D95">
            <v>0</v>
          </cell>
          <cell r="E95">
            <v>0</v>
          </cell>
          <cell r="J95">
            <v>0</v>
          </cell>
          <cell r="Q95">
            <v>0</v>
          </cell>
          <cell r="S95">
            <v>0</v>
          </cell>
          <cell r="T95">
            <v>0</v>
          </cell>
          <cell r="U95">
            <v>0</v>
          </cell>
        </row>
        <row r="96">
          <cell r="C96">
            <v>0</v>
          </cell>
          <cell r="D96">
            <v>0</v>
          </cell>
          <cell r="E96">
            <v>0</v>
          </cell>
          <cell r="J96">
            <v>0</v>
          </cell>
          <cell r="Q96">
            <v>0</v>
          </cell>
          <cell r="S96">
            <v>0</v>
          </cell>
          <cell r="T96">
            <v>0</v>
          </cell>
          <cell r="U96">
            <v>0</v>
          </cell>
        </row>
        <row r="97">
          <cell r="C97">
            <v>0</v>
          </cell>
          <cell r="D97">
            <v>0</v>
          </cell>
          <cell r="E97">
            <v>0</v>
          </cell>
          <cell r="J97">
            <v>0</v>
          </cell>
          <cell r="Q97">
            <v>0</v>
          </cell>
          <cell r="S97">
            <v>0</v>
          </cell>
          <cell r="T97">
            <v>0</v>
          </cell>
          <cell r="U97">
            <v>0</v>
          </cell>
        </row>
        <row r="98">
          <cell r="C98">
            <v>0</v>
          </cell>
          <cell r="D98">
            <v>0</v>
          </cell>
          <cell r="E98">
            <v>0</v>
          </cell>
          <cell r="J98">
            <v>0</v>
          </cell>
          <cell r="Q98">
            <v>0</v>
          </cell>
          <cell r="S98">
            <v>0</v>
          </cell>
          <cell r="T98">
            <v>0</v>
          </cell>
          <cell r="U98">
            <v>0</v>
          </cell>
        </row>
        <row r="99">
          <cell r="C99">
            <v>0</v>
          </cell>
          <cell r="D99">
            <v>0</v>
          </cell>
          <cell r="E99">
            <v>0</v>
          </cell>
          <cell r="J99">
            <v>0</v>
          </cell>
          <cell r="Q99">
            <v>0</v>
          </cell>
          <cell r="S99">
            <v>0</v>
          </cell>
          <cell r="T99">
            <v>0</v>
          </cell>
          <cell r="U99">
            <v>0</v>
          </cell>
        </row>
        <row r="100">
          <cell r="C100">
            <v>0</v>
          </cell>
          <cell r="D100">
            <v>0</v>
          </cell>
          <cell r="E100">
            <v>0</v>
          </cell>
          <cell r="J100">
            <v>0</v>
          </cell>
          <cell r="Q100">
            <v>0</v>
          </cell>
          <cell r="S100">
            <v>0</v>
          </cell>
          <cell r="T100">
            <v>0</v>
          </cell>
          <cell r="U100">
            <v>0</v>
          </cell>
        </row>
        <row r="101">
          <cell r="C101">
            <v>0</v>
          </cell>
          <cell r="D101">
            <v>0</v>
          </cell>
          <cell r="E101">
            <v>0</v>
          </cell>
          <cell r="J101">
            <v>0</v>
          </cell>
          <cell r="Q101">
            <v>0</v>
          </cell>
          <cell r="S101">
            <v>0</v>
          </cell>
          <cell r="T101">
            <v>0</v>
          </cell>
          <cell r="U101">
            <v>0</v>
          </cell>
        </row>
        <row r="102">
          <cell r="C102">
            <v>0</v>
          </cell>
          <cell r="D102">
            <v>0</v>
          </cell>
          <cell r="E102">
            <v>0</v>
          </cell>
          <cell r="J102">
            <v>0</v>
          </cell>
          <cell r="Q102">
            <v>0</v>
          </cell>
          <cell r="S102">
            <v>0</v>
          </cell>
          <cell r="T102">
            <v>0</v>
          </cell>
          <cell r="U102">
            <v>0</v>
          </cell>
        </row>
      </sheetData>
      <sheetData sheetId="36"/>
      <sheetData sheetId="37"/>
      <sheetData sheetId="38">
        <row r="3">
          <cell r="D3">
            <v>0</v>
          </cell>
        </row>
      </sheetData>
      <sheetData sheetId="39"/>
      <sheetData sheetId="40"/>
      <sheetData sheetId="41"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Staff_rates"/>
      <sheetName val="BPO FTE run costs"/>
      <sheetName val="Transition FTE"/>
      <sheetName val="Transition staff costs"/>
      <sheetName val="Prog mandays"/>
      <sheetName val="Costs per Prog staff"/>
      <sheetName val="Prog staff costs"/>
      <sheetName val="Other costs"/>
      <sheetName val="Other costs (in USD)"/>
      <sheetName val="Transform"/>
      <sheetName val="Capex"/>
      <sheetName val="Total costs"/>
      <sheetName val="Pricing"/>
      <sheetName val="Deal summary"/>
      <sheetName val="Deal summary (fixed @DRB)"/>
      <sheetName val="Deal summary (Scenarios @DRB)"/>
      <sheetName val="Vol measure"/>
      <sheetName val="Economic parameters"/>
      <sheetName val="Business parameters"/>
      <sheetName val="Lists"/>
      <sheetName val="___Data"/>
      <sheetName val="{Base Data}"/>
      <sheetName val="Setup costs"/>
      <sheetName val="Unit Management"/>
      <sheetName val="test"/>
    </sheetNames>
    <sheetDataSet>
      <sheetData sheetId="0" refreshError="1">
        <row r="1">
          <cell r="C1" t="str">
            <v>BPO deal model - GENERIC VERSION</v>
          </cell>
        </row>
      </sheetData>
      <sheetData sheetId="1">
        <row r="1">
          <cell r="A1" t="str">
            <v>Checklist &amp; assumptions</v>
          </cell>
        </row>
      </sheetData>
      <sheetData sheetId="2" refreshError="1"/>
      <sheetData sheetId="3">
        <row r="7">
          <cell r="B7" t="str">
            <v>K Senior Manager</v>
          </cell>
          <cell r="C7">
            <v>433372.51007475646</v>
          </cell>
          <cell r="D7" t="str">
            <v>Z</v>
          </cell>
          <cell r="E7" t="str">
            <v>KRIND</v>
          </cell>
          <cell r="F7" t="str">
            <v>Z-US$</v>
          </cell>
          <cell r="H7">
            <v>139650.95440326267</v>
          </cell>
          <cell r="I7">
            <v>139650.95440326267</v>
          </cell>
          <cell r="J7">
            <v>139650.95440326267</v>
          </cell>
          <cell r="K7">
            <v>139650.95440326267</v>
          </cell>
          <cell r="L7">
            <v>139650.95440326267</v>
          </cell>
          <cell r="M7">
            <v>139650.95440326267</v>
          </cell>
          <cell r="N7">
            <v>139650.95440326267</v>
          </cell>
          <cell r="O7">
            <v>139650.95440326267</v>
          </cell>
          <cell r="P7">
            <v>139650.95440326267</v>
          </cell>
          <cell r="Q7">
            <v>139650.95440326267</v>
          </cell>
          <cell r="R7">
            <v>139650.95440326267</v>
          </cell>
        </row>
        <row r="8">
          <cell r="B8" t="str">
            <v>K Manager</v>
          </cell>
          <cell r="C8">
            <v>261302.5062007565</v>
          </cell>
          <cell r="D8" t="str">
            <v>Z</v>
          </cell>
          <cell r="E8" t="str">
            <v>KRIND</v>
          </cell>
          <cell r="F8" t="str">
            <v>Z-US$</v>
          </cell>
          <cell r="H8">
            <v>84202.720593896025</v>
          </cell>
          <cell r="I8">
            <v>84202.720593896025</v>
          </cell>
          <cell r="J8">
            <v>84202.720593896025</v>
          </cell>
          <cell r="K8">
            <v>84202.720593896025</v>
          </cell>
          <cell r="L8">
            <v>84202.720593896025</v>
          </cell>
          <cell r="M8">
            <v>84202.720593896025</v>
          </cell>
          <cell r="N8">
            <v>84202.720593896025</v>
          </cell>
          <cell r="O8">
            <v>84202.720593896025</v>
          </cell>
          <cell r="P8">
            <v>84202.720593896025</v>
          </cell>
          <cell r="Q8">
            <v>84202.720593896025</v>
          </cell>
          <cell r="R8">
            <v>84202.720593896025</v>
          </cell>
        </row>
        <row r="9">
          <cell r="B9" t="str">
            <v>K Assistant manager</v>
          </cell>
          <cell r="C9">
            <v>150556.31004675649</v>
          </cell>
          <cell r="D9" t="str">
            <v>Z</v>
          </cell>
          <cell r="E9" t="str">
            <v>KRIND</v>
          </cell>
          <cell r="F9" t="str">
            <v>Z-US$</v>
          </cell>
          <cell r="H9">
            <v>48515.611628979917</v>
          </cell>
          <cell r="I9">
            <v>48515.611628979917</v>
          </cell>
          <cell r="J9">
            <v>48515.611628979917</v>
          </cell>
          <cell r="K9">
            <v>48515.611628979917</v>
          </cell>
          <cell r="L9">
            <v>48515.611628979917</v>
          </cell>
          <cell r="M9">
            <v>48515.611628979917</v>
          </cell>
          <cell r="N9">
            <v>48515.611628979917</v>
          </cell>
          <cell r="O9">
            <v>48515.611628979917</v>
          </cell>
          <cell r="P9">
            <v>48515.611628979917</v>
          </cell>
          <cell r="Q9">
            <v>48515.611628979917</v>
          </cell>
          <cell r="R9">
            <v>48515.611628979917</v>
          </cell>
        </row>
        <row r="10">
          <cell r="B10" t="str">
            <v>K Process leader</v>
          </cell>
          <cell r="C10">
            <v>112601.76627315649</v>
          </cell>
          <cell r="D10" t="str">
            <v>Z</v>
          </cell>
          <cell r="E10" t="str">
            <v>NONE</v>
          </cell>
          <cell r="F10" t="str">
            <v>Z-US$</v>
          </cell>
          <cell r="H10">
            <v>36285.052147924376</v>
          </cell>
          <cell r="I10">
            <v>36285.052147924376</v>
          </cell>
          <cell r="J10">
            <v>36285.052147924376</v>
          </cell>
          <cell r="K10">
            <v>36285.052147924376</v>
          </cell>
          <cell r="L10">
            <v>36285.052147924376</v>
          </cell>
          <cell r="M10">
            <v>36285.052147924376</v>
          </cell>
          <cell r="N10">
            <v>36285.052147924376</v>
          </cell>
          <cell r="O10">
            <v>36285.052147924376</v>
          </cell>
          <cell r="P10">
            <v>36285.052147924376</v>
          </cell>
          <cell r="Q10">
            <v>36285.052147924376</v>
          </cell>
          <cell r="R10">
            <v>36285.052147924376</v>
          </cell>
        </row>
        <row r="11">
          <cell r="B11" t="str">
            <v>K Process operative - gr</v>
          </cell>
          <cell r="C11">
            <v>76958.566192836501</v>
          </cell>
          <cell r="D11" t="str">
            <v>Z</v>
          </cell>
          <cell r="E11" t="str">
            <v>NONE</v>
          </cell>
          <cell r="F11" t="str">
            <v>Z-US$</v>
          </cell>
          <cell r="H11">
            <v>24799.305374681877</v>
          </cell>
          <cell r="I11">
            <v>24799.305374681877</v>
          </cell>
          <cell r="J11">
            <v>24799.305374681877</v>
          </cell>
          <cell r="K11">
            <v>24799.305374681877</v>
          </cell>
          <cell r="L11">
            <v>24799.305374681877</v>
          </cell>
          <cell r="M11">
            <v>24799.305374681877</v>
          </cell>
          <cell r="N11">
            <v>24799.305374681877</v>
          </cell>
          <cell r="O11">
            <v>24799.305374681877</v>
          </cell>
          <cell r="P11">
            <v>24799.305374681877</v>
          </cell>
          <cell r="Q11">
            <v>24799.305374681877</v>
          </cell>
          <cell r="R11">
            <v>24799.305374681877</v>
          </cell>
        </row>
        <row r="12">
          <cell r="B12" t="str">
            <v>K Process assistant - gr</v>
          </cell>
          <cell r="C12">
            <v>68490.25853187652</v>
          </cell>
          <cell r="D12" t="str">
            <v>Z</v>
          </cell>
          <cell r="E12" t="str">
            <v>NONE</v>
          </cell>
          <cell r="F12" t="str">
            <v>Z-US$</v>
          </cell>
          <cell r="H12">
            <v>22070.458436906512</v>
          </cell>
          <cell r="I12">
            <v>22070.458436906512</v>
          </cell>
          <cell r="J12">
            <v>22070.458436906512</v>
          </cell>
          <cell r="K12">
            <v>22070.458436906512</v>
          </cell>
          <cell r="L12">
            <v>22070.458436906512</v>
          </cell>
          <cell r="M12">
            <v>22070.458436906512</v>
          </cell>
          <cell r="N12">
            <v>22070.458436906512</v>
          </cell>
          <cell r="O12">
            <v>22070.458436906512</v>
          </cell>
          <cell r="P12">
            <v>22070.458436906512</v>
          </cell>
          <cell r="Q12">
            <v>22070.458436906512</v>
          </cell>
          <cell r="R12">
            <v>22070.458436906512</v>
          </cell>
        </row>
        <row r="13">
          <cell r="B13" t="str">
            <v>K Process operative - non-gr</v>
          </cell>
          <cell r="C13">
            <v>74981.3885947565</v>
          </cell>
          <cell r="D13" t="str">
            <v>Z</v>
          </cell>
          <cell r="E13" t="str">
            <v>NONE</v>
          </cell>
          <cell r="F13" t="str">
            <v>Z-US$</v>
          </cell>
          <cell r="H13">
            <v>24162.175117968101</v>
          </cell>
          <cell r="I13">
            <v>24162.175117968101</v>
          </cell>
          <cell r="J13">
            <v>24162.175117968101</v>
          </cell>
          <cell r="K13">
            <v>24162.175117968101</v>
          </cell>
          <cell r="L13">
            <v>24162.175117968101</v>
          </cell>
          <cell r="M13">
            <v>24162.175117968101</v>
          </cell>
          <cell r="N13">
            <v>24162.175117968101</v>
          </cell>
          <cell r="O13">
            <v>24162.175117968101</v>
          </cell>
          <cell r="P13">
            <v>24162.175117968101</v>
          </cell>
          <cell r="Q13">
            <v>24162.175117968101</v>
          </cell>
          <cell r="R13">
            <v>24162.175117968101</v>
          </cell>
        </row>
        <row r="14">
          <cell r="B14" t="str">
            <v>K Process assistant - non-gr</v>
          </cell>
          <cell r="C14">
            <v>60797.351154756499</v>
          </cell>
          <cell r="D14" t="str">
            <v>Z</v>
          </cell>
          <cell r="E14" t="str">
            <v>NONE</v>
          </cell>
          <cell r="F14" t="str">
            <v>Z-US$</v>
          </cell>
          <cell r="H14">
            <v>19591.478270016389</v>
          </cell>
          <cell r="I14">
            <v>19591.478270016389</v>
          </cell>
          <cell r="J14">
            <v>19591.478270016389</v>
          </cell>
          <cell r="K14">
            <v>19591.478270016389</v>
          </cell>
          <cell r="L14">
            <v>19591.478270016389</v>
          </cell>
          <cell r="M14">
            <v>19591.478270016389</v>
          </cell>
          <cell r="N14">
            <v>19591.478270016389</v>
          </cell>
          <cell r="O14">
            <v>19591.478270016389</v>
          </cell>
          <cell r="P14">
            <v>19591.478270016389</v>
          </cell>
          <cell r="Q14">
            <v>19591.478270016389</v>
          </cell>
          <cell r="R14">
            <v>19591.478270016389</v>
          </cell>
        </row>
        <row r="15">
          <cell r="B15" t="str">
            <v>K Blended FTE Rate</v>
          </cell>
          <cell r="C15">
            <v>81671.813637249419</v>
          </cell>
          <cell r="D15" t="str">
            <v>Z</v>
          </cell>
          <cell r="E15" t="str">
            <v>NONE</v>
          </cell>
          <cell r="F15" t="str">
            <v>Z-US$</v>
          </cell>
          <cell r="H15">
            <v>26318.113071638618</v>
          </cell>
          <cell r="I15">
            <v>26318.113071638618</v>
          </cell>
          <cell r="J15">
            <v>26318.113071638618</v>
          </cell>
          <cell r="K15">
            <v>26318.113071638618</v>
          </cell>
          <cell r="L15">
            <v>26318.113071638618</v>
          </cell>
          <cell r="M15">
            <v>26318.113071638618</v>
          </cell>
          <cell r="N15">
            <v>26318.113071638618</v>
          </cell>
          <cell r="O15">
            <v>26318.113071638618</v>
          </cell>
          <cell r="P15">
            <v>26318.113071638618</v>
          </cell>
          <cell r="Q15">
            <v>26318.113071638618</v>
          </cell>
          <cell r="R15">
            <v>26318.113071638618</v>
          </cell>
        </row>
        <row r="16">
          <cell r="B16" t="str">
            <v>O Blended FTE Rate</v>
          </cell>
          <cell r="C16">
            <v>0</v>
          </cell>
          <cell r="D16" t="str">
            <v>Z</v>
          </cell>
          <cell r="E16" t="str">
            <v>NONE</v>
          </cell>
          <cell r="F16" t="str">
            <v>Z-US$</v>
          </cell>
          <cell r="H16">
            <v>0</v>
          </cell>
          <cell r="I16">
            <v>0</v>
          </cell>
          <cell r="J16">
            <v>0</v>
          </cell>
          <cell r="K16">
            <v>0</v>
          </cell>
          <cell r="L16">
            <v>0</v>
          </cell>
          <cell r="M16">
            <v>0</v>
          </cell>
          <cell r="N16">
            <v>0</v>
          </cell>
          <cell r="O16">
            <v>0</v>
          </cell>
          <cell r="P16">
            <v>0</v>
          </cell>
          <cell r="Q16">
            <v>0</v>
          </cell>
          <cell r="R16">
            <v>0</v>
          </cell>
        </row>
        <row r="17">
          <cell r="B17" t="str">
            <v>KT Blended FTE Rate</v>
          </cell>
          <cell r="C17">
            <v>81671.813637249419</v>
          </cell>
          <cell r="D17" t="str">
            <v>Z</v>
          </cell>
          <cell r="E17" t="str">
            <v>NONE</v>
          </cell>
          <cell r="F17" t="str">
            <v>Z-US$</v>
          </cell>
          <cell r="H17">
            <v>26318.113071638618</v>
          </cell>
          <cell r="I17">
            <v>26318.113071638618</v>
          </cell>
          <cell r="J17">
            <v>26318.113071638618</v>
          </cell>
          <cell r="K17">
            <v>26318.113071638618</v>
          </cell>
          <cell r="L17">
            <v>26318.113071638618</v>
          </cell>
          <cell r="M17">
            <v>26318.113071638618</v>
          </cell>
          <cell r="N17">
            <v>26318.113071638618</v>
          </cell>
          <cell r="O17">
            <v>26318.113071638618</v>
          </cell>
          <cell r="P17">
            <v>26318.113071638618</v>
          </cell>
          <cell r="Q17">
            <v>26318.113071638618</v>
          </cell>
          <cell r="R17">
            <v>26318.113071638618</v>
          </cell>
        </row>
        <row r="18">
          <cell r="B18" t="str">
            <v>Voice Blended FTE Rate</v>
          </cell>
          <cell r="C18">
            <v>87776.244449916499</v>
          </cell>
          <cell r="D18" t="str">
            <v>Z</v>
          </cell>
          <cell r="E18" t="str">
            <v>NONE</v>
          </cell>
          <cell r="F18" t="str">
            <v>Z-US$</v>
          </cell>
          <cell r="H18">
            <v>28285.218896903327</v>
          </cell>
          <cell r="I18">
            <v>28285.218896903327</v>
          </cell>
          <cell r="J18">
            <v>28285.218896903327</v>
          </cell>
          <cell r="K18">
            <v>28285.218896903327</v>
          </cell>
          <cell r="L18">
            <v>28285.218896903327</v>
          </cell>
          <cell r="M18">
            <v>28285.218896903327</v>
          </cell>
          <cell r="N18">
            <v>28285.218896903327</v>
          </cell>
          <cell r="O18">
            <v>28285.218896903327</v>
          </cell>
          <cell r="P18">
            <v>28285.218896903327</v>
          </cell>
          <cell r="Q18">
            <v>28285.218896903327</v>
          </cell>
          <cell r="R18">
            <v>28285.218896903327</v>
          </cell>
        </row>
        <row r="19">
          <cell r="B19" t="str">
            <v>Basic Blended FTE Rate</v>
          </cell>
          <cell r="C19">
            <v>77675.061253572494</v>
          </cell>
          <cell r="D19" t="str">
            <v>Z</v>
          </cell>
          <cell r="E19" t="str">
            <v>NONE</v>
          </cell>
          <cell r="F19" t="str">
            <v>Z-US$</v>
          </cell>
          <cell r="H19">
            <v>25030.190390992084</v>
          </cell>
          <cell r="I19">
            <v>25030.190390992084</v>
          </cell>
          <cell r="J19">
            <v>25030.190390992084</v>
          </cell>
          <cell r="K19">
            <v>25030.190390992084</v>
          </cell>
          <cell r="L19">
            <v>25030.190390992084</v>
          </cell>
          <cell r="M19">
            <v>25030.190390992084</v>
          </cell>
          <cell r="N19">
            <v>25030.190390992084</v>
          </cell>
          <cell r="O19">
            <v>25030.190390992084</v>
          </cell>
          <cell r="P19">
            <v>25030.190390992084</v>
          </cell>
          <cell r="Q19">
            <v>25030.190390992084</v>
          </cell>
          <cell r="R19">
            <v>25030.190390992084</v>
          </cell>
        </row>
        <row r="20">
          <cell r="B20" t="str">
            <v>Advanced Blended FTE Rate</v>
          </cell>
          <cell r="C20">
            <v>88301.570626236498</v>
          </cell>
          <cell r="D20" t="str">
            <v>Z</v>
          </cell>
          <cell r="E20" t="str">
            <v>NONE</v>
          </cell>
          <cell r="F20" t="str">
            <v>Z-US$</v>
          </cell>
          <cell r="H20">
            <v>28454.501212210889</v>
          </cell>
          <cell r="I20">
            <v>28454.501212210889</v>
          </cell>
          <cell r="J20">
            <v>28454.501212210889</v>
          </cell>
          <cell r="K20">
            <v>28454.501212210889</v>
          </cell>
          <cell r="L20">
            <v>28454.501212210889</v>
          </cell>
          <cell r="M20">
            <v>28454.501212210889</v>
          </cell>
          <cell r="N20">
            <v>28454.501212210889</v>
          </cell>
          <cell r="O20">
            <v>28454.501212210889</v>
          </cell>
          <cell r="P20">
            <v>28454.501212210889</v>
          </cell>
          <cell r="Q20">
            <v>28454.501212210889</v>
          </cell>
          <cell r="R20">
            <v>28454.501212210889</v>
          </cell>
        </row>
        <row r="21">
          <cell r="B21" t="str">
            <v>Not used</v>
          </cell>
          <cell r="D21" t="str">
            <v>TBA1</v>
          </cell>
          <cell r="E21" t="str">
            <v>NONE</v>
          </cell>
          <cell r="F21" t="str">
            <v>TBA1-US$</v>
          </cell>
          <cell r="H21">
            <v>0</v>
          </cell>
          <cell r="I21">
            <v>0</v>
          </cell>
          <cell r="J21">
            <v>0</v>
          </cell>
          <cell r="K21">
            <v>0</v>
          </cell>
          <cell r="L21">
            <v>0</v>
          </cell>
          <cell r="M21">
            <v>0</v>
          </cell>
          <cell r="N21">
            <v>0</v>
          </cell>
          <cell r="O21">
            <v>0</v>
          </cell>
          <cell r="P21">
            <v>0</v>
          </cell>
          <cell r="Q21">
            <v>0</v>
          </cell>
          <cell r="R21">
            <v>0</v>
          </cell>
        </row>
        <row r="22">
          <cell r="B22" t="str">
            <v>Not used</v>
          </cell>
          <cell r="D22" t="str">
            <v>TBA1</v>
          </cell>
          <cell r="E22" t="str">
            <v>NONE</v>
          </cell>
          <cell r="F22" t="str">
            <v>TBA1-US$</v>
          </cell>
          <cell r="H22">
            <v>0</v>
          </cell>
          <cell r="I22">
            <v>0</v>
          </cell>
          <cell r="J22">
            <v>0</v>
          </cell>
          <cell r="K22">
            <v>0</v>
          </cell>
          <cell r="L22">
            <v>0</v>
          </cell>
          <cell r="M22">
            <v>0</v>
          </cell>
          <cell r="N22">
            <v>0</v>
          </cell>
          <cell r="O22">
            <v>0</v>
          </cell>
          <cell r="P22">
            <v>0</v>
          </cell>
          <cell r="Q22">
            <v>0</v>
          </cell>
          <cell r="R22">
            <v>0</v>
          </cell>
        </row>
        <row r="23">
          <cell r="B23" t="str">
            <v>Not used</v>
          </cell>
          <cell r="D23" t="str">
            <v>TBA1</v>
          </cell>
          <cell r="E23" t="str">
            <v>NONE</v>
          </cell>
          <cell r="F23" t="str">
            <v>TBA1-US$</v>
          </cell>
          <cell r="H23">
            <v>0</v>
          </cell>
          <cell r="I23">
            <v>0</v>
          </cell>
          <cell r="J23">
            <v>0</v>
          </cell>
          <cell r="K23">
            <v>0</v>
          </cell>
          <cell r="L23">
            <v>0</v>
          </cell>
          <cell r="M23">
            <v>0</v>
          </cell>
          <cell r="N23">
            <v>0</v>
          </cell>
          <cell r="O23">
            <v>0</v>
          </cell>
          <cell r="P23">
            <v>0</v>
          </cell>
          <cell r="Q23">
            <v>0</v>
          </cell>
          <cell r="R23">
            <v>0</v>
          </cell>
        </row>
        <row r="24">
          <cell r="B24" t="str">
            <v>Not used</v>
          </cell>
          <cell r="D24" t="str">
            <v>TBA1</v>
          </cell>
          <cell r="E24" t="str">
            <v>NONE</v>
          </cell>
          <cell r="F24" t="str">
            <v>TBA1-US$</v>
          </cell>
          <cell r="H24">
            <v>0</v>
          </cell>
          <cell r="I24">
            <v>0</v>
          </cell>
          <cell r="J24">
            <v>0</v>
          </cell>
          <cell r="K24">
            <v>0</v>
          </cell>
          <cell r="L24">
            <v>0</v>
          </cell>
          <cell r="M24">
            <v>0</v>
          </cell>
          <cell r="N24">
            <v>0</v>
          </cell>
          <cell r="O24">
            <v>0</v>
          </cell>
          <cell r="P24">
            <v>0</v>
          </cell>
          <cell r="Q24">
            <v>0</v>
          </cell>
          <cell r="R24">
            <v>0</v>
          </cell>
        </row>
        <row r="25">
          <cell r="B25" t="str">
            <v>Not used</v>
          </cell>
          <cell r="D25" t="str">
            <v>TBA1</v>
          </cell>
          <cell r="E25" t="str">
            <v>NONE</v>
          </cell>
          <cell r="F25" t="str">
            <v>TBA1-US$</v>
          </cell>
          <cell r="H25">
            <v>0</v>
          </cell>
          <cell r="I25">
            <v>0</v>
          </cell>
          <cell r="J25">
            <v>0</v>
          </cell>
          <cell r="K25">
            <v>0</v>
          </cell>
          <cell r="L25">
            <v>0</v>
          </cell>
          <cell r="M25">
            <v>0</v>
          </cell>
          <cell r="N25">
            <v>0</v>
          </cell>
          <cell r="O25">
            <v>0</v>
          </cell>
          <cell r="P25">
            <v>0</v>
          </cell>
          <cell r="Q25">
            <v>0</v>
          </cell>
          <cell r="R25">
            <v>0</v>
          </cell>
        </row>
        <row r="26">
          <cell r="B26" t="str">
            <v>Not used</v>
          </cell>
          <cell r="D26" t="str">
            <v>TBA1</v>
          </cell>
          <cell r="E26" t="str">
            <v>NONE</v>
          </cell>
          <cell r="F26" t="str">
            <v>TBA1-US$</v>
          </cell>
          <cell r="H26">
            <v>0</v>
          </cell>
          <cell r="I26">
            <v>0</v>
          </cell>
          <cell r="J26">
            <v>0</v>
          </cell>
          <cell r="K26">
            <v>0</v>
          </cell>
          <cell r="L26">
            <v>0</v>
          </cell>
          <cell r="M26">
            <v>0</v>
          </cell>
          <cell r="N26">
            <v>0</v>
          </cell>
          <cell r="O26">
            <v>0</v>
          </cell>
          <cell r="P26">
            <v>0</v>
          </cell>
          <cell r="Q26">
            <v>0</v>
          </cell>
          <cell r="R26">
            <v>0</v>
          </cell>
        </row>
        <row r="27">
          <cell r="B27" t="str">
            <v>Not used</v>
          </cell>
          <cell r="C27">
            <v>0</v>
          </cell>
          <cell r="D27" t="str">
            <v>TBA1</v>
          </cell>
          <cell r="E27" t="str">
            <v>NONE</v>
          </cell>
          <cell r="F27" t="str">
            <v>TBA1-US$</v>
          </cell>
          <cell r="H27">
            <v>0</v>
          </cell>
          <cell r="I27">
            <v>0</v>
          </cell>
          <cell r="J27">
            <v>0</v>
          </cell>
          <cell r="K27">
            <v>0</v>
          </cell>
          <cell r="L27">
            <v>0</v>
          </cell>
          <cell r="M27">
            <v>0</v>
          </cell>
          <cell r="N27">
            <v>0</v>
          </cell>
          <cell r="O27">
            <v>0</v>
          </cell>
          <cell r="P27">
            <v>0</v>
          </cell>
          <cell r="Q27">
            <v>0</v>
          </cell>
          <cell r="R27">
            <v>0</v>
          </cell>
        </row>
        <row r="28">
          <cell r="B28" t="str">
            <v>Not used</v>
          </cell>
          <cell r="C28">
            <v>0</v>
          </cell>
          <cell r="D28" t="str">
            <v>TBA1</v>
          </cell>
          <cell r="E28" t="str">
            <v>NONE</v>
          </cell>
          <cell r="F28" t="str">
            <v>TBA1-US$</v>
          </cell>
          <cell r="H28">
            <v>0</v>
          </cell>
          <cell r="I28">
            <v>0</v>
          </cell>
          <cell r="J28">
            <v>0</v>
          </cell>
          <cell r="K28">
            <v>0</v>
          </cell>
          <cell r="L28">
            <v>0</v>
          </cell>
          <cell r="M28">
            <v>0</v>
          </cell>
          <cell r="N28">
            <v>0</v>
          </cell>
          <cell r="O28">
            <v>0</v>
          </cell>
          <cell r="P28">
            <v>0</v>
          </cell>
          <cell r="Q28">
            <v>0</v>
          </cell>
          <cell r="R28">
            <v>0</v>
          </cell>
        </row>
        <row r="29">
          <cell r="B29" t="str">
            <v>Not used</v>
          </cell>
          <cell r="C29">
            <v>0</v>
          </cell>
          <cell r="D29" t="str">
            <v>TBA1</v>
          </cell>
          <cell r="E29" t="str">
            <v>NONE</v>
          </cell>
          <cell r="F29" t="str">
            <v>TBA1-US$</v>
          </cell>
          <cell r="H29">
            <v>0</v>
          </cell>
          <cell r="I29">
            <v>0</v>
          </cell>
          <cell r="J29">
            <v>0</v>
          </cell>
          <cell r="K29">
            <v>0</v>
          </cell>
          <cell r="L29">
            <v>0</v>
          </cell>
          <cell r="M29">
            <v>0</v>
          </cell>
          <cell r="N29">
            <v>0</v>
          </cell>
          <cell r="O29">
            <v>0</v>
          </cell>
          <cell r="P29">
            <v>0</v>
          </cell>
          <cell r="Q29">
            <v>0</v>
          </cell>
          <cell r="R29">
            <v>0</v>
          </cell>
        </row>
        <row r="30">
          <cell r="B30" t="str">
            <v>Not used</v>
          </cell>
          <cell r="C30">
            <v>0</v>
          </cell>
          <cell r="D30" t="str">
            <v>TBA1</v>
          </cell>
          <cell r="E30" t="str">
            <v>NONE</v>
          </cell>
          <cell r="F30" t="str">
            <v>TBA1-US$</v>
          </cell>
          <cell r="H30">
            <v>0</v>
          </cell>
          <cell r="I30">
            <v>0</v>
          </cell>
          <cell r="J30">
            <v>0</v>
          </cell>
          <cell r="K30">
            <v>0</v>
          </cell>
          <cell r="L30">
            <v>0</v>
          </cell>
          <cell r="M30">
            <v>0</v>
          </cell>
          <cell r="N30">
            <v>0</v>
          </cell>
          <cell r="O30">
            <v>0</v>
          </cell>
          <cell r="P30">
            <v>0</v>
          </cell>
          <cell r="Q30">
            <v>0</v>
          </cell>
          <cell r="R30">
            <v>0</v>
          </cell>
        </row>
        <row r="31">
          <cell r="B31" t="str">
            <v>Not used</v>
          </cell>
          <cell r="C31">
            <v>0</v>
          </cell>
          <cell r="D31" t="str">
            <v>TBA1</v>
          </cell>
          <cell r="E31" t="str">
            <v>NONE</v>
          </cell>
          <cell r="F31" t="str">
            <v>TBA1-US$</v>
          </cell>
          <cell r="H31">
            <v>0</v>
          </cell>
          <cell r="I31">
            <v>0</v>
          </cell>
          <cell r="J31">
            <v>0</v>
          </cell>
          <cell r="K31">
            <v>0</v>
          </cell>
          <cell r="L31">
            <v>0</v>
          </cell>
          <cell r="M31">
            <v>0</v>
          </cell>
          <cell r="N31">
            <v>0</v>
          </cell>
          <cell r="O31">
            <v>0</v>
          </cell>
          <cell r="P31">
            <v>0</v>
          </cell>
          <cell r="Q31">
            <v>0</v>
          </cell>
          <cell r="R31">
            <v>0</v>
          </cell>
        </row>
        <row r="32">
          <cell r="B32" t="str">
            <v>Not used</v>
          </cell>
          <cell r="C32">
            <v>0</v>
          </cell>
          <cell r="D32" t="str">
            <v>TBA1</v>
          </cell>
          <cell r="E32" t="str">
            <v>NONE</v>
          </cell>
          <cell r="F32" t="str">
            <v>TBA1-US$</v>
          </cell>
          <cell r="H32">
            <v>0</v>
          </cell>
          <cell r="I32">
            <v>0</v>
          </cell>
          <cell r="J32">
            <v>0</v>
          </cell>
          <cell r="K32">
            <v>0</v>
          </cell>
          <cell r="L32">
            <v>0</v>
          </cell>
          <cell r="M32">
            <v>0</v>
          </cell>
          <cell r="N32">
            <v>0</v>
          </cell>
          <cell r="O32">
            <v>0</v>
          </cell>
          <cell r="P32">
            <v>0</v>
          </cell>
          <cell r="Q32">
            <v>0</v>
          </cell>
          <cell r="R32">
            <v>0</v>
          </cell>
        </row>
        <row r="33">
          <cell r="B33" t="str">
            <v>Not used</v>
          </cell>
          <cell r="C33">
            <v>0</v>
          </cell>
          <cell r="D33" t="str">
            <v>TBA1</v>
          </cell>
          <cell r="E33" t="str">
            <v>NONE</v>
          </cell>
          <cell r="F33" t="str">
            <v>TBA1-US$</v>
          </cell>
          <cell r="H33">
            <v>0</v>
          </cell>
          <cell r="I33">
            <v>0</v>
          </cell>
          <cell r="J33">
            <v>0</v>
          </cell>
          <cell r="K33">
            <v>0</v>
          </cell>
          <cell r="L33">
            <v>0</v>
          </cell>
          <cell r="M33">
            <v>0</v>
          </cell>
          <cell r="N33">
            <v>0</v>
          </cell>
          <cell r="O33">
            <v>0</v>
          </cell>
          <cell r="P33">
            <v>0</v>
          </cell>
          <cell r="Q33">
            <v>0</v>
          </cell>
          <cell r="R33">
            <v>0</v>
          </cell>
        </row>
        <row r="34">
          <cell r="B34" t="str">
            <v>Not used</v>
          </cell>
          <cell r="C34">
            <v>0</v>
          </cell>
          <cell r="D34" t="str">
            <v>TBA1</v>
          </cell>
          <cell r="E34" t="str">
            <v>NONE</v>
          </cell>
          <cell r="F34" t="str">
            <v>TBA1-US$</v>
          </cell>
          <cell r="H34">
            <v>0</v>
          </cell>
          <cell r="I34">
            <v>0</v>
          </cell>
          <cell r="J34">
            <v>0</v>
          </cell>
          <cell r="K34">
            <v>0</v>
          </cell>
          <cell r="L34">
            <v>0</v>
          </cell>
          <cell r="M34">
            <v>0</v>
          </cell>
          <cell r="N34">
            <v>0</v>
          </cell>
          <cell r="O34">
            <v>0</v>
          </cell>
          <cell r="P34">
            <v>0</v>
          </cell>
          <cell r="Q34">
            <v>0</v>
          </cell>
          <cell r="R34">
            <v>0</v>
          </cell>
        </row>
        <row r="35">
          <cell r="B35" t="str">
            <v>Not used</v>
          </cell>
          <cell r="C35">
            <v>0</v>
          </cell>
          <cell r="D35" t="str">
            <v>TBA1</v>
          </cell>
          <cell r="E35" t="str">
            <v>NONE</v>
          </cell>
          <cell r="F35" t="str">
            <v>TBA1-US$</v>
          </cell>
          <cell r="H35">
            <v>0</v>
          </cell>
          <cell r="I35">
            <v>0</v>
          </cell>
          <cell r="J35">
            <v>0</v>
          </cell>
          <cell r="K35">
            <v>0</v>
          </cell>
          <cell r="L35">
            <v>0</v>
          </cell>
          <cell r="M35">
            <v>0</v>
          </cell>
          <cell r="N35">
            <v>0</v>
          </cell>
          <cell r="O35">
            <v>0</v>
          </cell>
          <cell r="P35">
            <v>0</v>
          </cell>
          <cell r="Q35">
            <v>0</v>
          </cell>
          <cell r="R35">
            <v>0</v>
          </cell>
        </row>
      </sheetData>
      <sheetData sheetId="4" refreshError="1"/>
      <sheetData sheetId="5" refreshError="1"/>
      <sheetData sheetId="6" refreshError="1"/>
      <sheetData sheetId="7" refreshError="1"/>
      <sheetData sheetId="8" refreshError="1"/>
      <sheetData sheetId="9" refreshError="1">
        <row r="7">
          <cell r="B7" t="str">
            <v>Programme Manager</v>
          </cell>
          <cell r="C7">
            <v>961</v>
          </cell>
          <cell r="D7" t="str">
            <v>€</v>
          </cell>
          <cell r="E7" t="str">
            <v>NONE</v>
          </cell>
          <cell r="F7" t="str">
            <v>€-US$</v>
          </cell>
          <cell r="H7">
            <v>1256.4235086000001</v>
          </cell>
          <cell r="I7">
            <v>1256.4235086000001</v>
          </cell>
          <cell r="J7">
            <v>1256.4235086000001</v>
          </cell>
          <cell r="K7">
            <v>1256.4235086000001</v>
          </cell>
          <cell r="L7">
            <v>1256.4235086000001</v>
          </cell>
          <cell r="M7">
            <v>1256.4235086000001</v>
          </cell>
          <cell r="N7">
            <v>1256.4235086000001</v>
          </cell>
          <cell r="O7">
            <v>1256.4235086000001</v>
          </cell>
          <cell r="P7">
            <v>1256.4235086000001</v>
          </cell>
          <cell r="Q7">
            <v>1256.4235086000001</v>
          </cell>
          <cell r="R7">
            <v>1256.4235086000001</v>
          </cell>
        </row>
        <row r="8">
          <cell r="B8" t="str">
            <v>PMO 1: PL</v>
          </cell>
          <cell r="C8">
            <v>511.82621033252951</v>
          </cell>
          <cell r="D8" t="str">
            <v>Z</v>
          </cell>
          <cell r="E8" t="str">
            <v>NONE</v>
          </cell>
          <cell r="F8" t="str">
            <v>Z-US$</v>
          </cell>
          <cell r="H8">
            <v>164.93205521783807</v>
          </cell>
          <cell r="I8">
            <v>164.93205521783807</v>
          </cell>
          <cell r="J8">
            <v>164.93205521783807</v>
          </cell>
          <cell r="K8">
            <v>164.93205521783807</v>
          </cell>
          <cell r="L8">
            <v>164.93205521783807</v>
          </cell>
          <cell r="M8">
            <v>164.93205521783807</v>
          </cell>
          <cell r="N8">
            <v>164.93205521783807</v>
          </cell>
          <cell r="O8">
            <v>164.93205521783807</v>
          </cell>
          <cell r="P8">
            <v>164.93205521783807</v>
          </cell>
          <cell r="Q8">
            <v>164.93205521783807</v>
          </cell>
          <cell r="R8">
            <v>164.93205521783807</v>
          </cell>
        </row>
        <row r="9">
          <cell r="B9" t="str">
            <v>PMO 2: PO</v>
          </cell>
          <cell r="C9">
            <v>349.81166451289317</v>
          </cell>
          <cell r="D9" t="str">
            <v>Z</v>
          </cell>
          <cell r="E9" t="str">
            <v>NONE</v>
          </cell>
          <cell r="F9" t="str">
            <v>Z-US$</v>
          </cell>
          <cell r="H9">
            <v>112.72411533946307</v>
          </cell>
          <cell r="I9">
            <v>112.72411533946307</v>
          </cell>
          <cell r="J9">
            <v>112.72411533946307</v>
          </cell>
          <cell r="K9">
            <v>112.72411533946307</v>
          </cell>
          <cell r="L9">
            <v>112.72411533946307</v>
          </cell>
          <cell r="M9">
            <v>112.72411533946307</v>
          </cell>
          <cell r="N9">
            <v>112.72411533946307</v>
          </cell>
          <cell r="O9">
            <v>112.72411533946307</v>
          </cell>
          <cell r="P9">
            <v>112.72411533946307</v>
          </cell>
          <cell r="Q9">
            <v>112.72411533946307</v>
          </cell>
          <cell r="R9">
            <v>112.72411533946307</v>
          </cell>
        </row>
        <row r="10">
          <cell r="B10" t="str">
            <v>HR: Recruiting  Mgr</v>
          </cell>
          <cell r="C10">
            <v>1187.7386645488932</v>
          </cell>
          <cell r="D10" t="str">
            <v>Z</v>
          </cell>
          <cell r="E10" t="str">
            <v>NONE</v>
          </cell>
          <cell r="F10" t="str">
            <v>Z-US$</v>
          </cell>
          <cell r="H10">
            <v>382.73963906316379</v>
          </cell>
          <cell r="I10">
            <v>382.73963906316379</v>
          </cell>
          <cell r="J10">
            <v>382.73963906316379</v>
          </cell>
          <cell r="K10">
            <v>382.73963906316379</v>
          </cell>
          <cell r="L10">
            <v>382.73963906316379</v>
          </cell>
          <cell r="M10">
            <v>382.73963906316379</v>
          </cell>
          <cell r="N10">
            <v>382.73963906316379</v>
          </cell>
          <cell r="O10">
            <v>382.73963906316379</v>
          </cell>
          <cell r="P10">
            <v>382.73963906316379</v>
          </cell>
          <cell r="Q10">
            <v>382.73963906316379</v>
          </cell>
          <cell r="R10">
            <v>382.73963906316379</v>
          </cell>
        </row>
        <row r="11">
          <cell r="B11" t="str">
            <v>HR: Recruiting  PL</v>
          </cell>
          <cell r="C11">
            <v>511.82621033252951</v>
          </cell>
          <cell r="D11" t="str">
            <v>Z</v>
          </cell>
          <cell r="E11" t="str">
            <v>NONE</v>
          </cell>
          <cell r="F11" t="str">
            <v>Z-US$</v>
          </cell>
          <cell r="H11">
            <v>164.93205521783807</v>
          </cell>
          <cell r="I11">
            <v>164.93205521783807</v>
          </cell>
          <cell r="J11">
            <v>164.93205521783807</v>
          </cell>
          <cell r="K11">
            <v>164.93205521783807</v>
          </cell>
          <cell r="L11">
            <v>164.93205521783807</v>
          </cell>
          <cell r="M11">
            <v>164.93205521783807</v>
          </cell>
          <cell r="N11">
            <v>164.93205521783807</v>
          </cell>
          <cell r="O11">
            <v>164.93205521783807</v>
          </cell>
          <cell r="P11">
            <v>164.93205521783807</v>
          </cell>
          <cell r="Q11">
            <v>164.93205521783807</v>
          </cell>
          <cell r="R11">
            <v>164.93205521783807</v>
          </cell>
        </row>
        <row r="12">
          <cell r="B12" t="str">
            <v>Office: Premises Development</v>
          </cell>
          <cell r="C12">
            <v>511.82621033252951</v>
          </cell>
          <cell r="D12" t="str">
            <v>Z</v>
          </cell>
          <cell r="E12" t="str">
            <v>NONE</v>
          </cell>
          <cell r="F12" t="str">
            <v>Z-US$</v>
          </cell>
          <cell r="H12">
            <v>164.93205521783807</v>
          </cell>
          <cell r="I12">
            <v>164.93205521783807</v>
          </cell>
          <cell r="J12">
            <v>164.93205521783807</v>
          </cell>
          <cell r="K12">
            <v>164.93205521783807</v>
          </cell>
          <cell r="L12">
            <v>164.93205521783807</v>
          </cell>
          <cell r="M12">
            <v>164.93205521783807</v>
          </cell>
          <cell r="N12">
            <v>164.93205521783807</v>
          </cell>
          <cell r="O12">
            <v>164.93205521783807</v>
          </cell>
          <cell r="P12">
            <v>164.93205521783807</v>
          </cell>
          <cell r="Q12">
            <v>164.93205521783807</v>
          </cell>
          <cell r="R12">
            <v>164.93205521783807</v>
          </cell>
        </row>
        <row r="13">
          <cell r="B13" t="str">
            <v>Knowledge Manager 1: PO</v>
          </cell>
          <cell r="C13">
            <v>349.81166451289317</v>
          </cell>
          <cell r="D13" t="str">
            <v>Z</v>
          </cell>
          <cell r="E13" t="str">
            <v>NONE</v>
          </cell>
          <cell r="F13" t="str">
            <v>Z-US$</v>
          </cell>
          <cell r="H13">
            <v>112.72411533946307</v>
          </cell>
          <cell r="I13">
            <v>112.72411533946307</v>
          </cell>
          <cell r="J13">
            <v>112.72411533946307</v>
          </cell>
          <cell r="K13">
            <v>112.72411533946307</v>
          </cell>
          <cell r="L13">
            <v>112.72411533946307</v>
          </cell>
          <cell r="M13">
            <v>112.72411533946307</v>
          </cell>
          <cell r="N13">
            <v>112.72411533946307</v>
          </cell>
          <cell r="O13">
            <v>112.72411533946307</v>
          </cell>
          <cell r="P13">
            <v>112.72411533946307</v>
          </cell>
          <cell r="Q13">
            <v>112.72411533946307</v>
          </cell>
          <cell r="R13">
            <v>112.72411533946307</v>
          </cell>
        </row>
        <row r="14">
          <cell r="B14" t="str">
            <v>Knowledge Manager 2: PO</v>
          </cell>
          <cell r="C14">
            <v>349.81166451289317</v>
          </cell>
          <cell r="D14" t="str">
            <v>Z</v>
          </cell>
          <cell r="E14" t="str">
            <v>NONE</v>
          </cell>
          <cell r="F14" t="str">
            <v>Z-US$</v>
          </cell>
          <cell r="H14">
            <v>112.72411533946307</v>
          </cell>
          <cell r="I14">
            <v>112.72411533946307</v>
          </cell>
          <cell r="J14">
            <v>112.72411533946307</v>
          </cell>
          <cell r="K14">
            <v>112.72411533946307</v>
          </cell>
          <cell r="L14">
            <v>112.72411533946307</v>
          </cell>
          <cell r="M14">
            <v>112.72411533946307</v>
          </cell>
          <cell r="N14">
            <v>112.72411533946307</v>
          </cell>
          <cell r="O14">
            <v>112.72411533946307</v>
          </cell>
          <cell r="P14">
            <v>112.72411533946307</v>
          </cell>
          <cell r="Q14">
            <v>112.72411533946307</v>
          </cell>
          <cell r="R14">
            <v>112.72411533946307</v>
          </cell>
        </row>
        <row r="15">
          <cell r="B15" t="str">
            <v>IT: IT Architect</v>
          </cell>
          <cell r="C15">
            <v>961</v>
          </cell>
          <cell r="D15" t="str">
            <v>€</v>
          </cell>
          <cell r="E15" t="str">
            <v>NONE</v>
          </cell>
          <cell r="F15" t="str">
            <v>€-US$</v>
          </cell>
          <cell r="H15">
            <v>1256.4235086000001</v>
          </cell>
          <cell r="I15">
            <v>1256.4235086000001</v>
          </cell>
          <cell r="J15">
            <v>1256.4235086000001</v>
          </cell>
          <cell r="K15">
            <v>1256.4235086000001</v>
          </cell>
          <cell r="L15">
            <v>1256.4235086000001</v>
          </cell>
          <cell r="M15">
            <v>1256.4235086000001</v>
          </cell>
          <cell r="N15">
            <v>1256.4235086000001</v>
          </cell>
          <cell r="O15">
            <v>1256.4235086000001</v>
          </cell>
          <cell r="P15">
            <v>1256.4235086000001</v>
          </cell>
          <cell r="Q15">
            <v>1256.4235086000001</v>
          </cell>
          <cell r="R15">
            <v>1256.4235086000001</v>
          </cell>
        </row>
        <row r="16">
          <cell r="B16" t="str">
            <v>IT: Local IT Support Krakow</v>
          </cell>
          <cell r="C16">
            <v>684.34686384889312</v>
          </cell>
          <cell r="D16" t="str">
            <v>Z</v>
          </cell>
          <cell r="E16" t="str">
            <v>NONE</v>
          </cell>
          <cell r="F16" t="str">
            <v>Z-US$</v>
          </cell>
          <cell r="H16">
            <v>220.52550740445415</v>
          </cell>
          <cell r="I16">
            <v>220.52550740445415</v>
          </cell>
          <cell r="J16">
            <v>220.52550740445415</v>
          </cell>
          <cell r="K16">
            <v>220.52550740445415</v>
          </cell>
          <cell r="L16">
            <v>220.52550740445415</v>
          </cell>
          <cell r="M16">
            <v>220.52550740445415</v>
          </cell>
          <cell r="N16">
            <v>220.52550740445415</v>
          </cell>
          <cell r="O16">
            <v>220.52550740445415</v>
          </cell>
          <cell r="P16">
            <v>220.52550740445415</v>
          </cell>
          <cell r="Q16">
            <v>220.52550740445415</v>
          </cell>
          <cell r="R16">
            <v>220.52550740445415</v>
          </cell>
        </row>
        <row r="17">
          <cell r="B17" t="str">
            <v>Projects Manager</v>
          </cell>
          <cell r="C17">
            <v>614</v>
          </cell>
          <cell r="D17" t="str">
            <v>€</v>
          </cell>
          <cell r="E17" t="str">
            <v>NONE</v>
          </cell>
          <cell r="F17" t="str">
            <v>€-US$</v>
          </cell>
          <cell r="H17">
            <v>802.75133640000013</v>
          </cell>
          <cell r="I17">
            <v>802.75133640000013</v>
          </cell>
          <cell r="J17">
            <v>802.75133640000013</v>
          </cell>
          <cell r="K17">
            <v>802.75133640000013</v>
          </cell>
          <cell r="L17">
            <v>802.75133640000013</v>
          </cell>
          <cell r="M17">
            <v>802.75133640000013</v>
          </cell>
          <cell r="N17">
            <v>802.75133640000013</v>
          </cell>
          <cell r="O17">
            <v>802.75133640000013</v>
          </cell>
          <cell r="P17">
            <v>802.75133640000013</v>
          </cell>
          <cell r="Q17">
            <v>802.75133640000013</v>
          </cell>
          <cell r="R17">
            <v>802.75133640000013</v>
          </cell>
        </row>
        <row r="18">
          <cell r="B18" t="str">
            <v>Transition Leaders UK-ignore</v>
          </cell>
          <cell r="C18">
            <v>961</v>
          </cell>
          <cell r="D18" t="str">
            <v>€</v>
          </cell>
          <cell r="E18" t="str">
            <v>NONE</v>
          </cell>
          <cell r="F18" t="str">
            <v>€-US$</v>
          </cell>
          <cell r="H18">
            <v>1256.4235086000001</v>
          </cell>
          <cell r="I18">
            <v>1256.4235086000001</v>
          </cell>
          <cell r="J18">
            <v>1256.4235086000001</v>
          </cell>
          <cell r="K18">
            <v>1256.4235086000001</v>
          </cell>
          <cell r="L18">
            <v>1256.4235086000001</v>
          </cell>
          <cell r="M18">
            <v>1256.4235086000001</v>
          </cell>
          <cell r="N18">
            <v>1256.4235086000001</v>
          </cell>
          <cell r="O18">
            <v>1256.4235086000001</v>
          </cell>
          <cell r="P18">
            <v>1256.4235086000001</v>
          </cell>
          <cell r="Q18">
            <v>1256.4235086000001</v>
          </cell>
          <cell r="R18">
            <v>1256.4235086000001</v>
          </cell>
        </row>
        <row r="19">
          <cell r="B19" t="str">
            <v>Transition Leaders US-ignore</v>
          </cell>
          <cell r="C19">
            <v>1530</v>
          </cell>
          <cell r="D19" t="str">
            <v>€</v>
          </cell>
          <cell r="E19" t="str">
            <v>NONE</v>
          </cell>
          <cell r="F19" t="str">
            <v>€-US$</v>
          </cell>
          <cell r="H19">
            <v>2000.3412780000001</v>
          </cell>
          <cell r="I19">
            <v>2000.3412780000001</v>
          </cell>
          <cell r="J19">
            <v>2000.3412780000001</v>
          </cell>
          <cell r="K19">
            <v>2000.3412780000001</v>
          </cell>
          <cell r="L19">
            <v>2000.3412780000001</v>
          </cell>
          <cell r="M19">
            <v>2000.3412780000001</v>
          </cell>
          <cell r="N19">
            <v>2000.3412780000001</v>
          </cell>
          <cell r="O19">
            <v>2000.3412780000001</v>
          </cell>
          <cell r="P19">
            <v>2000.3412780000001</v>
          </cell>
          <cell r="Q19">
            <v>2000.3412780000001</v>
          </cell>
          <cell r="R19">
            <v>2000.3412780000001</v>
          </cell>
        </row>
        <row r="20">
          <cell r="B20" t="str">
            <v>Transition Leaders CH-ignore</v>
          </cell>
          <cell r="C20">
            <v>961</v>
          </cell>
          <cell r="D20" t="str">
            <v>€</v>
          </cell>
          <cell r="E20" t="str">
            <v>NONE</v>
          </cell>
          <cell r="F20" t="str">
            <v>€-US$</v>
          </cell>
          <cell r="H20">
            <v>1256.4235086000001</v>
          </cell>
          <cell r="I20">
            <v>1256.4235086000001</v>
          </cell>
          <cell r="J20">
            <v>1256.4235086000001</v>
          </cell>
          <cell r="K20">
            <v>1256.4235086000001</v>
          </cell>
          <cell r="L20">
            <v>1256.4235086000001</v>
          </cell>
          <cell r="M20">
            <v>1256.4235086000001</v>
          </cell>
          <cell r="N20">
            <v>1256.4235086000001</v>
          </cell>
          <cell r="O20">
            <v>1256.4235086000001</v>
          </cell>
          <cell r="P20">
            <v>1256.4235086000001</v>
          </cell>
          <cell r="Q20">
            <v>1256.4235086000001</v>
          </cell>
          <cell r="R20">
            <v>1256.4235086000001</v>
          </cell>
        </row>
        <row r="21">
          <cell r="B21" t="str">
            <v>Transition Leaders Other-ignore</v>
          </cell>
          <cell r="C21">
            <v>800</v>
          </cell>
          <cell r="D21" t="str">
            <v>€</v>
          </cell>
          <cell r="E21" t="str">
            <v>NONE</v>
          </cell>
          <cell r="F21" t="str">
            <v>€-US$</v>
          </cell>
          <cell r="H21">
            <v>1045.9300800000001</v>
          </cell>
          <cell r="I21">
            <v>1045.9300800000001</v>
          </cell>
          <cell r="J21">
            <v>1045.9300800000001</v>
          </cell>
          <cell r="K21">
            <v>1045.9300800000001</v>
          </cell>
          <cell r="L21">
            <v>1045.9300800000001</v>
          </cell>
          <cell r="M21">
            <v>1045.9300800000001</v>
          </cell>
          <cell r="N21">
            <v>1045.9300800000001</v>
          </cell>
          <cell r="O21">
            <v>1045.9300800000001</v>
          </cell>
          <cell r="P21">
            <v>1045.9300800000001</v>
          </cell>
          <cell r="Q21">
            <v>1045.9300800000001</v>
          </cell>
          <cell r="R21">
            <v>1045.9300800000001</v>
          </cell>
        </row>
        <row r="22">
          <cell r="B22" t="str">
            <v>Transition Leaders UK</v>
          </cell>
          <cell r="C22">
            <v>1969.8750457943474</v>
          </cell>
          <cell r="D22" t="str">
            <v>Z</v>
          </cell>
          <cell r="E22" t="str">
            <v>NONE</v>
          </cell>
          <cell r="F22" t="str">
            <v>Z-US$</v>
          </cell>
          <cell r="H22">
            <v>634.77706546937577</v>
          </cell>
          <cell r="I22">
            <v>634.77706546937577</v>
          </cell>
          <cell r="J22">
            <v>634.77706546937577</v>
          </cell>
          <cell r="K22">
            <v>634.77706546937577</v>
          </cell>
          <cell r="L22">
            <v>634.77706546937577</v>
          </cell>
          <cell r="M22">
            <v>634.77706546937577</v>
          </cell>
          <cell r="N22">
            <v>634.77706546937577</v>
          </cell>
          <cell r="O22">
            <v>634.77706546937577</v>
          </cell>
          <cell r="P22">
            <v>634.77706546937577</v>
          </cell>
          <cell r="Q22">
            <v>634.77706546937577</v>
          </cell>
          <cell r="R22">
            <v>634.77706546937577</v>
          </cell>
        </row>
        <row r="23">
          <cell r="B23" t="str">
            <v>Transition Leaders US</v>
          </cell>
          <cell r="C23">
            <v>1187.7386645488932</v>
          </cell>
          <cell r="D23" t="str">
            <v>Z</v>
          </cell>
          <cell r="E23" t="str">
            <v>NONE</v>
          </cell>
          <cell r="F23" t="str">
            <v>Z-US$</v>
          </cell>
          <cell r="H23">
            <v>382.73963906316379</v>
          </cell>
          <cell r="I23">
            <v>382.73963906316379</v>
          </cell>
          <cell r="J23">
            <v>382.73963906316379</v>
          </cell>
          <cell r="K23">
            <v>382.73963906316379</v>
          </cell>
          <cell r="L23">
            <v>382.73963906316379</v>
          </cell>
          <cell r="M23">
            <v>382.73963906316379</v>
          </cell>
          <cell r="N23">
            <v>382.73963906316379</v>
          </cell>
          <cell r="O23">
            <v>382.73963906316379</v>
          </cell>
          <cell r="P23">
            <v>382.73963906316379</v>
          </cell>
          <cell r="Q23">
            <v>382.73963906316379</v>
          </cell>
          <cell r="R23">
            <v>382.73963906316379</v>
          </cell>
        </row>
        <row r="24">
          <cell r="B24" t="str">
            <v>Transition Leaders CH</v>
          </cell>
          <cell r="C24">
            <v>684.34686384889312</v>
          </cell>
          <cell r="D24" t="str">
            <v>Z</v>
          </cell>
          <cell r="E24" t="str">
            <v>NONE</v>
          </cell>
          <cell r="F24" t="str">
            <v>Z-US$</v>
          </cell>
          <cell r="H24">
            <v>220.52550740445415</v>
          </cell>
          <cell r="I24">
            <v>220.52550740445415</v>
          </cell>
          <cell r="J24">
            <v>220.52550740445415</v>
          </cell>
          <cell r="K24">
            <v>220.52550740445415</v>
          </cell>
          <cell r="L24">
            <v>220.52550740445415</v>
          </cell>
          <cell r="M24">
            <v>220.52550740445415</v>
          </cell>
          <cell r="N24">
            <v>220.52550740445415</v>
          </cell>
          <cell r="O24">
            <v>220.52550740445415</v>
          </cell>
          <cell r="P24">
            <v>220.52550740445415</v>
          </cell>
          <cell r="Q24">
            <v>220.52550740445415</v>
          </cell>
          <cell r="R24">
            <v>220.52550740445415</v>
          </cell>
        </row>
        <row r="25">
          <cell r="B25" t="str">
            <v>Transition Leaders Other</v>
          </cell>
          <cell r="C25">
            <v>684.34686384889312</v>
          </cell>
          <cell r="D25" t="str">
            <v>Z</v>
          </cell>
          <cell r="E25" t="str">
            <v>NONE</v>
          </cell>
          <cell r="F25" t="str">
            <v>Z-US$</v>
          </cell>
          <cell r="H25">
            <v>220.52550740445415</v>
          </cell>
          <cell r="I25">
            <v>220.52550740445415</v>
          </cell>
          <cell r="J25">
            <v>220.52550740445415</v>
          </cell>
          <cell r="K25">
            <v>220.52550740445415</v>
          </cell>
          <cell r="L25">
            <v>220.52550740445415</v>
          </cell>
          <cell r="M25">
            <v>220.52550740445415</v>
          </cell>
          <cell r="N25">
            <v>220.52550740445415</v>
          </cell>
          <cell r="O25">
            <v>220.52550740445415</v>
          </cell>
          <cell r="P25">
            <v>220.52550740445415</v>
          </cell>
          <cell r="Q25">
            <v>220.52550740445415</v>
          </cell>
          <cell r="R25">
            <v>220.52550740445415</v>
          </cell>
        </row>
        <row r="26">
          <cell r="B26" t="str">
            <v>Blended: Transf. Team</v>
          </cell>
          <cell r="C26">
            <v>390</v>
          </cell>
          <cell r="D26" t="str">
            <v>€</v>
          </cell>
          <cell r="E26" t="str">
            <v>NONE</v>
          </cell>
          <cell r="F26" t="str">
            <v>€-US$</v>
          </cell>
          <cell r="H26">
            <v>509.89091400000007</v>
          </cell>
          <cell r="I26">
            <v>509.89091400000007</v>
          </cell>
          <cell r="J26">
            <v>509.89091400000007</v>
          </cell>
          <cell r="K26">
            <v>509.89091400000007</v>
          </cell>
          <cell r="L26">
            <v>509.89091400000007</v>
          </cell>
          <cell r="M26">
            <v>509.89091400000007</v>
          </cell>
          <cell r="N26">
            <v>509.89091400000007</v>
          </cell>
          <cell r="O26">
            <v>509.89091400000007</v>
          </cell>
          <cell r="P26">
            <v>509.89091400000007</v>
          </cell>
          <cell r="Q26">
            <v>509.89091400000007</v>
          </cell>
          <cell r="R26">
            <v>509.89091400000007</v>
          </cell>
        </row>
        <row r="27">
          <cell r="B27" t="str">
            <v>not used</v>
          </cell>
          <cell r="C27">
            <v>0</v>
          </cell>
          <cell r="D27" t="str">
            <v>€</v>
          </cell>
          <cell r="E27" t="str">
            <v>NONE</v>
          </cell>
          <cell r="F27" t="str">
            <v>€-US$</v>
          </cell>
          <cell r="H27">
            <v>0</v>
          </cell>
          <cell r="I27">
            <v>0</v>
          </cell>
          <cell r="J27">
            <v>0</v>
          </cell>
          <cell r="K27">
            <v>0</v>
          </cell>
          <cell r="L27">
            <v>0</v>
          </cell>
          <cell r="M27">
            <v>0</v>
          </cell>
          <cell r="N27">
            <v>0</v>
          </cell>
          <cell r="O27">
            <v>0</v>
          </cell>
          <cell r="P27">
            <v>0</v>
          </cell>
          <cell r="Q27">
            <v>0</v>
          </cell>
          <cell r="R27">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6">
          <cell r="A6" t="str">
            <v>None</v>
          </cell>
          <cell r="H6">
            <v>0</v>
          </cell>
          <cell r="I6">
            <v>0</v>
          </cell>
          <cell r="J6">
            <v>0</v>
          </cell>
          <cell r="K6">
            <v>0</v>
          </cell>
          <cell r="L6">
            <v>0</v>
          </cell>
          <cell r="M6">
            <v>0</v>
          </cell>
          <cell r="N6">
            <v>0</v>
          </cell>
          <cell r="O6">
            <v>0</v>
          </cell>
          <cell r="P6">
            <v>0</v>
          </cell>
          <cell r="Q6">
            <v>0</v>
          </cell>
          <cell r="R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row>
        <row r="7">
          <cell r="A7" t="str">
            <v>Run period</v>
          </cell>
          <cell r="H7">
            <v>0</v>
          </cell>
          <cell r="I7">
            <v>1</v>
          </cell>
          <cell r="J7">
            <v>1</v>
          </cell>
          <cell r="K7">
            <v>1</v>
          </cell>
          <cell r="L7">
            <v>1</v>
          </cell>
          <cell r="M7">
            <v>1</v>
          </cell>
          <cell r="N7">
            <v>1</v>
          </cell>
          <cell r="O7">
            <v>1</v>
          </cell>
          <cell r="P7">
            <v>1</v>
          </cell>
          <cell r="Q7">
            <v>1</v>
          </cell>
          <cell r="R7">
            <v>1</v>
          </cell>
          <cell r="AC7">
            <v>0</v>
          </cell>
          <cell r="AD7">
            <v>0</v>
          </cell>
          <cell r="AE7">
            <v>0</v>
          </cell>
          <cell r="AF7">
            <v>8.3333333333333329E-2</v>
          </cell>
          <cell r="AG7">
            <v>8.3333333333333329E-2</v>
          </cell>
          <cell r="AH7">
            <v>8.3333333333333329E-2</v>
          </cell>
          <cell r="AI7">
            <v>8.3333333333333329E-2</v>
          </cell>
          <cell r="AJ7">
            <v>8.3333333333333329E-2</v>
          </cell>
          <cell r="AK7">
            <v>8.3333333333333329E-2</v>
          </cell>
          <cell r="AL7">
            <v>8.3333333333333329E-2</v>
          </cell>
          <cell r="AM7">
            <v>8.3333333333333329E-2</v>
          </cell>
          <cell r="AN7">
            <v>8.3333333333333329E-2</v>
          </cell>
          <cell r="AO7">
            <v>8.3333333333333329E-2</v>
          </cell>
          <cell r="AP7">
            <v>8.3333333333333329E-2</v>
          </cell>
          <cell r="AQ7">
            <v>8.3333333333333329E-2</v>
          </cell>
        </row>
        <row r="8">
          <cell r="A8" t="str">
            <v>Contract period</v>
          </cell>
          <cell r="H8">
            <v>0.25</v>
          </cell>
          <cell r="I8">
            <v>1</v>
          </cell>
          <cell r="J8">
            <v>1</v>
          </cell>
          <cell r="K8">
            <v>1</v>
          </cell>
          <cell r="L8">
            <v>1</v>
          </cell>
          <cell r="M8">
            <v>1</v>
          </cell>
          <cell r="N8">
            <v>1</v>
          </cell>
          <cell r="O8">
            <v>1</v>
          </cell>
          <cell r="P8">
            <v>1</v>
          </cell>
          <cell r="Q8">
            <v>1</v>
          </cell>
          <cell r="R8">
            <v>1</v>
          </cell>
          <cell r="AC8">
            <v>8.3333333333333329E-2</v>
          </cell>
          <cell r="AD8">
            <v>8.3333333333333329E-2</v>
          </cell>
          <cell r="AE8">
            <v>8.3333333333333329E-2</v>
          </cell>
          <cell r="AF8">
            <v>8.3333333333333329E-2</v>
          </cell>
          <cell r="AG8">
            <v>8.3333333333333329E-2</v>
          </cell>
          <cell r="AH8">
            <v>8.3333333333333329E-2</v>
          </cell>
          <cell r="AI8">
            <v>8.3333333333333329E-2</v>
          </cell>
          <cell r="AJ8">
            <v>8.3333333333333329E-2</v>
          </cell>
          <cell r="AK8">
            <v>8.3333333333333329E-2</v>
          </cell>
          <cell r="AL8">
            <v>8.3333333333333329E-2</v>
          </cell>
          <cell r="AM8">
            <v>8.3333333333333329E-2</v>
          </cell>
          <cell r="AN8">
            <v>8.3333333333333329E-2</v>
          </cell>
          <cell r="AO8">
            <v>8.3333333333333329E-2</v>
          </cell>
          <cell r="AP8">
            <v>8.3333333333333329E-2</v>
          </cell>
          <cell r="AQ8">
            <v>8.3333333333333329E-2</v>
          </cell>
        </row>
        <row r="9">
          <cell r="A9" t="str">
            <v>Annual</v>
          </cell>
          <cell r="H9">
            <v>0.25</v>
          </cell>
          <cell r="I9">
            <v>1</v>
          </cell>
          <cell r="J9">
            <v>1</v>
          </cell>
          <cell r="K9">
            <v>1</v>
          </cell>
          <cell r="L9">
            <v>1</v>
          </cell>
          <cell r="M9">
            <v>1</v>
          </cell>
          <cell r="N9">
            <v>0</v>
          </cell>
          <cell r="O9">
            <v>0</v>
          </cell>
          <cell r="P9">
            <v>0</v>
          </cell>
          <cell r="Q9">
            <v>0</v>
          </cell>
          <cell r="R9">
            <v>0</v>
          </cell>
          <cell r="AC9">
            <v>8.3333333333333329E-2</v>
          </cell>
          <cell r="AD9">
            <v>8.3333333333333329E-2</v>
          </cell>
          <cell r="AE9">
            <v>8.3333333333333329E-2</v>
          </cell>
          <cell r="AF9">
            <v>8.3333333333333329E-2</v>
          </cell>
          <cell r="AG9">
            <v>8.3333333333333329E-2</v>
          </cell>
          <cell r="AH9">
            <v>8.3333333333333329E-2</v>
          </cell>
          <cell r="AI9">
            <v>8.3333333333333329E-2</v>
          </cell>
          <cell r="AJ9">
            <v>8.3333333333333329E-2</v>
          </cell>
          <cell r="AK9">
            <v>8.3333333333333329E-2</v>
          </cell>
          <cell r="AL9">
            <v>8.3333333333333329E-2</v>
          </cell>
          <cell r="AM9">
            <v>8.3333333333333329E-2</v>
          </cell>
          <cell r="AN9">
            <v>8.3333333333333329E-2</v>
          </cell>
          <cell r="AO9">
            <v>8.3333333333333329E-2</v>
          </cell>
          <cell r="AP9">
            <v>8.3333333333333329E-2</v>
          </cell>
          <cell r="AQ9">
            <v>8.3333333333333329E-2</v>
          </cell>
        </row>
        <row r="10">
          <cell r="A10" t="str">
            <v>Monthly</v>
          </cell>
          <cell r="H10">
            <v>0</v>
          </cell>
          <cell r="I10">
            <v>0</v>
          </cell>
          <cell r="J10">
            <v>12</v>
          </cell>
          <cell r="K10">
            <v>12</v>
          </cell>
          <cell r="L10">
            <v>12</v>
          </cell>
          <cell r="M10">
            <v>12</v>
          </cell>
          <cell r="N10">
            <v>12</v>
          </cell>
          <cell r="O10">
            <v>12</v>
          </cell>
          <cell r="P10">
            <v>12</v>
          </cell>
          <cell r="Q10">
            <v>12</v>
          </cell>
          <cell r="R10">
            <v>12</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row>
        <row r="11">
          <cell r="A11" t="str">
            <v>Quarterly</v>
          </cell>
          <cell r="H11">
            <v>1</v>
          </cell>
          <cell r="I11">
            <v>4</v>
          </cell>
          <cell r="J11">
            <v>4</v>
          </cell>
          <cell r="K11">
            <v>4</v>
          </cell>
          <cell r="L11">
            <v>4</v>
          </cell>
          <cell r="M11">
            <v>4</v>
          </cell>
          <cell r="AC11">
            <v>1</v>
          </cell>
          <cell r="AD11">
            <v>0</v>
          </cell>
          <cell r="AE11">
            <v>0</v>
          </cell>
          <cell r="AF11">
            <v>1</v>
          </cell>
          <cell r="AG11">
            <v>0</v>
          </cell>
          <cell r="AH11">
            <v>0</v>
          </cell>
          <cell r="AI11">
            <v>1</v>
          </cell>
          <cell r="AJ11">
            <v>0</v>
          </cell>
          <cell r="AK11">
            <v>0</v>
          </cell>
          <cell r="AL11">
            <v>1</v>
          </cell>
          <cell r="AM11">
            <v>0</v>
          </cell>
          <cell r="AN11">
            <v>0</v>
          </cell>
          <cell r="AO11">
            <v>1</v>
          </cell>
          <cell r="AP11">
            <v>0</v>
          </cell>
          <cell r="AQ11">
            <v>0</v>
          </cell>
        </row>
        <row r="12">
          <cell r="A12" t="str">
            <v>One-off</v>
          </cell>
          <cell r="H12">
            <v>1</v>
          </cell>
          <cell r="I12">
            <v>0</v>
          </cell>
          <cell r="J12">
            <v>0</v>
          </cell>
          <cell r="K12">
            <v>0</v>
          </cell>
          <cell r="L12">
            <v>0</v>
          </cell>
          <cell r="M12">
            <v>0</v>
          </cell>
          <cell r="N12">
            <v>0</v>
          </cell>
          <cell r="O12">
            <v>0</v>
          </cell>
          <cell r="P12">
            <v>0</v>
          </cell>
          <cell r="Q12">
            <v>0</v>
          </cell>
          <cell r="R12">
            <v>0</v>
          </cell>
          <cell r="T12">
            <v>1</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row>
        <row r="13">
          <cell r="A13" t="str">
            <v>per Run FTE per mth</v>
          </cell>
          <cell r="H13">
            <v>0</v>
          </cell>
          <cell r="I13">
            <v>125.38202599702383</v>
          </cell>
          <cell r="J13">
            <v>506.94410813988094</v>
          </cell>
          <cell r="K13">
            <v>609.93732999999986</v>
          </cell>
          <cell r="L13">
            <v>565.01327874999981</v>
          </cell>
          <cell r="M13">
            <v>538.31796849999978</v>
          </cell>
          <cell r="N13">
            <v>0</v>
          </cell>
          <cell r="O13">
            <v>0</v>
          </cell>
          <cell r="P13">
            <v>0</v>
          </cell>
          <cell r="Q13">
            <v>0</v>
          </cell>
          <cell r="R13">
            <v>0</v>
          </cell>
          <cell r="AC13">
            <v>0</v>
          </cell>
          <cell r="AD13">
            <v>0</v>
          </cell>
          <cell r="AE13">
            <v>0</v>
          </cell>
          <cell r="AF13">
            <v>18.787608333333338</v>
          </cell>
          <cell r="AG13">
            <v>18.787608333333338</v>
          </cell>
          <cell r="AH13">
            <v>18.787608333333338</v>
          </cell>
          <cell r="AI13">
            <v>67.382700000000014</v>
          </cell>
          <cell r="AJ13">
            <v>67.3827</v>
          </cell>
          <cell r="AK13">
            <v>67.3827</v>
          </cell>
          <cell r="AL13">
            <v>144.82687958333335</v>
          </cell>
          <cell r="AM13">
            <v>144.82687958333335</v>
          </cell>
          <cell r="AN13">
            <v>144.82687958333335</v>
          </cell>
          <cell r="AO13">
            <v>270.59381190476188</v>
          </cell>
          <cell r="AP13">
            <v>270.59381190476188</v>
          </cell>
          <cell r="AQ13">
            <v>270.40512440476192</v>
          </cell>
        </row>
        <row r="14">
          <cell r="A14" t="str">
            <v>per T - Man days</v>
          </cell>
          <cell r="H14">
            <v>0</v>
          </cell>
          <cell r="I14">
            <v>0</v>
          </cell>
          <cell r="J14">
            <v>0</v>
          </cell>
          <cell r="K14">
            <v>0</v>
          </cell>
          <cell r="L14">
            <v>0</v>
          </cell>
          <cell r="M14">
            <v>0</v>
          </cell>
          <cell r="N14">
            <v>0</v>
          </cell>
          <cell r="O14">
            <v>0</v>
          </cell>
          <cell r="P14">
            <v>0</v>
          </cell>
          <cell r="Q14">
            <v>0</v>
          </cell>
          <cell r="R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row>
        <row r="15">
          <cell r="A15" t="str">
            <v>per P - Man days</v>
          </cell>
          <cell r="H15">
            <v>0</v>
          </cell>
          <cell r="I15">
            <v>0</v>
          </cell>
          <cell r="J15">
            <v>0</v>
          </cell>
          <cell r="K15">
            <v>0</v>
          </cell>
          <cell r="L15">
            <v>0</v>
          </cell>
          <cell r="M15">
            <v>0</v>
          </cell>
          <cell r="N15">
            <v>0</v>
          </cell>
          <cell r="O15">
            <v>0</v>
          </cell>
          <cell r="P15">
            <v>0</v>
          </cell>
          <cell r="Q15">
            <v>0</v>
          </cell>
          <cell r="R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row>
        <row r="16">
          <cell r="A16" t="str">
            <v>FTE recruited</v>
          </cell>
          <cell r="H16">
            <v>19.331333333333333</v>
          </cell>
          <cell r="I16">
            <v>414.34396666666669</v>
          </cell>
          <cell r="J16">
            <v>343.19649999999996</v>
          </cell>
          <cell r="K16">
            <v>0</v>
          </cell>
          <cell r="L16">
            <v>0</v>
          </cell>
          <cell r="M16">
            <v>0</v>
          </cell>
          <cell r="N16">
            <v>0</v>
          </cell>
          <cell r="O16">
            <v>0</v>
          </cell>
          <cell r="P16">
            <v>0</v>
          </cell>
          <cell r="Q16">
            <v>0</v>
          </cell>
          <cell r="R16">
            <v>0</v>
          </cell>
          <cell r="AC16">
            <v>3.8662666666666672</v>
          </cell>
          <cell r="AD16">
            <v>7.7325333333333344</v>
          </cell>
          <cell r="AE16">
            <v>7.7325333333333344</v>
          </cell>
          <cell r="AF16">
            <v>10.467333333333336</v>
          </cell>
          <cell r="AG16">
            <v>20.934666666666672</v>
          </cell>
          <cell r="AH16">
            <v>20.934666666666672</v>
          </cell>
          <cell r="AI16">
            <v>16.804043809523808</v>
          </cell>
          <cell r="AJ16">
            <v>33.608087619047616</v>
          </cell>
          <cell r="AK16">
            <v>33.608087619047616</v>
          </cell>
          <cell r="AL16">
            <v>27.195632380952379</v>
          </cell>
          <cell r="AM16">
            <v>54.391264761904758</v>
          </cell>
          <cell r="AN16">
            <v>54.391264761904758</v>
          </cell>
          <cell r="AO16">
            <v>14.200891904761907</v>
          </cell>
          <cell r="AP16">
            <v>14.200891904761907</v>
          </cell>
          <cell r="AQ16">
            <v>113.60713523809525</v>
          </cell>
        </row>
        <row r="17">
          <cell r="A17" t="str">
            <v>FTE Language recruitment</v>
          </cell>
          <cell r="H17">
            <v>1.2937314457314457</v>
          </cell>
          <cell r="I17">
            <v>27.729583354783358</v>
          </cell>
          <cell r="J17">
            <v>22.968105534105536</v>
          </cell>
          <cell r="K17">
            <v>0</v>
          </cell>
          <cell r="L17">
            <v>0</v>
          </cell>
          <cell r="M17">
            <v>0</v>
          </cell>
          <cell r="N17">
            <v>0</v>
          </cell>
          <cell r="O17">
            <v>0</v>
          </cell>
          <cell r="P17">
            <v>0</v>
          </cell>
          <cell r="Q17">
            <v>0</v>
          </cell>
          <cell r="R17">
            <v>0</v>
          </cell>
          <cell r="S17">
            <v>6.6924066924066924E-2</v>
          </cell>
          <cell r="AC17">
            <v>0.25874628914628917</v>
          </cell>
          <cell r="AD17">
            <v>0.51749257829257833</v>
          </cell>
          <cell r="AE17">
            <v>0.51749257829257833</v>
          </cell>
          <cell r="AF17">
            <v>0.7005165165165167</v>
          </cell>
          <cell r="AG17">
            <v>1.4010330330330334</v>
          </cell>
          <cell r="AH17">
            <v>1.4010330330330334</v>
          </cell>
          <cell r="AI17">
            <v>1.1245949525035239</v>
          </cell>
          <cell r="AJ17">
            <v>2.2491899050070479</v>
          </cell>
          <cell r="AK17">
            <v>2.2491899050070479</v>
          </cell>
          <cell r="AL17">
            <v>1.8200423215051784</v>
          </cell>
          <cell r="AM17">
            <v>3.6400846430103568</v>
          </cell>
          <cell r="AN17">
            <v>3.6400846430103568</v>
          </cell>
          <cell r="AO17">
            <v>0.95038144021572601</v>
          </cell>
          <cell r="AP17">
            <v>0.95038144021572601</v>
          </cell>
          <cell r="AQ17">
            <v>7.6030515217258081</v>
          </cell>
        </row>
        <row r="18">
          <cell r="A18" t="str">
            <v>Space to be recovered</v>
          </cell>
          <cell r="H18">
            <v>0.75</v>
          </cell>
          <cell r="I18">
            <v>0.7910299566716269</v>
          </cell>
          <cell r="J18">
            <v>0.15509315310019847</v>
          </cell>
          <cell r="K18">
            <v>0</v>
          </cell>
          <cell r="L18">
            <v>0</v>
          </cell>
          <cell r="M18">
            <v>0</v>
          </cell>
          <cell r="N18">
            <v>0</v>
          </cell>
          <cell r="O18">
            <v>0</v>
          </cell>
          <cell r="P18">
            <v>0</v>
          </cell>
          <cell r="Q18">
            <v>0</v>
          </cell>
          <cell r="R18">
            <v>0</v>
          </cell>
          <cell r="S18">
            <v>600</v>
          </cell>
          <cell r="AC18">
            <v>1</v>
          </cell>
          <cell r="AD18">
            <v>1</v>
          </cell>
          <cell r="AE18">
            <v>1</v>
          </cell>
          <cell r="AF18">
            <v>0.96868731944444453</v>
          </cell>
          <cell r="AG18">
            <v>0.96868731944444453</v>
          </cell>
          <cell r="AH18">
            <v>0.96868731944444453</v>
          </cell>
          <cell r="AI18">
            <v>0.88769549999999997</v>
          </cell>
          <cell r="AJ18">
            <v>0.88769549999999997</v>
          </cell>
          <cell r="AK18">
            <v>0.88769549999999997</v>
          </cell>
          <cell r="AL18">
            <v>0.75862186736111104</v>
          </cell>
          <cell r="AM18">
            <v>0.75862186736111104</v>
          </cell>
          <cell r="AN18">
            <v>0.75862186736111104</v>
          </cell>
          <cell r="AO18">
            <v>0.54901031349206353</v>
          </cell>
          <cell r="AP18">
            <v>0.54901031349206353</v>
          </cell>
          <cell r="AQ18">
            <v>0.54932479265873013</v>
          </cell>
        </row>
        <row r="19">
          <cell r="A19" t="str">
            <v>Connectivity</v>
          </cell>
          <cell r="H19">
            <v>10736.8421052632</v>
          </cell>
          <cell r="I19">
            <v>106574.72209747024</v>
          </cell>
          <cell r="J19">
            <v>318204.91710934078</v>
          </cell>
          <cell r="K19">
            <v>320275.97250965243</v>
          </cell>
          <cell r="L19">
            <v>356023.81116602302</v>
          </cell>
          <cell r="M19">
            <v>407043.20830517355</v>
          </cell>
          <cell r="N19">
            <v>0</v>
          </cell>
          <cell r="O19">
            <v>0</v>
          </cell>
          <cell r="P19">
            <v>0</v>
          </cell>
          <cell r="Q19">
            <v>0</v>
          </cell>
          <cell r="R19">
            <v>0</v>
          </cell>
          <cell r="AC19">
            <v>3578.9473684210666</v>
          </cell>
          <cell r="AD19">
            <v>3578.9473684210666</v>
          </cell>
          <cell r="AE19">
            <v>3578.9473684210666</v>
          </cell>
          <cell r="AF19">
            <v>1330.7889236111114</v>
          </cell>
          <cell r="AG19">
            <v>1330.7889236111114</v>
          </cell>
          <cell r="AH19">
            <v>1330.7889236111114</v>
          </cell>
          <cell r="AI19">
            <v>4772.9412500000008</v>
          </cell>
          <cell r="AJ19">
            <v>4772.9412499999999</v>
          </cell>
          <cell r="AK19">
            <v>4772.9412499999999</v>
          </cell>
          <cell r="AL19">
            <v>10258.570637152778</v>
          </cell>
          <cell r="AM19">
            <v>10258.570637152778</v>
          </cell>
          <cell r="AN19">
            <v>10258.570637152778</v>
          </cell>
          <cell r="AO19">
            <v>19167.061676587298</v>
          </cell>
          <cell r="AP19">
            <v>19167.061676587298</v>
          </cell>
          <cell r="AQ19">
            <v>19153.696312003969</v>
          </cell>
        </row>
        <row r="20">
          <cell r="A20" t="str">
            <v>Connectivity per Run FTE</v>
          </cell>
          <cell r="H20">
            <v>14166.666666666666</v>
          </cell>
          <cell r="I20">
            <v>170000</v>
          </cell>
          <cell r="J20">
            <v>340000</v>
          </cell>
          <cell r="K20">
            <v>340000</v>
          </cell>
          <cell r="L20">
            <v>340000</v>
          </cell>
          <cell r="M20">
            <v>340000</v>
          </cell>
          <cell r="N20">
            <v>0</v>
          </cell>
          <cell r="O20">
            <v>0</v>
          </cell>
          <cell r="P20">
            <v>0</v>
          </cell>
          <cell r="Q20">
            <v>0</v>
          </cell>
          <cell r="R20">
            <v>0</v>
          </cell>
          <cell r="AC20">
            <v>0</v>
          </cell>
          <cell r="AD20">
            <v>0</v>
          </cell>
          <cell r="AE20">
            <v>14166.666666666666</v>
          </cell>
          <cell r="AF20">
            <v>14166.666666666666</v>
          </cell>
          <cell r="AG20">
            <v>14166.666666666666</v>
          </cell>
          <cell r="AH20">
            <v>14166.666666666666</v>
          </cell>
          <cell r="AI20">
            <v>14166.666666666666</v>
          </cell>
          <cell r="AJ20">
            <v>14166.666666666666</v>
          </cell>
          <cell r="AK20">
            <v>14166.666666666666</v>
          </cell>
          <cell r="AL20">
            <v>14166.666666666666</v>
          </cell>
          <cell r="AM20">
            <v>14166.666666666666</v>
          </cell>
          <cell r="AN20">
            <v>14166.666666666666</v>
          </cell>
          <cell r="AO20">
            <v>14166.666666666666</v>
          </cell>
          <cell r="AP20">
            <v>14166.666666666666</v>
          </cell>
          <cell r="AQ20">
            <v>14166.666666666666</v>
          </cell>
        </row>
        <row r="21">
          <cell r="A21" t="str">
            <v># PM Flights</v>
          </cell>
          <cell r="H21">
            <v>48</v>
          </cell>
          <cell r="I21">
            <v>228</v>
          </cell>
          <cell r="J21">
            <v>6</v>
          </cell>
          <cell r="K21">
            <v>0</v>
          </cell>
          <cell r="L21">
            <v>0</v>
          </cell>
          <cell r="M21">
            <v>0</v>
          </cell>
          <cell r="N21">
            <v>0</v>
          </cell>
          <cell r="O21">
            <v>0</v>
          </cell>
          <cell r="P21">
            <v>0</v>
          </cell>
          <cell r="Q21">
            <v>0</v>
          </cell>
          <cell r="R21">
            <v>0</v>
          </cell>
          <cell r="AC21">
            <v>16</v>
          </cell>
          <cell r="AD21">
            <v>16</v>
          </cell>
          <cell r="AE21">
            <v>16</v>
          </cell>
          <cell r="AF21">
            <v>16</v>
          </cell>
          <cell r="AG21">
            <v>16</v>
          </cell>
          <cell r="AH21">
            <v>16</v>
          </cell>
          <cell r="AI21">
            <v>20</v>
          </cell>
          <cell r="AJ21">
            <v>20</v>
          </cell>
          <cell r="AK21">
            <v>20</v>
          </cell>
          <cell r="AL21">
            <v>20</v>
          </cell>
          <cell r="AM21">
            <v>20</v>
          </cell>
          <cell r="AN21">
            <v>20</v>
          </cell>
          <cell r="AO21">
            <v>20</v>
          </cell>
          <cell r="AP21">
            <v>20</v>
          </cell>
          <cell r="AQ21">
            <v>20</v>
          </cell>
        </row>
        <row r="22">
          <cell r="A22" t="str">
            <v># PM Onsite days</v>
          </cell>
          <cell r="H22">
            <v>228</v>
          </cell>
          <cell r="I22">
            <v>1092</v>
          </cell>
          <cell r="J22">
            <v>20</v>
          </cell>
          <cell r="K22">
            <v>0</v>
          </cell>
          <cell r="L22">
            <v>0</v>
          </cell>
          <cell r="M22">
            <v>0</v>
          </cell>
          <cell r="N22">
            <v>0</v>
          </cell>
          <cell r="O22">
            <v>0</v>
          </cell>
          <cell r="P22">
            <v>0</v>
          </cell>
          <cell r="Q22">
            <v>0</v>
          </cell>
          <cell r="R22">
            <v>0</v>
          </cell>
          <cell r="AC22">
            <v>76</v>
          </cell>
          <cell r="AD22">
            <v>76</v>
          </cell>
          <cell r="AE22">
            <v>76</v>
          </cell>
          <cell r="AF22">
            <v>76</v>
          </cell>
          <cell r="AG22">
            <v>76</v>
          </cell>
          <cell r="AH22">
            <v>76</v>
          </cell>
          <cell r="AI22">
            <v>96</v>
          </cell>
          <cell r="AJ22">
            <v>96</v>
          </cell>
          <cell r="AK22">
            <v>96</v>
          </cell>
          <cell r="AL22">
            <v>96</v>
          </cell>
          <cell r="AM22">
            <v>96</v>
          </cell>
          <cell r="AN22">
            <v>96</v>
          </cell>
          <cell r="AO22">
            <v>96</v>
          </cell>
          <cell r="AP22">
            <v>96</v>
          </cell>
          <cell r="AQ22">
            <v>96</v>
          </cell>
        </row>
        <row r="23">
          <cell r="A23" t="str">
            <v># Transition Flights</v>
          </cell>
          <cell r="H23">
            <v>23</v>
          </cell>
          <cell r="I23">
            <v>361</v>
          </cell>
          <cell r="J23">
            <v>116</v>
          </cell>
          <cell r="K23">
            <v>0</v>
          </cell>
          <cell r="L23">
            <v>0</v>
          </cell>
          <cell r="M23">
            <v>0</v>
          </cell>
          <cell r="N23">
            <v>0</v>
          </cell>
          <cell r="O23">
            <v>0</v>
          </cell>
          <cell r="P23">
            <v>0</v>
          </cell>
          <cell r="Q23">
            <v>0</v>
          </cell>
          <cell r="R23">
            <v>0</v>
          </cell>
          <cell r="AC23">
            <v>8</v>
          </cell>
          <cell r="AD23">
            <v>15</v>
          </cell>
          <cell r="AE23">
            <v>0</v>
          </cell>
          <cell r="AF23">
            <v>20</v>
          </cell>
          <cell r="AG23">
            <v>39</v>
          </cell>
          <cell r="AH23">
            <v>0</v>
          </cell>
          <cell r="AI23">
            <v>31</v>
          </cell>
          <cell r="AJ23">
            <v>62</v>
          </cell>
          <cell r="AK23">
            <v>0</v>
          </cell>
          <cell r="AL23">
            <v>51</v>
          </cell>
          <cell r="AM23">
            <v>100</v>
          </cell>
          <cell r="AN23">
            <v>0</v>
          </cell>
          <cell r="AO23">
            <v>25</v>
          </cell>
          <cell r="AP23">
            <v>33</v>
          </cell>
          <cell r="AQ23">
            <v>0</v>
          </cell>
        </row>
        <row r="24">
          <cell r="A24" t="str">
            <v># Transition onsites</v>
          </cell>
          <cell r="H24">
            <v>111.9741456666667</v>
          </cell>
          <cell r="I24">
            <v>1788.7936184666669</v>
          </cell>
          <cell r="J24">
            <v>562</v>
          </cell>
          <cell r="K24">
            <v>0</v>
          </cell>
          <cell r="L24">
            <v>0</v>
          </cell>
          <cell r="M24">
            <v>0</v>
          </cell>
          <cell r="N24">
            <v>0</v>
          </cell>
          <cell r="O24">
            <v>0</v>
          </cell>
          <cell r="P24">
            <v>0</v>
          </cell>
          <cell r="Q24">
            <v>0</v>
          </cell>
          <cell r="R24">
            <v>0</v>
          </cell>
          <cell r="AC24">
            <v>37.575216666666677</v>
          </cell>
          <cell r="AD24">
            <v>74.398929000000024</v>
          </cell>
          <cell r="AE24">
            <v>0</v>
          </cell>
          <cell r="AF24">
            <v>97.190183333333366</v>
          </cell>
          <cell r="AG24">
            <v>192.43656300000004</v>
          </cell>
          <cell r="AH24">
            <v>0</v>
          </cell>
          <cell r="AI24">
            <v>154.88835916666665</v>
          </cell>
          <cell r="AJ24">
            <v>306.67895114999999</v>
          </cell>
          <cell r="AK24">
            <v>0</v>
          </cell>
          <cell r="AL24">
            <v>251.53386464285717</v>
          </cell>
          <cell r="AM24">
            <v>498.03705199285724</v>
          </cell>
          <cell r="AN24">
            <v>0</v>
          </cell>
          <cell r="AO24">
            <v>124.15027809523814</v>
          </cell>
          <cell r="AP24">
            <v>163.87836708571433</v>
          </cell>
          <cell r="AQ24">
            <v>0</v>
          </cell>
        </row>
        <row r="25">
          <cell r="A25" t="str">
            <v>AR TECH - maint</v>
          </cell>
          <cell r="B25" t="str">
            <v>Capgemini share</v>
          </cell>
          <cell r="H25">
            <v>0</v>
          </cell>
          <cell r="I25">
            <v>42500</v>
          </cell>
          <cell r="J25">
            <v>42500</v>
          </cell>
          <cell r="K25">
            <v>42500</v>
          </cell>
          <cell r="L25">
            <v>42500</v>
          </cell>
          <cell r="M25">
            <v>42500</v>
          </cell>
          <cell r="N25">
            <v>0</v>
          </cell>
          <cell r="O25">
            <v>0</v>
          </cell>
          <cell r="P25">
            <v>0</v>
          </cell>
          <cell r="Q25">
            <v>0</v>
          </cell>
          <cell r="R25">
            <v>0</v>
          </cell>
          <cell r="S25">
            <v>42500</v>
          </cell>
          <cell r="AC25">
            <v>0</v>
          </cell>
          <cell r="AD25">
            <v>0</v>
          </cell>
          <cell r="AE25">
            <v>0</v>
          </cell>
          <cell r="AF25">
            <v>0</v>
          </cell>
          <cell r="AG25">
            <v>0</v>
          </cell>
          <cell r="AH25">
            <v>0</v>
          </cell>
          <cell r="AI25">
            <v>42500</v>
          </cell>
          <cell r="AJ25">
            <v>0</v>
          </cell>
          <cell r="AK25">
            <v>0</v>
          </cell>
          <cell r="AL25">
            <v>0</v>
          </cell>
          <cell r="AM25">
            <v>0</v>
          </cell>
          <cell r="AN25">
            <v>0</v>
          </cell>
          <cell r="AO25">
            <v>0</v>
          </cell>
          <cell r="AP25">
            <v>0</v>
          </cell>
          <cell r="AQ25">
            <v>0</v>
          </cell>
        </row>
        <row r="26">
          <cell r="A26" t="str">
            <v>MI Tech - maint</v>
          </cell>
          <cell r="H26">
            <v>0</v>
          </cell>
          <cell r="I26">
            <v>0</v>
          </cell>
          <cell r="J26">
            <v>42500</v>
          </cell>
          <cell r="K26">
            <v>42500</v>
          </cell>
          <cell r="L26">
            <v>42500</v>
          </cell>
          <cell r="M26">
            <v>42500</v>
          </cell>
          <cell r="N26">
            <v>0</v>
          </cell>
          <cell r="O26">
            <v>0</v>
          </cell>
          <cell r="P26">
            <v>0</v>
          </cell>
          <cell r="Q26">
            <v>0</v>
          </cell>
          <cell r="R26">
            <v>0</v>
          </cell>
          <cell r="S26">
            <v>42500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row>
        <row r="27">
          <cell r="A27" t="str">
            <v>other Techn - maint</v>
          </cell>
          <cell r="H27">
            <v>0</v>
          </cell>
          <cell r="I27">
            <v>8500</v>
          </cell>
          <cell r="J27">
            <v>17000</v>
          </cell>
          <cell r="K27">
            <v>17000</v>
          </cell>
          <cell r="L27">
            <v>17000</v>
          </cell>
          <cell r="M27">
            <v>17000</v>
          </cell>
          <cell r="N27">
            <v>0</v>
          </cell>
          <cell r="O27">
            <v>0</v>
          </cell>
          <cell r="P27">
            <v>0</v>
          </cell>
          <cell r="Q27">
            <v>0</v>
          </cell>
          <cell r="R27">
            <v>0</v>
          </cell>
          <cell r="S27">
            <v>17000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8500</v>
          </cell>
        </row>
        <row r="28">
          <cell r="A28" t="str">
            <v>AR TECH - one off</v>
          </cell>
          <cell r="H28">
            <v>0</v>
          </cell>
          <cell r="I28">
            <v>1</v>
          </cell>
          <cell r="J28">
            <v>0</v>
          </cell>
          <cell r="K28">
            <v>0</v>
          </cell>
          <cell r="L28">
            <v>0</v>
          </cell>
          <cell r="M28">
            <v>0</v>
          </cell>
          <cell r="N28">
            <v>0</v>
          </cell>
          <cell r="O28">
            <v>0</v>
          </cell>
          <cell r="P28">
            <v>0</v>
          </cell>
          <cell r="Q28">
            <v>0</v>
          </cell>
          <cell r="R28">
            <v>0</v>
          </cell>
          <cell r="AC28">
            <v>0</v>
          </cell>
          <cell r="AD28">
            <v>0</v>
          </cell>
          <cell r="AE28">
            <v>0</v>
          </cell>
          <cell r="AF28">
            <v>0</v>
          </cell>
          <cell r="AG28">
            <v>0</v>
          </cell>
          <cell r="AH28">
            <v>0</v>
          </cell>
          <cell r="AI28">
            <v>1</v>
          </cell>
          <cell r="AJ28">
            <v>0</v>
          </cell>
          <cell r="AK28">
            <v>0</v>
          </cell>
          <cell r="AL28">
            <v>0</v>
          </cell>
          <cell r="AM28">
            <v>0</v>
          </cell>
          <cell r="AN28">
            <v>0</v>
          </cell>
          <cell r="AO28">
            <v>0</v>
          </cell>
          <cell r="AP28">
            <v>0</v>
          </cell>
          <cell r="AQ28">
            <v>0</v>
          </cell>
        </row>
        <row r="29">
          <cell r="A29" t="str">
            <v>MI Tech - one off</v>
          </cell>
          <cell r="H29">
            <v>0</v>
          </cell>
          <cell r="I29">
            <v>0</v>
          </cell>
          <cell r="J29">
            <v>1</v>
          </cell>
          <cell r="K29">
            <v>0</v>
          </cell>
          <cell r="L29">
            <v>0</v>
          </cell>
          <cell r="M29">
            <v>0</v>
          </cell>
          <cell r="N29">
            <v>0</v>
          </cell>
          <cell r="O29">
            <v>0</v>
          </cell>
          <cell r="P29">
            <v>0</v>
          </cell>
          <cell r="Q29">
            <v>0</v>
          </cell>
          <cell r="R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row>
        <row r="30">
          <cell r="A30" t="str">
            <v>other Techn - one off</v>
          </cell>
          <cell r="H30">
            <v>0</v>
          </cell>
          <cell r="I30">
            <v>0.5</v>
          </cell>
          <cell r="J30">
            <v>0.5</v>
          </cell>
          <cell r="K30">
            <v>0</v>
          </cell>
          <cell r="L30">
            <v>0</v>
          </cell>
          <cell r="M30">
            <v>0</v>
          </cell>
          <cell r="N30">
            <v>0</v>
          </cell>
          <cell r="O30">
            <v>0</v>
          </cell>
          <cell r="P30">
            <v>0</v>
          </cell>
          <cell r="Q30">
            <v>0</v>
          </cell>
          <cell r="R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0.5</v>
          </cell>
        </row>
        <row r="31">
          <cell r="A31" t="str">
            <v>IT Ongoing Maint</v>
          </cell>
          <cell r="H31">
            <v>0</v>
          </cell>
          <cell r="I31">
            <v>51000</v>
          </cell>
          <cell r="J31">
            <v>102000</v>
          </cell>
          <cell r="K31">
            <v>102000</v>
          </cell>
          <cell r="L31">
            <v>102000</v>
          </cell>
          <cell r="M31">
            <v>102000</v>
          </cell>
          <cell r="N31">
            <v>0</v>
          </cell>
          <cell r="O31">
            <v>0</v>
          </cell>
          <cell r="P31">
            <v>0</v>
          </cell>
          <cell r="Q31">
            <v>0</v>
          </cell>
          <cell r="R31">
            <v>0</v>
          </cell>
          <cell r="S31">
            <v>102000</v>
          </cell>
          <cell r="AC31">
            <v>0</v>
          </cell>
          <cell r="AD31">
            <v>0</v>
          </cell>
          <cell r="AE31">
            <v>0</v>
          </cell>
          <cell r="AF31">
            <v>0</v>
          </cell>
          <cell r="AG31">
            <v>0</v>
          </cell>
          <cell r="AH31">
            <v>0</v>
          </cell>
          <cell r="AI31">
            <v>42500</v>
          </cell>
          <cell r="AJ31">
            <v>0</v>
          </cell>
          <cell r="AK31">
            <v>0</v>
          </cell>
          <cell r="AL31">
            <v>0</v>
          </cell>
          <cell r="AM31">
            <v>0</v>
          </cell>
          <cell r="AN31">
            <v>0</v>
          </cell>
          <cell r="AO31">
            <v>0</v>
          </cell>
          <cell r="AP31">
            <v>0</v>
          </cell>
          <cell r="AQ31">
            <v>8500</v>
          </cell>
        </row>
        <row r="32">
          <cell r="A32" t="str">
            <v>Vol measure 17</v>
          </cell>
          <cell r="H32">
            <v>0</v>
          </cell>
          <cell r="I32">
            <v>0</v>
          </cell>
          <cell r="J32">
            <v>0</v>
          </cell>
          <cell r="K32">
            <v>0</v>
          </cell>
          <cell r="L32">
            <v>0</v>
          </cell>
          <cell r="M32">
            <v>0</v>
          </cell>
          <cell r="N32">
            <v>0</v>
          </cell>
          <cell r="O32">
            <v>0</v>
          </cell>
          <cell r="P32">
            <v>0</v>
          </cell>
          <cell r="Q32">
            <v>0</v>
          </cell>
          <cell r="R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row>
        <row r="33">
          <cell r="A33" t="str">
            <v>Vol measure 18</v>
          </cell>
          <cell r="H33">
            <v>0</v>
          </cell>
          <cell r="I33">
            <v>0</v>
          </cell>
          <cell r="J33">
            <v>0</v>
          </cell>
          <cell r="K33">
            <v>0</v>
          </cell>
          <cell r="L33">
            <v>0</v>
          </cell>
          <cell r="M33">
            <v>0</v>
          </cell>
          <cell r="N33">
            <v>0</v>
          </cell>
          <cell r="O33">
            <v>0</v>
          </cell>
          <cell r="P33">
            <v>0</v>
          </cell>
          <cell r="Q33">
            <v>0</v>
          </cell>
          <cell r="R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row>
        <row r="34">
          <cell r="A34" t="str">
            <v>Vol measure 19</v>
          </cell>
          <cell r="H34">
            <v>0</v>
          </cell>
          <cell r="I34">
            <v>0</v>
          </cell>
          <cell r="J34">
            <v>0</v>
          </cell>
          <cell r="K34">
            <v>0</v>
          </cell>
          <cell r="L34">
            <v>0</v>
          </cell>
          <cell r="M34">
            <v>0</v>
          </cell>
          <cell r="N34">
            <v>0</v>
          </cell>
          <cell r="O34">
            <v>0</v>
          </cell>
          <cell r="P34">
            <v>0</v>
          </cell>
          <cell r="Q34">
            <v>0</v>
          </cell>
          <cell r="R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row>
        <row r="35">
          <cell r="A35" t="str">
            <v>Vol measure 20</v>
          </cell>
          <cell r="H35">
            <v>0</v>
          </cell>
          <cell r="I35">
            <v>0</v>
          </cell>
          <cell r="J35">
            <v>0</v>
          </cell>
          <cell r="K35">
            <v>0</v>
          </cell>
          <cell r="L35">
            <v>0</v>
          </cell>
          <cell r="M35">
            <v>0</v>
          </cell>
          <cell r="N35">
            <v>0</v>
          </cell>
          <cell r="O35">
            <v>0</v>
          </cell>
          <cell r="P35">
            <v>0</v>
          </cell>
          <cell r="Q35">
            <v>0</v>
          </cell>
          <cell r="R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row>
      </sheetData>
      <sheetData sheetId="21">
        <row r="11">
          <cell r="C11" t="str">
            <v>Z-US$</v>
          </cell>
          <cell r="H11">
            <v>3.1032549109784782</v>
          </cell>
          <cell r="I11">
            <v>3.1032549109784782</v>
          </cell>
          <cell r="J11">
            <v>3.1032549109784782</v>
          </cell>
          <cell r="K11">
            <v>3.1032549109784782</v>
          </cell>
          <cell r="L11">
            <v>3.1032549109784782</v>
          </cell>
          <cell r="M11">
            <v>3.1032549109784782</v>
          </cell>
          <cell r="N11">
            <v>3.1032549109784782</v>
          </cell>
          <cell r="O11">
            <v>3.1032549109784782</v>
          </cell>
          <cell r="P11">
            <v>3.1032549109784782</v>
          </cell>
          <cell r="Q11">
            <v>3.1032549109784782</v>
          </cell>
          <cell r="R11">
            <v>3.1032549109784782</v>
          </cell>
        </row>
        <row r="12">
          <cell r="C12" t="str">
            <v>CNY-US$</v>
          </cell>
          <cell r="H12">
            <v>8.2765972591220507</v>
          </cell>
          <cell r="I12">
            <v>8.2765972591220507</v>
          </cell>
          <cell r="J12">
            <v>8.2765972591220507</v>
          </cell>
          <cell r="K12">
            <v>8.2765972591220507</v>
          </cell>
          <cell r="L12">
            <v>8.2765972591220507</v>
          </cell>
          <cell r="M12">
            <v>8.2765972591220507</v>
          </cell>
          <cell r="N12">
            <v>8.2765972591220507</v>
          </cell>
          <cell r="O12">
            <v>8.2765972591220507</v>
          </cell>
          <cell r="P12">
            <v>8.2765972591220507</v>
          </cell>
          <cell r="Q12">
            <v>8.2765972591220507</v>
          </cell>
          <cell r="R12">
            <v>8.2765972591220507</v>
          </cell>
        </row>
        <row r="13">
          <cell r="C13" t="str">
            <v>US$-US$</v>
          </cell>
          <cell r="H13">
            <v>1</v>
          </cell>
          <cell r="I13">
            <v>1</v>
          </cell>
          <cell r="J13">
            <v>1</v>
          </cell>
          <cell r="K13">
            <v>1</v>
          </cell>
          <cell r="L13">
            <v>1</v>
          </cell>
          <cell r="M13">
            <v>1</v>
          </cell>
          <cell r="N13">
            <v>1</v>
          </cell>
          <cell r="O13">
            <v>1</v>
          </cell>
          <cell r="P13">
            <v>1</v>
          </cell>
          <cell r="Q13">
            <v>1</v>
          </cell>
          <cell r="R13">
            <v>1</v>
          </cell>
        </row>
        <row r="14">
          <cell r="C14" t="str">
            <v>£-US$</v>
          </cell>
          <cell r="H14">
            <v>0.5285525403688609</v>
          </cell>
          <cell r="I14">
            <v>0.5285525403688609</v>
          </cell>
          <cell r="J14">
            <v>0.5285525403688609</v>
          </cell>
          <cell r="K14">
            <v>0.5285525403688609</v>
          </cell>
          <cell r="L14">
            <v>0.5285525403688609</v>
          </cell>
          <cell r="M14">
            <v>0.5285525403688609</v>
          </cell>
          <cell r="N14">
            <v>0.5285525403688609</v>
          </cell>
          <cell r="O14">
            <v>0.5285525403688609</v>
          </cell>
          <cell r="P14">
            <v>0.5285525403688609</v>
          </cell>
          <cell r="Q14">
            <v>0.5285525403688609</v>
          </cell>
          <cell r="R14">
            <v>0.5285525403688609</v>
          </cell>
        </row>
        <row r="15">
          <cell r="C15" t="str">
            <v>TBA1-US$</v>
          </cell>
          <cell r="H15">
            <v>1</v>
          </cell>
          <cell r="I15">
            <v>1</v>
          </cell>
          <cell r="J15">
            <v>1</v>
          </cell>
          <cell r="K15">
            <v>1</v>
          </cell>
          <cell r="L15">
            <v>1</v>
          </cell>
          <cell r="M15">
            <v>1</v>
          </cell>
          <cell r="N15">
            <v>1</v>
          </cell>
          <cell r="O15">
            <v>1</v>
          </cell>
          <cell r="P15">
            <v>1</v>
          </cell>
          <cell r="Q15">
            <v>1</v>
          </cell>
          <cell r="R15">
            <v>1</v>
          </cell>
        </row>
        <row r="16">
          <cell r="C16" t="str">
            <v>TBA2-US$</v>
          </cell>
          <cell r="H16">
            <v>1</v>
          </cell>
          <cell r="I16">
            <v>1</v>
          </cell>
          <cell r="J16">
            <v>1</v>
          </cell>
          <cell r="K16">
            <v>1</v>
          </cell>
          <cell r="L16">
            <v>1</v>
          </cell>
          <cell r="M16">
            <v>1</v>
          </cell>
          <cell r="N16">
            <v>1</v>
          </cell>
          <cell r="O16">
            <v>1</v>
          </cell>
          <cell r="P16">
            <v>1</v>
          </cell>
          <cell r="Q16">
            <v>1</v>
          </cell>
          <cell r="R16">
            <v>1</v>
          </cell>
        </row>
        <row r="17">
          <cell r="C17" t="str">
            <v>€-US$</v>
          </cell>
          <cell r="H17">
            <v>0.76486948343621586</v>
          </cell>
          <cell r="I17">
            <v>0.76486948343621586</v>
          </cell>
          <cell r="J17">
            <v>0.76486948343621586</v>
          </cell>
          <cell r="K17">
            <v>0.76486948343621586</v>
          </cell>
          <cell r="L17">
            <v>0.76486948343621586</v>
          </cell>
          <cell r="M17">
            <v>0.76486948343621586</v>
          </cell>
          <cell r="N17">
            <v>0.76486948343621586</v>
          </cell>
          <cell r="O17">
            <v>0.76486948343621586</v>
          </cell>
          <cell r="P17">
            <v>0.76486948343621586</v>
          </cell>
          <cell r="Q17">
            <v>0.76486948343621586</v>
          </cell>
          <cell r="R17">
            <v>0.76486948343621586</v>
          </cell>
        </row>
        <row r="20">
          <cell r="D20" t="str">
            <v>Annual eq</v>
          </cell>
          <cell r="I20">
            <v>0</v>
          </cell>
          <cell r="J20">
            <v>0</v>
          </cell>
          <cell r="K20">
            <v>0</v>
          </cell>
          <cell r="L20">
            <v>0</v>
          </cell>
          <cell r="M20">
            <v>0</v>
          </cell>
          <cell r="N20">
            <v>0</v>
          </cell>
          <cell r="O20">
            <v>0</v>
          </cell>
          <cell r="P20">
            <v>0</v>
          </cell>
          <cell r="Q20">
            <v>0</v>
          </cell>
          <cell r="R20">
            <v>0</v>
          </cell>
        </row>
        <row r="21">
          <cell r="D21" t="str">
            <v>Start</v>
          </cell>
          <cell r="H21">
            <v>1</v>
          </cell>
          <cell r="I21">
            <v>1</v>
          </cell>
          <cell r="J21">
            <v>1</v>
          </cell>
          <cell r="K21">
            <v>1</v>
          </cell>
          <cell r="L21">
            <v>1</v>
          </cell>
          <cell r="M21">
            <v>1</v>
          </cell>
          <cell r="N21">
            <v>1</v>
          </cell>
          <cell r="O21">
            <v>1</v>
          </cell>
          <cell r="P21">
            <v>1</v>
          </cell>
          <cell r="Q21">
            <v>1</v>
          </cell>
          <cell r="R21">
            <v>1</v>
          </cell>
        </row>
        <row r="22">
          <cell r="D22" t="str">
            <v>End</v>
          </cell>
          <cell r="H22">
            <v>1</v>
          </cell>
          <cell r="I22">
            <v>1</v>
          </cell>
          <cell r="J22">
            <v>1</v>
          </cell>
          <cell r="K22">
            <v>1</v>
          </cell>
          <cell r="L22">
            <v>1</v>
          </cell>
          <cell r="M22">
            <v>1</v>
          </cell>
          <cell r="N22">
            <v>1</v>
          </cell>
          <cell r="O22">
            <v>1</v>
          </cell>
          <cell r="P22">
            <v>1</v>
          </cell>
          <cell r="Q22">
            <v>1</v>
          </cell>
          <cell r="R22">
            <v>1</v>
          </cell>
        </row>
        <row r="23">
          <cell r="C23" t="str">
            <v>KRIND</v>
          </cell>
          <cell r="D23" t="str">
            <v>Period</v>
          </cell>
          <cell r="H23">
            <v>1</v>
          </cell>
          <cell r="I23">
            <v>1</v>
          </cell>
          <cell r="J23">
            <v>1</v>
          </cell>
          <cell r="K23">
            <v>1</v>
          </cell>
          <cell r="L23">
            <v>1</v>
          </cell>
          <cell r="M23">
            <v>1</v>
          </cell>
          <cell r="N23">
            <v>1</v>
          </cell>
          <cell r="O23">
            <v>1</v>
          </cell>
          <cell r="P23">
            <v>1</v>
          </cell>
          <cell r="Q23">
            <v>1</v>
          </cell>
          <cell r="R23">
            <v>1</v>
          </cell>
        </row>
        <row r="25">
          <cell r="D25" t="str">
            <v>Annual eq</v>
          </cell>
          <cell r="I25">
            <v>0</v>
          </cell>
          <cell r="J25">
            <v>0</v>
          </cell>
          <cell r="K25">
            <v>0</v>
          </cell>
          <cell r="L25">
            <v>0</v>
          </cell>
          <cell r="M25">
            <v>0</v>
          </cell>
          <cell r="N25">
            <v>0</v>
          </cell>
          <cell r="O25">
            <v>0</v>
          </cell>
          <cell r="P25">
            <v>0</v>
          </cell>
          <cell r="Q25">
            <v>0</v>
          </cell>
          <cell r="R25">
            <v>0</v>
          </cell>
        </row>
        <row r="26">
          <cell r="D26" t="str">
            <v>Start</v>
          </cell>
          <cell r="H26">
            <v>1</v>
          </cell>
          <cell r="I26">
            <v>1</v>
          </cell>
          <cell r="J26">
            <v>1</v>
          </cell>
          <cell r="K26">
            <v>1</v>
          </cell>
          <cell r="L26">
            <v>1</v>
          </cell>
          <cell r="M26">
            <v>1</v>
          </cell>
          <cell r="N26">
            <v>1</v>
          </cell>
          <cell r="O26">
            <v>1</v>
          </cell>
          <cell r="P26">
            <v>1</v>
          </cell>
          <cell r="Q26">
            <v>1</v>
          </cell>
          <cell r="R26">
            <v>1</v>
          </cell>
        </row>
        <row r="27">
          <cell r="D27" t="str">
            <v>End</v>
          </cell>
          <cell r="H27">
            <v>1</v>
          </cell>
          <cell r="I27">
            <v>1</v>
          </cell>
          <cell r="J27">
            <v>1</v>
          </cell>
          <cell r="K27">
            <v>1</v>
          </cell>
          <cell r="L27">
            <v>1</v>
          </cell>
          <cell r="M27">
            <v>1</v>
          </cell>
          <cell r="N27">
            <v>1</v>
          </cell>
          <cell r="O27">
            <v>1</v>
          </cell>
          <cell r="P27">
            <v>1</v>
          </cell>
          <cell r="Q27">
            <v>1</v>
          </cell>
          <cell r="R27">
            <v>1</v>
          </cell>
        </row>
        <row r="28">
          <cell r="C28" t="str">
            <v>GUIND</v>
          </cell>
          <cell r="D28" t="str">
            <v>Period</v>
          </cell>
          <cell r="H28">
            <v>1</v>
          </cell>
          <cell r="I28">
            <v>1</v>
          </cell>
          <cell r="J28">
            <v>1</v>
          </cell>
          <cell r="K28">
            <v>1</v>
          </cell>
          <cell r="L28">
            <v>1</v>
          </cell>
          <cell r="M28">
            <v>1</v>
          </cell>
          <cell r="N28">
            <v>1</v>
          </cell>
          <cell r="O28">
            <v>1</v>
          </cell>
          <cell r="P28">
            <v>1</v>
          </cell>
          <cell r="Q28">
            <v>1</v>
          </cell>
          <cell r="R28">
            <v>1</v>
          </cell>
        </row>
        <row r="30">
          <cell r="D30" t="str">
            <v>Annual eq</v>
          </cell>
          <cell r="I30">
            <v>0</v>
          </cell>
          <cell r="J30">
            <v>0</v>
          </cell>
          <cell r="K30">
            <v>0</v>
          </cell>
          <cell r="L30">
            <v>0</v>
          </cell>
          <cell r="M30">
            <v>0</v>
          </cell>
          <cell r="N30">
            <v>0</v>
          </cell>
          <cell r="O30">
            <v>0</v>
          </cell>
          <cell r="P30">
            <v>0</v>
          </cell>
          <cell r="Q30">
            <v>0</v>
          </cell>
          <cell r="R30">
            <v>0</v>
          </cell>
        </row>
        <row r="31">
          <cell r="D31" t="str">
            <v>Start</v>
          </cell>
          <cell r="H31">
            <v>1</v>
          </cell>
          <cell r="I31">
            <v>1</v>
          </cell>
          <cell r="J31">
            <v>1</v>
          </cell>
          <cell r="K31">
            <v>1</v>
          </cell>
          <cell r="L31">
            <v>1</v>
          </cell>
          <cell r="M31">
            <v>1</v>
          </cell>
          <cell r="N31">
            <v>1</v>
          </cell>
          <cell r="O31">
            <v>1</v>
          </cell>
          <cell r="P31">
            <v>1</v>
          </cell>
          <cell r="Q31">
            <v>1</v>
          </cell>
          <cell r="R31">
            <v>1</v>
          </cell>
        </row>
        <row r="32">
          <cell r="D32" t="str">
            <v>End</v>
          </cell>
          <cell r="H32">
            <v>1</v>
          </cell>
          <cell r="I32">
            <v>1</v>
          </cell>
          <cell r="J32">
            <v>1</v>
          </cell>
          <cell r="K32">
            <v>1</v>
          </cell>
          <cell r="L32">
            <v>1</v>
          </cell>
          <cell r="M32">
            <v>1</v>
          </cell>
          <cell r="N32">
            <v>1</v>
          </cell>
          <cell r="O32">
            <v>1</v>
          </cell>
          <cell r="P32">
            <v>1</v>
          </cell>
          <cell r="Q32">
            <v>1</v>
          </cell>
          <cell r="R32">
            <v>1</v>
          </cell>
        </row>
        <row r="33">
          <cell r="C33" t="str">
            <v>OTHIND</v>
          </cell>
          <cell r="D33" t="str">
            <v>Period</v>
          </cell>
          <cell r="H33">
            <v>1</v>
          </cell>
          <cell r="I33">
            <v>1</v>
          </cell>
          <cell r="J33">
            <v>1</v>
          </cell>
          <cell r="K33">
            <v>1</v>
          </cell>
          <cell r="L33">
            <v>1</v>
          </cell>
          <cell r="M33">
            <v>1</v>
          </cell>
          <cell r="N33">
            <v>1</v>
          </cell>
          <cell r="O33">
            <v>1</v>
          </cell>
          <cell r="P33">
            <v>1</v>
          </cell>
          <cell r="Q33">
            <v>1</v>
          </cell>
          <cell r="R33">
            <v>1</v>
          </cell>
        </row>
        <row r="35">
          <cell r="D35" t="str">
            <v>Annual eq</v>
          </cell>
          <cell r="I35">
            <v>0</v>
          </cell>
          <cell r="J35">
            <v>0</v>
          </cell>
          <cell r="K35">
            <v>0</v>
          </cell>
          <cell r="L35">
            <v>0</v>
          </cell>
          <cell r="M35">
            <v>0</v>
          </cell>
          <cell r="N35">
            <v>0</v>
          </cell>
          <cell r="O35">
            <v>0</v>
          </cell>
          <cell r="P35">
            <v>0</v>
          </cell>
          <cell r="Q35">
            <v>0</v>
          </cell>
          <cell r="R35">
            <v>0</v>
          </cell>
        </row>
        <row r="36">
          <cell r="D36" t="str">
            <v>Start</v>
          </cell>
          <cell r="H36">
            <v>1</v>
          </cell>
          <cell r="I36">
            <v>1</v>
          </cell>
          <cell r="J36">
            <v>1</v>
          </cell>
          <cell r="K36">
            <v>1</v>
          </cell>
          <cell r="L36">
            <v>1</v>
          </cell>
          <cell r="M36">
            <v>1</v>
          </cell>
          <cell r="N36">
            <v>1</v>
          </cell>
          <cell r="O36">
            <v>1</v>
          </cell>
          <cell r="P36">
            <v>1</v>
          </cell>
          <cell r="Q36">
            <v>1</v>
          </cell>
          <cell r="R36">
            <v>1</v>
          </cell>
        </row>
        <row r="37">
          <cell r="D37" t="str">
            <v>End</v>
          </cell>
          <cell r="H37">
            <v>1</v>
          </cell>
          <cell r="I37">
            <v>1</v>
          </cell>
          <cell r="J37">
            <v>1</v>
          </cell>
          <cell r="K37">
            <v>1</v>
          </cell>
          <cell r="L37">
            <v>1</v>
          </cell>
          <cell r="M37">
            <v>1</v>
          </cell>
          <cell r="N37">
            <v>1</v>
          </cell>
          <cell r="O37">
            <v>1</v>
          </cell>
          <cell r="P37">
            <v>1</v>
          </cell>
          <cell r="Q37">
            <v>1</v>
          </cell>
          <cell r="R37">
            <v>1</v>
          </cell>
        </row>
        <row r="38">
          <cell r="C38" t="str">
            <v>REVIND</v>
          </cell>
          <cell r="D38" t="str">
            <v>Period</v>
          </cell>
          <cell r="H38">
            <v>1</v>
          </cell>
          <cell r="I38">
            <v>1</v>
          </cell>
          <cell r="J38">
            <v>1</v>
          </cell>
          <cell r="K38">
            <v>1</v>
          </cell>
          <cell r="L38">
            <v>1</v>
          </cell>
          <cell r="M38">
            <v>1</v>
          </cell>
          <cell r="N38">
            <v>1</v>
          </cell>
          <cell r="O38">
            <v>1</v>
          </cell>
          <cell r="P38">
            <v>1</v>
          </cell>
          <cell r="Q38">
            <v>1</v>
          </cell>
          <cell r="R38">
            <v>1</v>
          </cell>
        </row>
        <row r="40">
          <cell r="D40" t="str">
            <v>Annual eq</v>
          </cell>
          <cell r="I40">
            <v>0</v>
          </cell>
          <cell r="J40">
            <v>0</v>
          </cell>
          <cell r="K40">
            <v>0</v>
          </cell>
          <cell r="L40">
            <v>0</v>
          </cell>
          <cell r="M40">
            <v>0</v>
          </cell>
          <cell r="N40">
            <v>0</v>
          </cell>
          <cell r="O40">
            <v>0</v>
          </cell>
          <cell r="P40">
            <v>0</v>
          </cell>
          <cell r="Q40">
            <v>0</v>
          </cell>
          <cell r="R40">
            <v>0</v>
          </cell>
        </row>
        <row r="41">
          <cell r="D41" t="str">
            <v>Start</v>
          </cell>
          <cell r="H41">
            <v>1</v>
          </cell>
          <cell r="I41">
            <v>1</v>
          </cell>
          <cell r="J41">
            <v>1</v>
          </cell>
          <cell r="K41">
            <v>1</v>
          </cell>
          <cell r="L41">
            <v>1</v>
          </cell>
          <cell r="M41">
            <v>1</v>
          </cell>
          <cell r="N41">
            <v>1</v>
          </cell>
          <cell r="O41">
            <v>1</v>
          </cell>
          <cell r="P41">
            <v>1</v>
          </cell>
          <cell r="Q41">
            <v>1</v>
          </cell>
          <cell r="R41">
            <v>1</v>
          </cell>
        </row>
        <row r="42">
          <cell r="D42" t="str">
            <v>End</v>
          </cell>
          <cell r="H42">
            <v>1</v>
          </cell>
          <cell r="I42">
            <v>1</v>
          </cell>
          <cell r="J42">
            <v>1</v>
          </cell>
          <cell r="K42">
            <v>1</v>
          </cell>
          <cell r="L42">
            <v>1</v>
          </cell>
          <cell r="M42">
            <v>1</v>
          </cell>
          <cell r="N42">
            <v>1</v>
          </cell>
          <cell r="O42">
            <v>1</v>
          </cell>
          <cell r="P42">
            <v>1</v>
          </cell>
          <cell r="Q42">
            <v>1</v>
          </cell>
          <cell r="R42">
            <v>1</v>
          </cell>
        </row>
        <row r="43">
          <cell r="C43" t="str">
            <v>NONE</v>
          </cell>
          <cell r="D43" t="str">
            <v>Period</v>
          </cell>
          <cell r="H43">
            <v>1</v>
          </cell>
          <cell r="I43">
            <v>1</v>
          </cell>
          <cell r="J43">
            <v>1</v>
          </cell>
          <cell r="K43">
            <v>1</v>
          </cell>
          <cell r="L43">
            <v>1</v>
          </cell>
          <cell r="M43">
            <v>1</v>
          </cell>
          <cell r="N43">
            <v>1</v>
          </cell>
          <cell r="O43">
            <v>1</v>
          </cell>
          <cell r="P43">
            <v>1</v>
          </cell>
          <cell r="Q43">
            <v>1</v>
          </cell>
          <cell r="R43">
            <v>1</v>
          </cell>
        </row>
      </sheetData>
      <sheetData sheetId="22" refreshError="1">
        <row r="67">
          <cell r="G67" t="str">
            <v>PROD1</v>
          </cell>
          <cell r="H67">
            <v>1</v>
          </cell>
          <cell r="I67">
            <v>1</v>
          </cell>
          <cell r="J67">
            <v>1</v>
          </cell>
          <cell r="K67">
            <v>1</v>
          </cell>
          <cell r="L67">
            <v>1</v>
          </cell>
          <cell r="M67">
            <v>1</v>
          </cell>
          <cell r="N67">
            <v>1</v>
          </cell>
          <cell r="O67">
            <v>1</v>
          </cell>
          <cell r="P67">
            <v>1</v>
          </cell>
          <cell r="Q67">
            <v>1</v>
          </cell>
          <cell r="R67">
            <v>1</v>
          </cell>
          <cell r="S67" t="str">
            <v>PROD1</v>
          </cell>
          <cell r="T67">
            <v>1</v>
          </cell>
          <cell r="U67">
            <v>1</v>
          </cell>
          <cell r="V67">
            <v>1</v>
          </cell>
          <cell r="W67">
            <v>1</v>
          </cell>
          <cell r="X67">
            <v>1</v>
          </cell>
          <cell r="Y67">
            <v>1</v>
          </cell>
          <cell r="Z67">
            <v>1</v>
          </cell>
          <cell r="AA67">
            <v>1</v>
          </cell>
          <cell r="AB67">
            <v>1</v>
          </cell>
          <cell r="AC67">
            <v>1</v>
          </cell>
          <cell r="AD67">
            <v>1</v>
          </cell>
          <cell r="AE67">
            <v>1</v>
          </cell>
          <cell r="AF67">
            <v>1</v>
          </cell>
          <cell r="AG67">
            <v>1</v>
          </cell>
          <cell r="AH67">
            <v>1</v>
          </cell>
          <cell r="AI67">
            <v>1</v>
          </cell>
          <cell r="AJ67">
            <v>1</v>
          </cell>
          <cell r="AK67">
            <v>1</v>
          </cell>
          <cell r="AL67">
            <v>1</v>
          </cell>
          <cell r="AM67">
            <v>1</v>
          </cell>
          <cell r="AN67">
            <v>1</v>
          </cell>
          <cell r="AO67">
            <v>1</v>
          </cell>
          <cell r="AP67">
            <v>1</v>
          </cell>
          <cell r="AQ67">
            <v>1</v>
          </cell>
        </row>
        <row r="68">
          <cell r="G68" t="str">
            <v>PROD2</v>
          </cell>
          <cell r="H68">
            <v>1</v>
          </cell>
          <cell r="I68">
            <v>1</v>
          </cell>
          <cell r="J68">
            <v>1</v>
          </cell>
          <cell r="K68">
            <v>1</v>
          </cell>
          <cell r="L68">
            <v>1</v>
          </cell>
          <cell r="M68">
            <v>1</v>
          </cell>
          <cell r="N68">
            <v>1</v>
          </cell>
          <cell r="O68">
            <v>1</v>
          </cell>
          <cell r="P68">
            <v>1</v>
          </cell>
          <cell r="Q68">
            <v>1</v>
          </cell>
          <cell r="R68">
            <v>1</v>
          </cell>
          <cell r="S68" t="str">
            <v>PROD2</v>
          </cell>
          <cell r="T68">
            <v>1</v>
          </cell>
          <cell r="U68">
            <v>1</v>
          </cell>
          <cell r="V68">
            <v>1</v>
          </cell>
          <cell r="W68">
            <v>1</v>
          </cell>
          <cell r="X68">
            <v>1</v>
          </cell>
          <cell r="Y68">
            <v>1</v>
          </cell>
          <cell r="Z68">
            <v>1</v>
          </cell>
          <cell r="AA68">
            <v>1</v>
          </cell>
          <cell r="AB68">
            <v>1</v>
          </cell>
          <cell r="AC68">
            <v>1</v>
          </cell>
          <cell r="AD68">
            <v>1</v>
          </cell>
          <cell r="AE68">
            <v>1</v>
          </cell>
          <cell r="AF68">
            <v>1</v>
          </cell>
          <cell r="AG68">
            <v>1</v>
          </cell>
          <cell r="AH68">
            <v>1</v>
          </cell>
          <cell r="AI68">
            <v>1</v>
          </cell>
          <cell r="AJ68">
            <v>1</v>
          </cell>
          <cell r="AK68">
            <v>1</v>
          </cell>
          <cell r="AL68">
            <v>1</v>
          </cell>
          <cell r="AM68">
            <v>1</v>
          </cell>
          <cell r="AN68">
            <v>1</v>
          </cell>
          <cell r="AO68">
            <v>1</v>
          </cell>
          <cell r="AP68">
            <v>1</v>
          </cell>
          <cell r="AQ68">
            <v>1</v>
          </cell>
        </row>
        <row r="69">
          <cell r="G69" t="str">
            <v>PROD3</v>
          </cell>
          <cell r="H69">
            <v>1</v>
          </cell>
          <cell r="I69">
            <v>1</v>
          </cell>
          <cell r="J69">
            <v>1</v>
          </cell>
          <cell r="K69">
            <v>1</v>
          </cell>
          <cell r="L69">
            <v>1</v>
          </cell>
          <cell r="M69">
            <v>1</v>
          </cell>
          <cell r="N69">
            <v>1</v>
          </cell>
          <cell r="O69">
            <v>1</v>
          </cell>
          <cell r="P69">
            <v>1</v>
          </cell>
          <cell r="Q69">
            <v>1</v>
          </cell>
          <cell r="R69">
            <v>1</v>
          </cell>
          <cell r="S69" t="str">
            <v>PROD3</v>
          </cell>
          <cell r="T69">
            <v>1</v>
          </cell>
          <cell r="U69">
            <v>1</v>
          </cell>
          <cell r="V69">
            <v>1</v>
          </cell>
          <cell r="W69">
            <v>1</v>
          </cell>
          <cell r="X69">
            <v>1</v>
          </cell>
          <cell r="Y69">
            <v>1</v>
          </cell>
          <cell r="Z69">
            <v>1</v>
          </cell>
          <cell r="AA69">
            <v>1</v>
          </cell>
          <cell r="AB69">
            <v>1</v>
          </cell>
          <cell r="AC69">
            <v>1</v>
          </cell>
          <cell r="AD69">
            <v>1</v>
          </cell>
          <cell r="AE69">
            <v>1</v>
          </cell>
          <cell r="AF69">
            <v>1</v>
          </cell>
          <cell r="AG69">
            <v>1</v>
          </cell>
          <cell r="AH69">
            <v>1</v>
          </cell>
          <cell r="AI69">
            <v>1</v>
          </cell>
          <cell r="AJ69">
            <v>1</v>
          </cell>
          <cell r="AK69">
            <v>1</v>
          </cell>
          <cell r="AL69">
            <v>1</v>
          </cell>
          <cell r="AM69">
            <v>1</v>
          </cell>
          <cell r="AN69">
            <v>1</v>
          </cell>
          <cell r="AO69">
            <v>1</v>
          </cell>
          <cell r="AP69">
            <v>1</v>
          </cell>
          <cell r="AQ69">
            <v>1</v>
          </cell>
        </row>
        <row r="70">
          <cell r="G70" t="str">
            <v>PROD4</v>
          </cell>
          <cell r="H70">
            <v>1</v>
          </cell>
          <cell r="I70">
            <v>1</v>
          </cell>
          <cell r="J70">
            <v>1</v>
          </cell>
          <cell r="K70">
            <v>1</v>
          </cell>
          <cell r="L70">
            <v>1</v>
          </cell>
          <cell r="M70">
            <v>1</v>
          </cell>
          <cell r="N70">
            <v>1</v>
          </cell>
          <cell r="O70">
            <v>1</v>
          </cell>
          <cell r="P70">
            <v>1</v>
          </cell>
          <cell r="Q70">
            <v>1</v>
          </cell>
          <cell r="R70">
            <v>1</v>
          </cell>
          <cell r="S70" t="str">
            <v>PROD4</v>
          </cell>
          <cell r="T70">
            <v>1</v>
          </cell>
          <cell r="U70">
            <v>1</v>
          </cell>
          <cell r="V70">
            <v>1</v>
          </cell>
          <cell r="W70">
            <v>1</v>
          </cell>
          <cell r="X70">
            <v>1</v>
          </cell>
          <cell r="Y70">
            <v>1</v>
          </cell>
          <cell r="Z70">
            <v>1</v>
          </cell>
          <cell r="AA70">
            <v>1</v>
          </cell>
          <cell r="AB70">
            <v>1</v>
          </cell>
          <cell r="AC70">
            <v>1</v>
          </cell>
          <cell r="AD70">
            <v>1</v>
          </cell>
          <cell r="AE70">
            <v>1</v>
          </cell>
          <cell r="AF70">
            <v>1</v>
          </cell>
          <cell r="AG70">
            <v>1</v>
          </cell>
          <cell r="AH70">
            <v>1</v>
          </cell>
          <cell r="AI70">
            <v>1</v>
          </cell>
          <cell r="AJ70">
            <v>1</v>
          </cell>
          <cell r="AK70">
            <v>1</v>
          </cell>
          <cell r="AL70">
            <v>1</v>
          </cell>
          <cell r="AM70">
            <v>1</v>
          </cell>
          <cell r="AN70">
            <v>1</v>
          </cell>
          <cell r="AO70">
            <v>1</v>
          </cell>
          <cell r="AP70">
            <v>1</v>
          </cell>
          <cell r="AQ70">
            <v>1</v>
          </cell>
        </row>
        <row r="71">
          <cell r="G71" t="str">
            <v>PROD5</v>
          </cell>
          <cell r="H71">
            <v>1</v>
          </cell>
          <cell r="I71">
            <v>1</v>
          </cell>
          <cell r="J71">
            <v>1</v>
          </cell>
          <cell r="K71">
            <v>1</v>
          </cell>
          <cell r="L71">
            <v>1</v>
          </cell>
          <cell r="M71">
            <v>1</v>
          </cell>
          <cell r="N71">
            <v>1</v>
          </cell>
          <cell r="O71">
            <v>1</v>
          </cell>
          <cell r="P71">
            <v>1</v>
          </cell>
          <cell r="Q71">
            <v>1</v>
          </cell>
          <cell r="R71">
            <v>1</v>
          </cell>
          <cell r="S71" t="str">
            <v>PROD5</v>
          </cell>
          <cell r="T71">
            <v>1</v>
          </cell>
          <cell r="U71">
            <v>1</v>
          </cell>
          <cell r="V71">
            <v>1</v>
          </cell>
          <cell r="W71">
            <v>1</v>
          </cell>
          <cell r="X71">
            <v>1</v>
          </cell>
          <cell r="Y71">
            <v>1</v>
          </cell>
          <cell r="Z71">
            <v>1</v>
          </cell>
          <cell r="AA71">
            <v>1</v>
          </cell>
          <cell r="AB71">
            <v>1</v>
          </cell>
          <cell r="AC71">
            <v>1</v>
          </cell>
          <cell r="AD71">
            <v>1</v>
          </cell>
          <cell r="AE71">
            <v>1</v>
          </cell>
          <cell r="AF71">
            <v>1</v>
          </cell>
          <cell r="AG71">
            <v>1</v>
          </cell>
          <cell r="AH71">
            <v>1</v>
          </cell>
          <cell r="AI71">
            <v>1</v>
          </cell>
          <cell r="AJ71">
            <v>1</v>
          </cell>
          <cell r="AK71">
            <v>1</v>
          </cell>
          <cell r="AL71">
            <v>1</v>
          </cell>
          <cell r="AM71">
            <v>1</v>
          </cell>
          <cell r="AN71">
            <v>1</v>
          </cell>
          <cell r="AO71">
            <v>1</v>
          </cell>
          <cell r="AP71">
            <v>1</v>
          </cell>
          <cell r="AQ71">
            <v>1</v>
          </cell>
        </row>
        <row r="72">
          <cell r="G72" t="str">
            <v>NONE</v>
          </cell>
          <cell r="H72">
            <v>1</v>
          </cell>
          <cell r="I72">
            <v>1</v>
          </cell>
          <cell r="J72">
            <v>1</v>
          </cell>
          <cell r="K72">
            <v>1</v>
          </cell>
          <cell r="L72">
            <v>1</v>
          </cell>
          <cell r="M72">
            <v>1</v>
          </cell>
          <cell r="N72">
            <v>1</v>
          </cell>
          <cell r="O72">
            <v>1</v>
          </cell>
          <cell r="P72">
            <v>1</v>
          </cell>
          <cell r="Q72">
            <v>1</v>
          </cell>
          <cell r="R72">
            <v>1</v>
          </cell>
          <cell r="S72" t="str">
            <v>NONE</v>
          </cell>
          <cell r="T72">
            <v>1</v>
          </cell>
          <cell r="U72">
            <v>1</v>
          </cell>
          <cell r="V72">
            <v>1</v>
          </cell>
          <cell r="W72">
            <v>1</v>
          </cell>
          <cell r="X72">
            <v>1</v>
          </cell>
          <cell r="Y72">
            <v>1</v>
          </cell>
          <cell r="Z72">
            <v>1</v>
          </cell>
          <cell r="AA72">
            <v>1</v>
          </cell>
          <cell r="AB72">
            <v>1</v>
          </cell>
          <cell r="AC72">
            <v>1</v>
          </cell>
          <cell r="AD72">
            <v>1</v>
          </cell>
          <cell r="AE72">
            <v>1</v>
          </cell>
          <cell r="AF72">
            <v>1</v>
          </cell>
          <cell r="AG72">
            <v>1</v>
          </cell>
          <cell r="AH72">
            <v>1</v>
          </cell>
          <cell r="AI72">
            <v>1</v>
          </cell>
          <cell r="AJ72">
            <v>1</v>
          </cell>
          <cell r="AK72">
            <v>1</v>
          </cell>
          <cell r="AL72">
            <v>1</v>
          </cell>
          <cell r="AM72">
            <v>1</v>
          </cell>
          <cell r="AN72">
            <v>1</v>
          </cell>
          <cell r="AO72">
            <v>1</v>
          </cell>
          <cell r="AP72">
            <v>1</v>
          </cell>
          <cell r="AQ72">
            <v>1</v>
          </cell>
        </row>
        <row r="75">
          <cell r="G75" t="str">
            <v>PROD1</v>
          </cell>
          <cell r="H75">
            <v>1</v>
          </cell>
          <cell r="I75">
            <v>1</v>
          </cell>
          <cell r="J75">
            <v>1</v>
          </cell>
          <cell r="K75">
            <v>1</v>
          </cell>
          <cell r="L75">
            <v>1</v>
          </cell>
          <cell r="M75">
            <v>1</v>
          </cell>
          <cell r="N75">
            <v>1</v>
          </cell>
          <cell r="O75">
            <v>1</v>
          </cell>
          <cell r="P75">
            <v>1</v>
          </cell>
          <cell r="Q75">
            <v>1</v>
          </cell>
          <cell r="R75">
            <v>1</v>
          </cell>
          <cell r="S75" t="str">
            <v>PROD1</v>
          </cell>
          <cell r="T75">
            <v>1</v>
          </cell>
          <cell r="U75">
            <v>1</v>
          </cell>
          <cell r="V75">
            <v>1</v>
          </cell>
          <cell r="W75">
            <v>1</v>
          </cell>
          <cell r="X75">
            <v>1</v>
          </cell>
          <cell r="Y75">
            <v>1</v>
          </cell>
          <cell r="Z75">
            <v>1</v>
          </cell>
          <cell r="AA75">
            <v>1</v>
          </cell>
          <cell r="AB75">
            <v>1</v>
          </cell>
          <cell r="AC75">
            <v>1</v>
          </cell>
          <cell r="AD75">
            <v>1</v>
          </cell>
          <cell r="AE75">
            <v>1</v>
          </cell>
          <cell r="AF75">
            <v>1</v>
          </cell>
          <cell r="AG75">
            <v>1</v>
          </cell>
          <cell r="AH75">
            <v>1</v>
          </cell>
          <cell r="AI75">
            <v>1</v>
          </cell>
          <cell r="AJ75">
            <v>1</v>
          </cell>
          <cell r="AK75">
            <v>1</v>
          </cell>
          <cell r="AL75">
            <v>1</v>
          </cell>
          <cell r="AM75">
            <v>1</v>
          </cell>
          <cell r="AN75">
            <v>1</v>
          </cell>
          <cell r="AO75">
            <v>1</v>
          </cell>
          <cell r="AP75">
            <v>1</v>
          </cell>
          <cell r="AQ75">
            <v>1</v>
          </cell>
        </row>
        <row r="76">
          <cell r="G76" t="str">
            <v>PROD2</v>
          </cell>
          <cell r="H76">
            <v>1</v>
          </cell>
          <cell r="I76">
            <v>1</v>
          </cell>
          <cell r="J76">
            <v>1</v>
          </cell>
          <cell r="K76">
            <v>1</v>
          </cell>
          <cell r="L76">
            <v>1</v>
          </cell>
          <cell r="M76">
            <v>1</v>
          </cell>
          <cell r="N76">
            <v>1</v>
          </cell>
          <cell r="O76">
            <v>1</v>
          </cell>
          <cell r="P76">
            <v>1</v>
          </cell>
          <cell r="Q76">
            <v>1</v>
          </cell>
          <cell r="R76">
            <v>1</v>
          </cell>
          <cell r="S76" t="str">
            <v>PROD2</v>
          </cell>
          <cell r="T76">
            <v>1</v>
          </cell>
          <cell r="U76">
            <v>1</v>
          </cell>
          <cell r="V76">
            <v>1</v>
          </cell>
          <cell r="W76">
            <v>1</v>
          </cell>
          <cell r="X76">
            <v>1</v>
          </cell>
          <cell r="Y76">
            <v>1</v>
          </cell>
          <cell r="Z76">
            <v>1</v>
          </cell>
          <cell r="AA76">
            <v>1</v>
          </cell>
          <cell r="AB76">
            <v>1</v>
          </cell>
          <cell r="AC76">
            <v>1</v>
          </cell>
          <cell r="AD76">
            <v>1</v>
          </cell>
          <cell r="AE76">
            <v>1</v>
          </cell>
          <cell r="AF76">
            <v>1</v>
          </cell>
          <cell r="AG76">
            <v>1</v>
          </cell>
          <cell r="AH76">
            <v>1</v>
          </cell>
          <cell r="AI76">
            <v>1</v>
          </cell>
          <cell r="AJ76">
            <v>1</v>
          </cell>
          <cell r="AK76">
            <v>1</v>
          </cell>
          <cell r="AL76">
            <v>1</v>
          </cell>
          <cell r="AM76">
            <v>1</v>
          </cell>
          <cell r="AN76">
            <v>1</v>
          </cell>
          <cell r="AO76">
            <v>1</v>
          </cell>
          <cell r="AP76">
            <v>1</v>
          </cell>
          <cell r="AQ76">
            <v>1</v>
          </cell>
        </row>
        <row r="77">
          <cell r="G77" t="str">
            <v>PROD3</v>
          </cell>
          <cell r="H77">
            <v>1</v>
          </cell>
          <cell r="I77">
            <v>1</v>
          </cell>
          <cell r="J77">
            <v>1</v>
          </cell>
          <cell r="K77">
            <v>1</v>
          </cell>
          <cell r="L77">
            <v>1</v>
          </cell>
          <cell r="M77">
            <v>1</v>
          </cell>
          <cell r="N77">
            <v>1</v>
          </cell>
          <cell r="O77">
            <v>1</v>
          </cell>
          <cell r="P77">
            <v>1</v>
          </cell>
          <cell r="Q77">
            <v>1</v>
          </cell>
          <cell r="R77">
            <v>1</v>
          </cell>
          <cell r="S77" t="str">
            <v>PROD3</v>
          </cell>
          <cell r="T77">
            <v>1</v>
          </cell>
          <cell r="U77">
            <v>1</v>
          </cell>
          <cell r="V77">
            <v>1</v>
          </cell>
          <cell r="W77">
            <v>1</v>
          </cell>
          <cell r="X77">
            <v>1</v>
          </cell>
          <cell r="Y77">
            <v>1</v>
          </cell>
          <cell r="Z77">
            <v>1</v>
          </cell>
          <cell r="AA77">
            <v>1</v>
          </cell>
          <cell r="AB77">
            <v>1</v>
          </cell>
          <cell r="AC77">
            <v>1</v>
          </cell>
          <cell r="AD77">
            <v>1</v>
          </cell>
          <cell r="AE77">
            <v>1</v>
          </cell>
          <cell r="AF77">
            <v>1</v>
          </cell>
          <cell r="AG77">
            <v>1</v>
          </cell>
          <cell r="AH77">
            <v>1</v>
          </cell>
          <cell r="AI77">
            <v>1</v>
          </cell>
          <cell r="AJ77">
            <v>1</v>
          </cell>
          <cell r="AK77">
            <v>1</v>
          </cell>
          <cell r="AL77">
            <v>1</v>
          </cell>
          <cell r="AM77">
            <v>1</v>
          </cell>
          <cell r="AN77">
            <v>1</v>
          </cell>
          <cell r="AO77">
            <v>1</v>
          </cell>
          <cell r="AP77">
            <v>1</v>
          </cell>
          <cell r="AQ77">
            <v>1</v>
          </cell>
        </row>
        <row r="78">
          <cell r="G78" t="str">
            <v>PROD4</v>
          </cell>
          <cell r="H78">
            <v>1</v>
          </cell>
          <cell r="I78">
            <v>1</v>
          </cell>
          <cell r="J78">
            <v>1</v>
          </cell>
          <cell r="K78">
            <v>1</v>
          </cell>
          <cell r="L78">
            <v>1</v>
          </cell>
          <cell r="M78">
            <v>1</v>
          </cell>
          <cell r="N78">
            <v>1</v>
          </cell>
          <cell r="O78">
            <v>1</v>
          </cell>
          <cell r="P78">
            <v>1</v>
          </cell>
          <cell r="Q78">
            <v>1</v>
          </cell>
          <cell r="R78">
            <v>1</v>
          </cell>
          <cell r="S78" t="str">
            <v>PROD4</v>
          </cell>
          <cell r="T78">
            <v>1</v>
          </cell>
          <cell r="U78">
            <v>1</v>
          </cell>
          <cell r="V78">
            <v>1</v>
          </cell>
          <cell r="W78">
            <v>1</v>
          </cell>
          <cell r="X78">
            <v>1</v>
          </cell>
          <cell r="Y78">
            <v>1</v>
          </cell>
          <cell r="Z78">
            <v>1</v>
          </cell>
          <cell r="AA78">
            <v>1</v>
          </cell>
          <cell r="AB78">
            <v>1</v>
          </cell>
          <cell r="AC78">
            <v>1</v>
          </cell>
          <cell r="AD78">
            <v>1</v>
          </cell>
          <cell r="AE78">
            <v>1</v>
          </cell>
          <cell r="AF78">
            <v>1</v>
          </cell>
          <cell r="AG78">
            <v>1</v>
          </cell>
          <cell r="AH78">
            <v>1</v>
          </cell>
          <cell r="AI78">
            <v>1</v>
          </cell>
          <cell r="AJ78">
            <v>1</v>
          </cell>
          <cell r="AK78">
            <v>1</v>
          </cell>
          <cell r="AL78">
            <v>1</v>
          </cell>
          <cell r="AM78">
            <v>1</v>
          </cell>
          <cell r="AN78">
            <v>1</v>
          </cell>
          <cell r="AO78">
            <v>1</v>
          </cell>
          <cell r="AP78">
            <v>1</v>
          </cell>
          <cell r="AQ78">
            <v>1</v>
          </cell>
        </row>
        <row r="79">
          <cell r="G79" t="str">
            <v>PROD5</v>
          </cell>
          <cell r="H79">
            <v>1</v>
          </cell>
          <cell r="I79">
            <v>1</v>
          </cell>
          <cell r="J79">
            <v>1</v>
          </cell>
          <cell r="K79">
            <v>1</v>
          </cell>
          <cell r="L79">
            <v>1</v>
          </cell>
          <cell r="M79">
            <v>1</v>
          </cell>
          <cell r="N79">
            <v>1</v>
          </cell>
          <cell r="O79">
            <v>1</v>
          </cell>
          <cell r="P79">
            <v>1</v>
          </cell>
          <cell r="Q79">
            <v>1</v>
          </cell>
          <cell r="R79">
            <v>1</v>
          </cell>
          <cell r="S79" t="str">
            <v>PROD5</v>
          </cell>
          <cell r="T79">
            <v>1</v>
          </cell>
          <cell r="U79">
            <v>1</v>
          </cell>
          <cell r="V79">
            <v>1</v>
          </cell>
          <cell r="W79">
            <v>1</v>
          </cell>
          <cell r="X79">
            <v>1</v>
          </cell>
          <cell r="Y79">
            <v>1</v>
          </cell>
          <cell r="Z79">
            <v>1</v>
          </cell>
          <cell r="AA79">
            <v>1</v>
          </cell>
          <cell r="AB79">
            <v>1</v>
          </cell>
          <cell r="AC79">
            <v>1</v>
          </cell>
          <cell r="AD79">
            <v>1</v>
          </cell>
          <cell r="AE79">
            <v>1</v>
          </cell>
          <cell r="AF79">
            <v>1</v>
          </cell>
          <cell r="AG79">
            <v>1</v>
          </cell>
          <cell r="AH79">
            <v>1</v>
          </cell>
          <cell r="AI79">
            <v>1</v>
          </cell>
          <cell r="AJ79">
            <v>1</v>
          </cell>
          <cell r="AK79">
            <v>1</v>
          </cell>
          <cell r="AL79">
            <v>1</v>
          </cell>
          <cell r="AM79">
            <v>1</v>
          </cell>
          <cell r="AN79">
            <v>1</v>
          </cell>
          <cell r="AO79">
            <v>1</v>
          </cell>
          <cell r="AP79">
            <v>1</v>
          </cell>
          <cell r="AQ79">
            <v>1</v>
          </cell>
        </row>
        <row r="80">
          <cell r="G80" t="str">
            <v>NONE</v>
          </cell>
          <cell r="H80">
            <v>1</v>
          </cell>
          <cell r="I80">
            <v>1</v>
          </cell>
          <cell r="J80">
            <v>1</v>
          </cell>
          <cell r="K80">
            <v>1</v>
          </cell>
          <cell r="L80">
            <v>1</v>
          </cell>
          <cell r="M80">
            <v>1</v>
          </cell>
          <cell r="N80">
            <v>1</v>
          </cell>
          <cell r="O80">
            <v>1</v>
          </cell>
          <cell r="P80">
            <v>1</v>
          </cell>
          <cell r="Q80">
            <v>1</v>
          </cell>
          <cell r="R80">
            <v>1</v>
          </cell>
          <cell r="S80" t="str">
            <v>NONE</v>
          </cell>
          <cell r="T80">
            <v>1</v>
          </cell>
          <cell r="U80">
            <v>1</v>
          </cell>
          <cell r="V80">
            <v>1</v>
          </cell>
          <cell r="W80">
            <v>1</v>
          </cell>
          <cell r="X80">
            <v>1</v>
          </cell>
          <cell r="Y80">
            <v>1</v>
          </cell>
          <cell r="Z80">
            <v>1</v>
          </cell>
          <cell r="AA80">
            <v>1</v>
          </cell>
          <cell r="AB80">
            <v>1</v>
          </cell>
          <cell r="AC80">
            <v>1</v>
          </cell>
          <cell r="AD80">
            <v>1</v>
          </cell>
          <cell r="AE80">
            <v>1</v>
          </cell>
          <cell r="AF80">
            <v>1</v>
          </cell>
          <cell r="AG80">
            <v>1</v>
          </cell>
          <cell r="AH80">
            <v>1</v>
          </cell>
          <cell r="AI80">
            <v>1</v>
          </cell>
          <cell r="AJ80">
            <v>1</v>
          </cell>
          <cell r="AK80">
            <v>1</v>
          </cell>
          <cell r="AL80">
            <v>1</v>
          </cell>
          <cell r="AM80">
            <v>1</v>
          </cell>
          <cell r="AN80">
            <v>1</v>
          </cell>
          <cell r="AO80">
            <v>1</v>
          </cell>
          <cell r="AP80">
            <v>1</v>
          </cell>
          <cell r="AQ80">
            <v>1</v>
          </cell>
        </row>
      </sheetData>
      <sheetData sheetId="23" refreshError="1">
        <row r="6">
          <cell r="B6" t="str">
            <v>KR-R</v>
          </cell>
        </row>
        <row r="7">
          <cell r="B7" t="str">
            <v>BPO-R</v>
          </cell>
        </row>
        <row r="8">
          <cell r="B8" t="str">
            <v>Gain</v>
          </cell>
        </row>
        <row r="9">
          <cell r="B9" t="str">
            <v>CSTS-R</v>
          </cell>
        </row>
        <row r="10">
          <cell r="B10" t="str">
            <v>Exp-R</v>
          </cell>
        </row>
        <row r="11">
          <cell r="B11" t="str">
            <v>Pass-R</v>
          </cell>
        </row>
        <row r="13">
          <cell r="B13" t="str">
            <v>KR-T</v>
          </cell>
        </row>
        <row r="14">
          <cell r="B14" t="str">
            <v>Exp-T</v>
          </cell>
        </row>
        <row r="15">
          <cell r="B15" t="str">
            <v>Transf-T</v>
          </cell>
        </row>
        <row r="16">
          <cell r="B16" t="str">
            <v>Transf-Exp</v>
          </cell>
        </row>
        <row r="17">
          <cell r="B17" t="str">
            <v>Setup-T</v>
          </cell>
        </row>
        <row r="18">
          <cell r="B18" t="str">
            <v>Pass-T</v>
          </cell>
        </row>
        <row r="23">
          <cell r="B23" t="str">
            <v>Z</v>
          </cell>
        </row>
        <row r="24">
          <cell r="B24" t="str">
            <v>CNY</v>
          </cell>
        </row>
        <row r="25">
          <cell r="B25" t="str">
            <v>€</v>
          </cell>
        </row>
        <row r="26">
          <cell r="B26" t="str">
            <v>US$</v>
          </cell>
        </row>
        <row r="27">
          <cell r="B27" t="str">
            <v>£</v>
          </cell>
        </row>
        <row r="28">
          <cell r="B28" t="str">
            <v>TBA1</v>
          </cell>
        </row>
        <row r="29">
          <cell r="B29" t="str">
            <v>TBA1</v>
          </cell>
        </row>
        <row r="33">
          <cell r="B33" t="str">
            <v>Z-US$</v>
          </cell>
        </row>
        <row r="34">
          <cell r="B34" t="str">
            <v>CNY-US$</v>
          </cell>
        </row>
        <row r="35">
          <cell r="B35" t="str">
            <v>US$-US$</v>
          </cell>
        </row>
        <row r="36">
          <cell r="B36" t="str">
            <v>£-US$</v>
          </cell>
        </row>
        <row r="37">
          <cell r="B37" t="str">
            <v>TBA1-US$</v>
          </cell>
        </row>
        <row r="38">
          <cell r="B38" t="str">
            <v>TBA2-US$</v>
          </cell>
        </row>
        <row r="39">
          <cell r="B39" t="str">
            <v>€-US$</v>
          </cell>
        </row>
        <row r="43">
          <cell r="B43" t="str">
            <v>KRIND</v>
          </cell>
        </row>
        <row r="44">
          <cell r="B44" t="str">
            <v>GUIND</v>
          </cell>
        </row>
        <row r="45">
          <cell r="B45" t="str">
            <v>OTHIND</v>
          </cell>
        </row>
        <row r="46">
          <cell r="B46" t="str">
            <v>REVIND</v>
          </cell>
        </row>
        <row r="47">
          <cell r="B47" t="str">
            <v>NONE</v>
          </cell>
        </row>
      </sheetData>
      <sheetData sheetId="24" refreshError="1"/>
      <sheetData sheetId="25" refreshError="1"/>
      <sheetData sheetId="26" refreshError="1"/>
      <sheetData sheetId="27" refreshError="1"/>
      <sheetData sheetId="28"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Staff_rates"/>
      <sheetName val="BPO FTE run costs"/>
      <sheetName val="Transition FTE"/>
      <sheetName val="Transition staff costs"/>
      <sheetName val="Prog mandays"/>
      <sheetName val="Costs per Prog staff"/>
      <sheetName val="Prog staff costs"/>
      <sheetName val="Other costs"/>
      <sheetName val="Other costs (in USD)"/>
      <sheetName val="Transform"/>
      <sheetName val="Capex"/>
      <sheetName val="Total costs"/>
      <sheetName val="Pricing"/>
      <sheetName val="Deal summary"/>
      <sheetName val="Deal summary (fixed @DRB)"/>
      <sheetName val="Deal summary (Scenarios @DRB)"/>
      <sheetName val="Vol measure"/>
      <sheetName val="Economic parameters"/>
      <sheetName val="Business parameters"/>
      <sheetName val="Lists"/>
      <sheetName val="___Data"/>
      <sheetName val="{Base Data}"/>
      <sheetName val="Setup costs"/>
      <sheetName val="Unit Management"/>
      <sheetName val="test"/>
    </sheetNames>
    <sheetDataSet>
      <sheetData sheetId="0" refreshError="1">
        <row r="1">
          <cell r="C1" t="str">
            <v>BPO deal model - GENERIC VERSION</v>
          </cell>
        </row>
      </sheetData>
      <sheetData sheetId="1">
        <row r="1">
          <cell r="A1" t="str">
            <v>Checklist &amp; assumptions</v>
          </cell>
        </row>
      </sheetData>
      <sheetData sheetId="2" refreshError="1"/>
      <sheetData sheetId="3">
        <row r="7">
          <cell r="B7" t="str">
            <v>K Senior Manager</v>
          </cell>
          <cell r="C7">
            <v>433372.51007475646</v>
          </cell>
          <cell r="D7" t="str">
            <v>Z</v>
          </cell>
          <cell r="E7" t="str">
            <v>KRIND</v>
          </cell>
          <cell r="F7" t="str">
            <v>Z-US$</v>
          </cell>
          <cell r="H7">
            <v>139650.95440326267</v>
          </cell>
          <cell r="I7">
            <v>139650.95440326267</v>
          </cell>
          <cell r="J7">
            <v>139650.95440326267</v>
          </cell>
          <cell r="K7">
            <v>139650.95440326267</v>
          </cell>
          <cell r="L7">
            <v>139650.95440326267</v>
          </cell>
          <cell r="M7">
            <v>139650.95440326267</v>
          </cell>
          <cell r="N7">
            <v>139650.95440326267</v>
          </cell>
          <cell r="O7">
            <v>139650.95440326267</v>
          </cell>
          <cell r="P7">
            <v>139650.95440326267</v>
          </cell>
          <cell r="Q7">
            <v>139650.95440326267</v>
          </cell>
          <cell r="R7">
            <v>139650.95440326267</v>
          </cell>
        </row>
        <row r="8">
          <cell r="B8" t="str">
            <v>K Manager</v>
          </cell>
          <cell r="C8">
            <v>261302.5062007565</v>
          </cell>
          <cell r="D8" t="str">
            <v>Z</v>
          </cell>
          <cell r="E8" t="str">
            <v>KRIND</v>
          </cell>
          <cell r="F8" t="str">
            <v>Z-US$</v>
          </cell>
          <cell r="H8">
            <v>84202.720593896025</v>
          </cell>
          <cell r="I8">
            <v>84202.720593896025</v>
          </cell>
          <cell r="J8">
            <v>84202.720593896025</v>
          </cell>
          <cell r="K8">
            <v>84202.720593896025</v>
          </cell>
          <cell r="L8">
            <v>84202.720593896025</v>
          </cell>
          <cell r="M8">
            <v>84202.720593896025</v>
          </cell>
          <cell r="N8">
            <v>84202.720593896025</v>
          </cell>
          <cell r="O8">
            <v>84202.720593896025</v>
          </cell>
          <cell r="P8">
            <v>84202.720593896025</v>
          </cell>
          <cell r="Q8">
            <v>84202.720593896025</v>
          </cell>
          <cell r="R8">
            <v>84202.720593896025</v>
          </cell>
        </row>
        <row r="9">
          <cell r="B9" t="str">
            <v>K Assistant manager</v>
          </cell>
          <cell r="C9">
            <v>150556.31004675649</v>
          </cell>
          <cell r="D9" t="str">
            <v>Z</v>
          </cell>
          <cell r="E9" t="str">
            <v>KRIND</v>
          </cell>
          <cell r="F9" t="str">
            <v>Z-US$</v>
          </cell>
          <cell r="H9">
            <v>48515.611628979917</v>
          </cell>
          <cell r="I9">
            <v>48515.611628979917</v>
          </cell>
          <cell r="J9">
            <v>48515.611628979917</v>
          </cell>
          <cell r="K9">
            <v>48515.611628979917</v>
          </cell>
          <cell r="L9">
            <v>48515.611628979917</v>
          </cell>
          <cell r="M9">
            <v>48515.611628979917</v>
          </cell>
          <cell r="N9">
            <v>48515.611628979917</v>
          </cell>
          <cell r="O9">
            <v>48515.611628979917</v>
          </cell>
          <cell r="P9">
            <v>48515.611628979917</v>
          </cell>
          <cell r="Q9">
            <v>48515.611628979917</v>
          </cell>
          <cell r="R9">
            <v>48515.611628979917</v>
          </cell>
        </row>
        <row r="10">
          <cell r="B10" t="str">
            <v>K Process leader</v>
          </cell>
          <cell r="C10">
            <v>112601.76627315649</v>
          </cell>
          <cell r="D10" t="str">
            <v>Z</v>
          </cell>
          <cell r="E10" t="str">
            <v>NONE</v>
          </cell>
          <cell r="F10" t="str">
            <v>Z-US$</v>
          </cell>
          <cell r="H10">
            <v>36285.052147924376</v>
          </cell>
          <cell r="I10">
            <v>36285.052147924376</v>
          </cell>
          <cell r="J10">
            <v>36285.052147924376</v>
          </cell>
          <cell r="K10">
            <v>36285.052147924376</v>
          </cell>
          <cell r="L10">
            <v>36285.052147924376</v>
          </cell>
          <cell r="M10">
            <v>36285.052147924376</v>
          </cell>
          <cell r="N10">
            <v>36285.052147924376</v>
          </cell>
          <cell r="O10">
            <v>36285.052147924376</v>
          </cell>
          <cell r="P10">
            <v>36285.052147924376</v>
          </cell>
          <cell r="Q10">
            <v>36285.052147924376</v>
          </cell>
          <cell r="R10">
            <v>36285.052147924376</v>
          </cell>
        </row>
        <row r="11">
          <cell r="B11" t="str">
            <v>K Process operative - gr</v>
          </cell>
          <cell r="C11">
            <v>76958.566192836501</v>
          </cell>
          <cell r="D11" t="str">
            <v>Z</v>
          </cell>
          <cell r="E11" t="str">
            <v>NONE</v>
          </cell>
          <cell r="F11" t="str">
            <v>Z-US$</v>
          </cell>
          <cell r="H11">
            <v>24799.305374681877</v>
          </cell>
          <cell r="I11">
            <v>24799.305374681877</v>
          </cell>
          <cell r="J11">
            <v>24799.305374681877</v>
          </cell>
          <cell r="K11">
            <v>24799.305374681877</v>
          </cell>
          <cell r="L11">
            <v>24799.305374681877</v>
          </cell>
          <cell r="M11">
            <v>24799.305374681877</v>
          </cell>
          <cell r="N11">
            <v>24799.305374681877</v>
          </cell>
          <cell r="O11">
            <v>24799.305374681877</v>
          </cell>
          <cell r="P11">
            <v>24799.305374681877</v>
          </cell>
          <cell r="Q11">
            <v>24799.305374681877</v>
          </cell>
          <cell r="R11">
            <v>24799.305374681877</v>
          </cell>
        </row>
        <row r="12">
          <cell r="B12" t="str">
            <v>K Process assistant - gr</v>
          </cell>
          <cell r="C12">
            <v>68490.25853187652</v>
          </cell>
          <cell r="D12" t="str">
            <v>Z</v>
          </cell>
          <cell r="E12" t="str">
            <v>NONE</v>
          </cell>
          <cell r="F12" t="str">
            <v>Z-US$</v>
          </cell>
          <cell r="H12">
            <v>22070.458436906512</v>
          </cell>
          <cell r="I12">
            <v>22070.458436906512</v>
          </cell>
          <cell r="J12">
            <v>22070.458436906512</v>
          </cell>
          <cell r="K12">
            <v>22070.458436906512</v>
          </cell>
          <cell r="L12">
            <v>22070.458436906512</v>
          </cell>
          <cell r="M12">
            <v>22070.458436906512</v>
          </cell>
          <cell r="N12">
            <v>22070.458436906512</v>
          </cell>
          <cell r="O12">
            <v>22070.458436906512</v>
          </cell>
          <cell r="P12">
            <v>22070.458436906512</v>
          </cell>
          <cell r="Q12">
            <v>22070.458436906512</v>
          </cell>
          <cell r="R12">
            <v>22070.458436906512</v>
          </cell>
        </row>
        <row r="13">
          <cell r="B13" t="str">
            <v>K Process operative - non-gr</v>
          </cell>
          <cell r="C13">
            <v>74981.3885947565</v>
          </cell>
          <cell r="D13" t="str">
            <v>Z</v>
          </cell>
          <cell r="E13" t="str">
            <v>NONE</v>
          </cell>
          <cell r="F13" t="str">
            <v>Z-US$</v>
          </cell>
          <cell r="H13">
            <v>24162.175117968101</v>
          </cell>
          <cell r="I13">
            <v>24162.175117968101</v>
          </cell>
          <cell r="J13">
            <v>24162.175117968101</v>
          </cell>
          <cell r="K13">
            <v>24162.175117968101</v>
          </cell>
          <cell r="L13">
            <v>24162.175117968101</v>
          </cell>
          <cell r="M13">
            <v>24162.175117968101</v>
          </cell>
          <cell r="N13">
            <v>24162.175117968101</v>
          </cell>
          <cell r="O13">
            <v>24162.175117968101</v>
          </cell>
          <cell r="P13">
            <v>24162.175117968101</v>
          </cell>
          <cell r="Q13">
            <v>24162.175117968101</v>
          </cell>
          <cell r="R13">
            <v>24162.175117968101</v>
          </cell>
        </row>
        <row r="14">
          <cell r="B14" t="str">
            <v>K Process assistant - non-gr</v>
          </cell>
          <cell r="C14">
            <v>60797.351154756499</v>
          </cell>
          <cell r="D14" t="str">
            <v>Z</v>
          </cell>
          <cell r="E14" t="str">
            <v>NONE</v>
          </cell>
          <cell r="F14" t="str">
            <v>Z-US$</v>
          </cell>
          <cell r="H14">
            <v>19591.478270016389</v>
          </cell>
          <cell r="I14">
            <v>19591.478270016389</v>
          </cell>
          <cell r="J14">
            <v>19591.478270016389</v>
          </cell>
          <cell r="K14">
            <v>19591.478270016389</v>
          </cell>
          <cell r="L14">
            <v>19591.478270016389</v>
          </cell>
          <cell r="M14">
            <v>19591.478270016389</v>
          </cell>
          <cell r="N14">
            <v>19591.478270016389</v>
          </cell>
          <cell r="O14">
            <v>19591.478270016389</v>
          </cell>
          <cell r="P14">
            <v>19591.478270016389</v>
          </cell>
          <cell r="Q14">
            <v>19591.478270016389</v>
          </cell>
          <cell r="R14">
            <v>19591.478270016389</v>
          </cell>
        </row>
        <row r="15">
          <cell r="B15" t="str">
            <v>K Blended FTE Rate</v>
          </cell>
          <cell r="C15">
            <v>81671.813637249419</v>
          </cell>
          <cell r="D15" t="str">
            <v>Z</v>
          </cell>
          <cell r="E15" t="str">
            <v>NONE</v>
          </cell>
          <cell r="F15" t="str">
            <v>Z-US$</v>
          </cell>
          <cell r="H15">
            <v>26318.113071638618</v>
          </cell>
          <cell r="I15">
            <v>26318.113071638618</v>
          </cell>
          <cell r="J15">
            <v>26318.113071638618</v>
          </cell>
          <cell r="K15">
            <v>26318.113071638618</v>
          </cell>
          <cell r="L15">
            <v>26318.113071638618</v>
          </cell>
          <cell r="M15">
            <v>26318.113071638618</v>
          </cell>
          <cell r="N15">
            <v>26318.113071638618</v>
          </cell>
          <cell r="O15">
            <v>26318.113071638618</v>
          </cell>
          <cell r="P15">
            <v>26318.113071638618</v>
          </cell>
          <cell r="Q15">
            <v>26318.113071638618</v>
          </cell>
          <cell r="R15">
            <v>26318.113071638618</v>
          </cell>
        </row>
        <row r="16">
          <cell r="B16" t="str">
            <v>O Blended FTE Rate</v>
          </cell>
          <cell r="C16">
            <v>0</v>
          </cell>
          <cell r="D16" t="str">
            <v>Z</v>
          </cell>
          <cell r="E16" t="str">
            <v>NONE</v>
          </cell>
          <cell r="F16" t="str">
            <v>Z-US$</v>
          </cell>
          <cell r="H16">
            <v>0</v>
          </cell>
          <cell r="I16">
            <v>0</v>
          </cell>
          <cell r="J16">
            <v>0</v>
          </cell>
          <cell r="K16">
            <v>0</v>
          </cell>
          <cell r="L16">
            <v>0</v>
          </cell>
          <cell r="M16">
            <v>0</v>
          </cell>
          <cell r="N16">
            <v>0</v>
          </cell>
          <cell r="O16">
            <v>0</v>
          </cell>
          <cell r="P16">
            <v>0</v>
          </cell>
          <cell r="Q16">
            <v>0</v>
          </cell>
          <cell r="R16">
            <v>0</v>
          </cell>
        </row>
        <row r="17">
          <cell r="B17" t="str">
            <v>KT Blended FTE Rate</v>
          </cell>
          <cell r="C17">
            <v>81671.813637249419</v>
          </cell>
          <cell r="D17" t="str">
            <v>Z</v>
          </cell>
          <cell r="E17" t="str">
            <v>NONE</v>
          </cell>
          <cell r="F17" t="str">
            <v>Z-US$</v>
          </cell>
          <cell r="H17">
            <v>26318.113071638618</v>
          </cell>
          <cell r="I17">
            <v>26318.113071638618</v>
          </cell>
          <cell r="J17">
            <v>26318.113071638618</v>
          </cell>
          <cell r="K17">
            <v>26318.113071638618</v>
          </cell>
          <cell r="L17">
            <v>26318.113071638618</v>
          </cell>
          <cell r="M17">
            <v>26318.113071638618</v>
          </cell>
          <cell r="N17">
            <v>26318.113071638618</v>
          </cell>
          <cell r="O17">
            <v>26318.113071638618</v>
          </cell>
          <cell r="P17">
            <v>26318.113071638618</v>
          </cell>
          <cell r="Q17">
            <v>26318.113071638618</v>
          </cell>
          <cell r="R17">
            <v>26318.113071638618</v>
          </cell>
        </row>
        <row r="18">
          <cell r="B18" t="str">
            <v>Voice Blended FTE Rate</v>
          </cell>
          <cell r="C18">
            <v>87776.244449916499</v>
          </cell>
          <cell r="D18" t="str">
            <v>Z</v>
          </cell>
          <cell r="E18" t="str">
            <v>NONE</v>
          </cell>
          <cell r="F18" t="str">
            <v>Z-US$</v>
          </cell>
          <cell r="H18">
            <v>28285.218896903327</v>
          </cell>
          <cell r="I18">
            <v>28285.218896903327</v>
          </cell>
          <cell r="J18">
            <v>28285.218896903327</v>
          </cell>
          <cell r="K18">
            <v>28285.218896903327</v>
          </cell>
          <cell r="L18">
            <v>28285.218896903327</v>
          </cell>
          <cell r="M18">
            <v>28285.218896903327</v>
          </cell>
          <cell r="N18">
            <v>28285.218896903327</v>
          </cell>
          <cell r="O18">
            <v>28285.218896903327</v>
          </cell>
          <cell r="P18">
            <v>28285.218896903327</v>
          </cell>
          <cell r="Q18">
            <v>28285.218896903327</v>
          </cell>
          <cell r="R18">
            <v>28285.218896903327</v>
          </cell>
        </row>
        <row r="19">
          <cell r="B19" t="str">
            <v>Basic Blended FTE Rate</v>
          </cell>
          <cell r="C19">
            <v>77675.061253572494</v>
          </cell>
          <cell r="D19" t="str">
            <v>Z</v>
          </cell>
          <cell r="E19" t="str">
            <v>NONE</v>
          </cell>
          <cell r="F19" t="str">
            <v>Z-US$</v>
          </cell>
          <cell r="H19">
            <v>25030.190390992084</v>
          </cell>
          <cell r="I19">
            <v>25030.190390992084</v>
          </cell>
          <cell r="J19">
            <v>25030.190390992084</v>
          </cell>
          <cell r="K19">
            <v>25030.190390992084</v>
          </cell>
          <cell r="L19">
            <v>25030.190390992084</v>
          </cell>
          <cell r="M19">
            <v>25030.190390992084</v>
          </cell>
          <cell r="N19">
            <v>25030.190390992084</v>
          </cell>
          <cell r="O19">
            <v>25030.190390992084</v>
          </cell>
          <cell r="P19">
            <v>25030.190390992084</v>
          </cell>
          <cell r="Q19">
            <v>25030.190390992084</v>
          </cell>
          <cell r="R19">
            <v>25030.190390992084</v>
          </cell>
        </row>
        <row r="20">
          <cell r="B20" t="str">
            <v>Advanced Blended FTE Rate</v>
          </cell>
          <cell r="C20">
            <v>88301.570626236498</v>
          </cell>
          <cell r="D20" t="str">
            <v>Z</v>
          </cell>
          <cell r="E20" t="str">
            <v>NONE</v>
          </cell>
          <cell r="F20" t="str">
            <v>Z-US$</v>
          </cell>
          <cell r="H20">
            <v>28454.501212210889</v>
          </cell>
          <cell r="I20">
            <v>28454.501212210889</v>
          </cell>
          <cell r="J20">
            <v>28454.501212210889</v>
          </cell>
          <cell r="K20">
            <v>28454.501212210889</v>
          </cell>
          <cell r="L20">
            <v>28454.501212210889</v>
          </cell>
          <cell r="M20">
            <v>28454.501212210889</v>
          </cell>
          <cell r="N20">
            <v>28454.501212210889</v>
          </cell>
          <cell r="O20">
            <v>28454.501212210889</v>
          </cell>
          <cell r="P20">
            <v>28454.501212210889</v>
          </cell>
          <cell r="Q20">
            <v>28454.501212210889</v>
          </cell>
          <cell r="R20">
            <v>28454.501212210889</v>
          </cell>
        </row>
        <row r="21">
          <cell r="B21" t="str">
            <v>Not used</v>
          </cell>
          <cell r="D21" t="str">
            <v>TBA1</v>
          </cell>
          <cell r="E21" t="str">
            <v>NONE</v>
          </cell>
          <cell r="F21" t="str">
            <v>TBA1-US$</v>
          </cell>
          <cell r="H21">
            <v>0</v>
          </cell>
          <cell r="I21">
            <v>0</v>
          </cell>
          <cell r="J21">
            <v>0</v>
          </cell>
          <cell r="K21">
            <v>0</v>
          </cell>
          <cell r="L21">
            <v>0</v>
          </cell>
          <cell r="M21">
            <v>0</v>
          </cell>
          <cell r="N21">
            <v>0</v>
          </cell>
          <cell r="O21">
            <v>0</v>
          </cell>
          <cell r="P21">
            <v>0</v>
          </cell>
          <cell r="Q21">
            <v>0</v>
          </cell>
          <cell r="R21">
            <v>0</v>
          </cell>
        </row>
        <row r="22">
          <cell r="B22" t="str">
            <v>Not used</v>
          </cell>
          <cell r="D22" t="str">
            <v>TBA1</v>
          </cell>
          <cell r="E22" t="str">
            <v>NONE</v>
          </cell>
          <cell r="F22" t="str">
            <v>TBA1-US$</v>
          </cell>
          <cell r="H22">
            <v>0</v>
          </cell>
          <cell r="I22">
            <v>0</v>
          </cell>
          <cell r="J22">
            <v>0</v>
          </cell>
          <cell r="K22">
            <v>0</v>
          </cell>
          <cell r="L22">
            <v>0</v>
          </cell>
          <cell r="M22">
            <v>0</v>
          </cell>
          <cell r="N22">
            <v>0</v>
          </cell>
          <cell r="O22">
            <v>0</v>
          </cell>
          <cell r="P22">
            <v>0</v>
          </cell>
          <cell r="Q22">
            <v>0</v>
          </cell>
          <cell r="R22">
            <v>0</v>
          </cell>
        </row>
        <row r="23">
          <cell r="B23" t="str">
            <v>Not used</v>
          </cell>
          <cell r="D23" t="str">
            <v>TBA1</v>
          </cell>
          <cell r="E23" t="str">
            <v>NONE</v>
          </cell>
          <cell r="F23" t="str">
            <v>TBA1-US$</v>
          </cell>
          <cell r="H23">
            <v>0</v>
          </cell>
          <cell r="I23">
            <v>0</v>
          </cell>
          <cell r="J23">
            <v>0</v>
          </cell>
          <cell r="K23">
            <v>0</v>
          </cell>
          <cell r="L23">
            <v>0</v>
          </cell>
          <cell r="M23">
            <v>0</v>
          </cell>
          <cell r="N23">
            <v>0</v>
          </cell>
          <cell r="O23">
            <v>0</v>
          </cell>
          <cell r="P23">
            <v>0</v>
          </cell>
          <cell r="Q23">
            <v>0</v>
          </cell>
          <cell r="R23">
            <v>0</v>
          </cell>
        </row>
        <row r="24">
          <cell r="B24" t="str">
            <v>Not used</v>
          </cell>
          <cell r="D24" t="str">
            <v>TBA1</v>
          </cell>
          <cell r="E24" t="str">
            <v>NONE</v>
          </cell>
          <cell r="F24" t="str">
            <v>TBA1-US$</v>
          </cell>
          <cell r="H24">
            <v>0</v>
          </cell>
          <cell r="I24">
            <v>0</v>
          </cell>
          <cell r="J24">
            <v>0</v>
          </cell>
          <cell r="K24">
            <v>0</v>
          </cell>
          <cell r="L24">
            <v>0</v>
          </cell>
          <cell r="M24">
            <v>0</v>
          </cell>
          <cell r="N24">
            <v>0</v>
          </cell>
          <cell r="O24">
            <v>0</v>
          </cell>
          <cell r="P24">
            <v>0</v>
          </cell>
          <cell r="Q24">
            <v>0</v>
          </cell>
          <cell r="R24">
            <v>0</v>
          </cell>
        </row>
        <row r="25">
          <cell r="B25" t="str">
            <v>Not used</v>
          </cell>
          <cell r="D25" t="str">
            <v>TBA1</v>
          </cell>
          <cell r="E25" t="str">
            <v>NONE</v>
          </cell>
          <cell r="F25" t="str">
            <v>TBA1-US$</v>
          </cell>
          <cell r="H25">
            <v>0</v>
          </cell>
          <cell r="I25">
            <v>0</v>
          </cell>
          <cell r="J25">
            <v>0</v>
          </cell>
          <cell r="K25">
            <v>0</v>
          </cell>
          <cell r="L25">
            <v>0</v>
          </cell>
          <cell r="M25">
            <v>0</v>
          </cell>
          <cell r="N25">
            <v>0</v>
          </cell>
          <cell r="O25">
            <v>0</v>
          </cell>
          <cell r="P25">
            <v>0</v>
          </cell>
          <cell r="Q25">
            <v>0</v>
          </cell>
          <cell r="R25">
            <v>0</v>
          </cell>
        </row>
        <row r="26">
          <cell r="B26" t="str">
            <v>Not used</v>
          </cell>
          <cell r="D26" t="str">
            <v>TBA1</v>
          </cell>
          <cell r="E26" t="str">
            <v>NONE</v>
          </cell>
          <cell r="F26" t="str">
            <v>TBA1-US$</v>
          </cell>
          <cell r="H26">
            <v>0</v>
          </cell>
          <cell r="I26">
            <v>0</v>
          </cell>
          <cell r="J26">
            <v>0</v>
          </cell>
          <cell r="K26">
            <v>0</v>
          </cell>
          <cell r="L26">
            <v>0</v>
          </cell>
          <cell r="M26">
            <v>0</v>
          </cell>
          <cell r="N26">
            <v>0</v>
          </cell>
          <cell r="O26">
            <v>0</v>
          </cell>
          <cell r="P26">
            <v>0</v>
          </cell>
          <cell r="Q26">
            <v>0</v>
          </cell>
          <cell r="R26">
            <v>0</v>
          </cell>
        </row>
        <row r="27">
          <cell r="B27" t="str">
            <v>Not used</v>
          </cell>
          <cell r="C27">
            <v>0</v>
          </cell>
          <cell r="D27" t="str">
            <v>TBA1</v>
          </cell>
          <cell r="E27" t="str">
            <v>NONE</v>
          </cell>
          <cell r="F27" t="str">
            <v>TBA1-US$</v>
          </cell>
          <cell r="H27">
            <v>0</v>
          </cell>
          <cell r="I27">
            <v>0</v>
          </cell>
          <cell r="J27">
            <v>0</v>
          </cell>
          <cell r="K27">
            <v>0</v>
          </cell>
          <cell r="L27">
            <v>0</v>
          </cell>
          <cell r="M27">
            <v>0</v>
          </cell>
          <cell r="N27">
            <v>0</v>
          </cell>
          <cell r="O27">
            <v>0</v>
          </cell>
          <cell r="P27">
            <v>0</v>
          </cell>
          <cell r="Q27">
            <v>0</v>
          </cell>
          <cell r="R27">
            <v>0</v>
          </cell>
        </row>
        <row r="28">
          <cell r="B28" t="str">
            <v>Not used</v>
          </cell>
          <cell r="C28">
            <v>0</v>
          </cell>
          <cell r="D28" t="str">
            <v>TBA1</v>
          </cell>
          <cell r="E28" t="str">
            <v>NONE</v>
          </cell>
          <cell r="F28" t="str">
            <v>TBA1-US$</v>
          </cell>
          <cell r="H28">
            <v>0</v>
          </cell>
          <cell r="I28">
            <v>0</v>
          </cell>
          <cell r="J28">
            <v>0</v>
          </cell>
          <cell r="K28">
            <v>0</v>
          </cell>
          <cell r="L28">
            <v>0</v>
          </cell>
          <cell r="M28">
            <v>0</v>
          </cell>
          <cell r="N28">
            <v>0</v>
          </cell>
          <cell r="O28">
            <v>0</v>
          </cell>
          <cell r="P28">
            <v>0</v>
          </cell>
          <cell r="Q28">
            <v>0</v>
          </cell>
          <cell r="R28">
            <v>0</v>
          </cell>
        </row>
        <row r="29">
          <cell r="B29" t="str">
            <v>Not used</v>
          </cell>
          <cell r="C29">
            <v>0</v>
          </cell>
          <cell r="D29" t="str">
            <v>TBA1</v>
          </cell>
          <cell r="E29" t="str">
            <v>NONE</v>
          </cell>
          <cell r="F29" t="str">
            <v>TBA1-US$</v>
          </cell>
          <cell r="H29">
            <v>0</v>
          </cell>
          <cell r="I29">
            <v>0</v>
          </cell>
          <cell r="J29">
            <v>0</v>
          </cell>
          <cell r="K29">
            <v>0</v>
          </cell>
          <cell r="L29">
            <v>0</v>
          </cell>
          <cell r="M29">
            <v>0</v>
          </cell>
          <cell r="N29">
            <v>0</v>
          </cell>
          <cell r="O29">
            <v>0</v>
          </cell>
          <cell r="P29">
            <v>0</v>
          </cell>
          <cell r="Q29">
            <v>0</v>
          </cell>
          <cell r="R29">
            <v>0</v>
          </cell>
        </row>
        <row r="30">
          <cell r="B30" t="str">
            <v>Not used</v>
          </cell>
          <cell r="C30">
            <v>0</v>
          </cell>
          <cell r="D30" t="str">
            <v>TBA1</v>
          </cell>
          <cell r="E30" t="str">
            <v>NONE</v>
          </cell>
          <cell r="F30" t="str">
            <v>TBA1-US$</v>
          </cell>
          <cell r="H30">
            <v>0</v>
          </cell>
          <cell r="I30">
            <v>0</v>
          </cell>
          <cell r="J30">
            <v>0</v>
          </cell>
          <cell r="K30">
            <v>0</v>
          </cell>
          <cell r="L30">
            <v>0</v>
          </cell>
          <cell r="M30">
            <v>0</v>
          </cell>
          <cell r="N30">
            <v>0</v>
          </cell>
          <cell r="O30">
            <v>0</v>
          </cell>
          <cell r="P30">
            <v>0</v>
          </cell>
          <cell r="Q30">
            <v>0</v>
          </cell>
          <cell r="R30">
            <v>0</v>
          </cell>
        </row>
        <row r="31">
          <cell r="B31" t="str">
            <v>Not used</v>
          </cell>
          <cell r="C31">
            <v>0</v>
          </cell>
          <cell r="D31" t="str">
            <v>TBA1</v>
          </cell>
          <cell r="E31" t="str">
            <v>NONE</v>
          </cell>
          <cell r="F31" t="str">
            <v>TBA1-US$</v>
          </cell>
          <cell r="H31">
            <v>0</v>
          </cell>
          <cell r="I31">
            <v>0</v>
          </cell>
          <cell r="J31">
            <v>0</v>
          </cell>
          <cell r="K31">
            <v>0</v>
          </cell>
          <cell r="L31">
            <v>0</v>
          </cell>
          <cell r="M31">
            <v>0</v>
          </cell>
          <cell r="N31">
            <v>0</v>
          </cell>
          <cell r="O31">
            <v>0</v>
          </cell>
          <cell r="P31">
            <v>0</v>
          </cell>
          <cell r="Q31">
            <v>0</v>
          </cell>
          <cell r="R31">
            <v>0</v>
          </cell>
        </row>
        <row r="32">
          <cell r="B32" t="str">
            <v>Not used</v>
          </cell>
          <cell r="C32">
            <v>0</v>
          </cell>
          <cell r="D32" t="str">
            <v>TBA1</v>
          </cell>
          <cell r="E32" t="str">
            <v>NONE</v>
          </cell>
          <cell r="F32" t="str">
            <v>TBA1-US$</v>
          </cell>
          <cell r="H32">
            <v>0</v>
          </cell>
          <cell r="I32">
            <v>0</v>
          </cell>
          <cell r="J32">
            <v>0</v>
          </cell>
          <cell r="K32">
            <v>0</v>
          </cell>
          <cell r="L32">
            <v>0</v>
          </cell>
          <cell r="M32">
            <v>0</v>
          </cell>
          <cell r="N32">
            <v>0</v>
          </cell>
          <cell r="O32">
            <v>0</v>
          </cell>
          <cell r="P32">
            <v>0</v>
          </cell>
          <cell r="Q32">
            <v>0</v>
          </cell>
          <cell r="R32">
            <v>0</v>
          </cell>
        </row>
        <row r="33">
          <cell r="B33" t="str">
            <v>Not used</v>
          </cell>
          <cell r="C33">
            <v>0</v>
          </cell>
          <cell r="D33" t="str">
            <v>TBA1</v>
          </cell>
          <cell r="E33" t="str">
            <v>NONE</v>
          </cell>
          <cell r="F33" t="str">
            <v>TBA1-US$</v>
          </cell>
          <cell r="H33">
            <v>0</v>
          </cell>
          <cell r="I33">
            <v>0</v>
          </cell>
          <cell r="J33">
            <v>0</v>
          </cell>
          <cell r="K33">
            <v>0</v>
          </cell>
          <cell r="L33">
            <v>0</v>
          </cell>
          <cell r="M33">
            <v>0</v>
          </cell>
          <cell r="N33">
            <v>0</v>
          </cell>
          <cell r="O33">
            <v>0</v>
          </cell>
          <cell r="P33">
            <v>0</v>
          </cell>
          <cell r="Q33">
            <v>0</v>
          </cell>
          <cell r="R33">
            <v>0</v>
          </cell>
        </row>
        <row r="34">
          <cell r="B34" t="str">
            <v>Not used</v>
          </cell>
          <cell r="C34">
            <v>0</v>
          </cell>
          <cell r="D34" t="str">
            <v>TBA1</v>
          </cell>
          <cell r="E34" t="str">
            <v>NONE</v>
          </cell>
          <cell r="F34" t="str">
            <v>TBA1-US$</v>
          </cell>
          <cell r="H34">
            <v>0</v>
          </cell>
          <cell r="I34">
            <v>0</v>
          </cell>
          <cell r="J34">
            <v>0</v>
          </cell>
          <cell r="K34">
            <v>0</v>
          </cell>
          <cell r="L34">
            <v>0</v>
          </cell>
          <cell r="M34">
            <v>0</v>
          </cell>
          <cell r="N34">
            <v>0</v>
          </cell>
          <cell r="O34">
            <v>0</v>
          </cell>
          <cell r="P34">
            <v>0</v>
          </cell>
          <cell r="Q34">
            <v>0</v>
          </cell>
          <cell r="R34">
            <v>0</v>
          </cell>
        </row>
        <row r="35">
          <cell r="B35" t="str">
            <v>Not used</v>
          </cell>
          <cell r="C35">
            <v>0</v>
          </cell>
          <cell r="D35" t="str">
            <v>TBA1</v>
          </cell>
          <cell r="E35" t="str">
            <v>NONE</v>
          </cell>
          <cell r="F35" t="str">
            <v>TBA1-US$</v>
          </cell>
          <cell r="H35">
            <v>0</v>
          </cell>
          <cell r="I35">
            <v>0</v>
          </cell>
          <cell r="J35">
            <v>0</v>
          </cell>
          <cell r="K35">
            <v>0</v>
          </cell>
          <cell r="L35">
            <v>0</v>
          </cell>
          <cell r="M35">
            <v>0</v>
          </cell>
          <cell r="N35">
            <v>0</v>
          </cell>
          <cell r="O35">
            <v>0</v>
          </cell>
          <cell r="P35">
            <v>0</v>
          </cell>
          <cell r="Q35">
            <v>0</v>
          </cell>
          <cell r="R35">
            <v>0</v>
          </cell>
        </row>
      </sheetData>
      <sheetData sheetId="4" refreshError="1"/>
      <sheetData sheetId="5" refreshError="1"/>
      <sheetData sheetId="6" refreshError="1"/>
      <sheetData sheetId="7" refreshError="1"/>
      <sheetData sheetId="8" refreshError="1"/>
      <sheetData sheetId="9" refreshError="1">
        <row r="7">
          <cell r="B7" t="str">
            <v>Programme Manager</v>
          </cell>
          <cell r="C7">
            <v>961</v>
          </cell>
          <cell r="D7" t="str">
            <v>€</v>
          </cell>
          <cell r="E7" t="str">
            <v>NONE</v>
          </cell>
          <cell r="F7" t="str">
            <v>€-US$</v>
          </cell>
          <cell r="H7">
            <v>1256.4235086000001</v>
          </cell>
          <cell r="I7">
            <v>1256.4235086000001</v>
          </cell>
          <cell r="J7">
            <v>1256.4235086000001</v>
          </cell>
          <cell r="K7">
            <v>1256.4235086000001</v>
          </cell>
          <cell r="L7">
            <v>1256.4235086000001</v>
          </cell>
          <cell r="M7">
            <v>1256.4235086000001</v>
          </cell>
          <cell r="N7">
            <v>1256.4235086000001</v>
          </cell>
          <cell r="O7">
            <v>1256.4235086000001</v>
          </cell>
          <cell r="P7">
            <v>1256.4235086000001</v>
          </cell>
          <cell r="Q7">
            <v>1256.4235086000001</v>
          </cell>
          <cell r="R7">
            <v>1256.4235086000001</v>
          </cell>
        </row>
        <row r="8">
          <cell r="B8" t="str">
            <v>PMO 1: PL</v>
          </cell>
          <cell r="C8">
            <v>511.82621033252951</v>
          </cell>
          <cell r="D8" t="str">
            <v>Z</v>
          </cell>
          <cell r="E8" t="str">
            <v>NONE</v>
          </cell>
          <cell r="F8" t="str">
            <v>Z-US$</v>
          </cell>
          <cell r="H8">
            <v>164.93205521783807</v>
          </cell>
          <cell r="I8">
            <v>164.93205521783807</v>
          </cell>
          <cell r="J8">
            <v>164.93205521783807</v>
          </cell>
          <cell r="K8">
            <v>164.93205521783807</v>
          </cell>
          <cell r="L8">
            <v>164.93205521783807</v>
          </cell>
          <cell r="M8">
            <v>164.93205521783807</v>
          </cell>
          <cell r="N8">
            <v>164.93205521783807</v>
          </cell>
          <cell r="O8">
            <v>164.93205521783807</v>
          </cell>
          <cell r="P8">
            <v>164.93205521783807</v>
          </cell>
          <cell r="Q8">
            <v>164.93205521783807</v>
          </cell>
          <cell r="R8">
            <v>164.93205521783807</v>
          </cell>
        </row>
        <row r="9">
          <cell r="B9" t="str">
            <v>PMO 2: PO</v>
          </cell>
          <cell r="C9">
            <v>349.81166451289317</v>
          </cell>
          <cell r="D9" t="str">
            <v>Z</v>
          </cell>
          <cell r="E9" t="str">
            <v>NONE</v>
          </cell>
          <cell r="F9" t="str">
            <v>Z-US$</v>
          </cell>
          <cell r="H9">
            <v>112.72411533946307</v>
          </cell>
          <cell r="I9">
            <v>112.72411533946307</v>
          </cell>
          <cell r="J9">
            <v>112.72411533946307</v>
          </cell>
          <cell r="K9">
            <v>112.72411533946307</v>
          </cell>
          <cell r="L9">
            <v>112.72411533946307</v>
          </cell>
          <cell r="M9">
            <v>112.72411533946307</v>
          </cell>
          <cell r="N9">
            <v>112.72411533946307</v>
          </cell>
          <cell r="O9">
            <v>112.72411533946307</v>
          </cell>
          <cell r="P9">
            <v>112.72411533946307</v>
          </cell>
          <cell r="Q9">
            <v>112.72411533946307</v>
          </cell>
          <cell r="R9">
            <v>112.72411533946307</v>
          </cell>
        </row>
        <row r="10">
          <cell r="B10" t="str">
            <v>HR: Recruiting  Mgr</v>
          </cell>
          <cell r="C10">
            <v>1187.7386645488932</v>
          </cell>
          <cell r="D10" t="str">
            <v>Z</v>
          </cell>
          <cell r="E10" t="str">
            <v>NONE</v>
          </cell>
          <cell r="F10" t="str">
            <v>Z-US$</v>
          </cell>
          <cell r="H10">
            <v>382.73963906316379</v>
          </cell>
          <cell r="I10">
            <v>382.73963906316379</v>
          </cell>
          <cell r="J10">
            <v>382.73963906316379</v>
          </cell>
          <cell r="K10">
            <v>382.73963906316379</v>
          </cell>
          <cell r="L10">
            <v>382.73963906316379</v>
          </cell>
          <cell r="M10">
            <v>382.73963906316379</v>
          </cell>
          <cell r="N10">
            <v>382.73963906316379</v>
          </cell>
          <cell r="O10">
            <v>382.73963906316379</v>
          </cell>
          <cell r="P10">
            <v>382.73963906316379</v>
          </cell>
          <cell r="Q10">
            <v>382.73963906316379</v>
          </cell>
          <cell r="R10">
            <v>382.73963906316379</v>
          </cell>
        </row>
        <row r="11">
          <cell r="B11" t="str">
            <v>HR: Recruiting  PL</v>
          </cell>
          <cell r="C11">
            <v>511.82621033252951</v>
          </cell>
          <cell r="D11" t="str">
            <v>Z</v>
          </cell>
          <cell r="E11" t="str">
            <v>NONE</v>
          </cell>
          <cell r="F11" t="str">
            <v>Z-US$</v>
          </cell>
          <cell r="H11">
            <v>164.93205521783807</v>
          </cell>
          <cell r="I11">
            <v>164.93205521783807</v>
          </cell>
          <cell r="J11">
            <v>164.93205521783807</v>
          </cell>
          <cell r="K11">
            <v>164.93205521783807</v>
          </cell>
          <cell r="L11">
            <v>164.93205521783807</v>
          </cell>
          <cell r="M11">
            <v>164.93205521783807</v>
          </cell>
          <cell r="N11">
            <v>164.93205521783807</v>
          </cell>
          <cell r="O11">
            <v>164.93205521783807</v>
          </cell>
          <cell r="P11">
            <v>164.93205521783807</v>
          </cell>
          <cell r="Q11">
            <v>164.93205521783807</v>
          </cell>
          <cell r="R11">
            <v>164.93205521783807</v>
          </cell>
        </row>
        <row r="12">
          <cell r="B12" t="str">
            <v>Office: Premises Development</v>
          </cell>
          <cell r="C12">
            <v>511.82621033252951</v>
          </cell>
          <cell r="D12" t="str">
            <v>Z</v>
          </cell>
          <cell r="E12" t="str">
            <v>NONE</v>
          </cell>
          <cell r="F12" t="str">
            <v>Z-US$</v>
          </cell>
          <cell r="H12">
            <v>164.93205521783807</v>
          </cell>
          <cell r="I12">
            <v>164.93205521783807</v>
          </cell>
          <cell r="J12">
            <v>164.93205521783807</v>
          </cell>
          <cell r="K12">
            <v>164.93205521783807</v>
          </cell>
          <cell r="L12">
            <v>164.93205521783807</v>
          </cell>
          <cell r="M12">
            <v>164.93205521783807</v>
          </cell>
          <cell r="N12">
            <v>164.93205521783807</v>
          </cell>
          <cell r="O12">
            <v>164.93205521783807</v>
          </cell>
          <cell r="P12">
            <v>164.93205521783807</v>
          </cell>
          <cell r="Q12">
            <v>164.93205521783807</v>
          </cell>
          <cell r="R12">
            <v>164.93205521783807</v>
          </cell>
        </row>
        <row r="13">
          <cell r="B13" t="str">
            <v>Knowledge Manager 1: PO</v>
          </cell>
          <cell r="C13">
            <v>349.81166451289317</v>
          </cell>
          <cell r="D13" t="str">
            <v>Z</v>
          </cell>
          <cell r="E13" t="str">
            <v>NONE</v>
          </cell>
          <cell r="F13" t="str">
            <v>Z-US$</v>
          </cell>
          <cell r="H13">
            <v>112.72411533946307</v>
          </cell>
          <cell r="I13">
            <v>112.72411533946307</v>
          </cell>
          <cell r="J13">
            <v>112.72411533946307</v>
          </cell>
          <cell r="K13">
            <v>112.72411533946307</v>
          </cell>
          <cell r="L13">
            <v>112.72411533946307</v>
          </cell>
          <cell r="M13">
            <v>112.72411533946307</v>
          </cell>
          <cell r="N13">
            <v>112.72411533946307</v>
          </cell>
          <cell r="O13">
            <v>112.72411533946307</v>
          </cell>
          <cell r="P13">
            <v>112.72411533946307</v>
          </cell>
          <cell r="Q13">
            <v>112.72411533946307</v>
          </cell>
          <cell r="R13">
            <v>112.72411533946307</v>
          </cell>
        </row>
        <row r="14">
          <cell r="B14" t="str">
            <v>Knowledge Manager 2: PO</v>
          </cell>
          <cell r="C14">
            <v>349.81166451289317</v>
          </cell>
          <cell r="D14" t="str">
            <v>Z</v>
          </cell>
          <cell r="E14" t="str">
            <v>NONE</v>
          </cell>
          <cell r="F14" t="str">
            <v>Z-US$</v>
          </cell>
          <cell r="H14">
            <v>112.72411533946307</v>
          </cell>
          <cell r="I14">
            <v>112.72411533946307</v>
          </cell>
          <cell r="J14">
            <v>112.72411533946307</v>
          </cell>
          <cell r="K14">
            <v>112.72411533946307</v>
          </cell>
          <cell r="L14">
            <v>112.72411533946307</v>
          </cell>
          <cell r="M14">
            <v>112.72411533946307</v>
          </cell>
          <cell r="N14">
            <v>112.72411533946307</v>
          </cell>
          <cell r="O14">
            <v>112.72411533946307</v>
          </cell>
          <cell r="P14">
            <v>112.72411533946307</v>
          </cell>
          <cell r="Q14">
            <v>112.72411533946307</v>
          </cell>
          <cell r="R14">
            <v>112.72411533946307</v>
          </cell>
        </row>
        <row r="15">
          <cell r="B15" t="str">
            <v>IT: IT Architect</v>
          </cell>
          <cell r="C15">
            <v>961</v>
          </cell>
          <cell r="D15" t="str">
            <v>€</v>
          </cell>
          <cell r="E15" t="str">
            <v>NONE</v>
          </cell>
          <cell r="F15" t="str">
            <v>€-US$</v>
          </cell>
          <cell r="H15">
            <v>1256.4235086000001</v>
          </cell>
          <cell r="I15">
            <v>1256.4235086000001</v>
          </cell>
          <cell r="J15">
            <v>1256.4235086000001</v>
          </cell>
          <cell r="K15">
            <v>1256.4235086000001</v>
          </cell>
          <cell r="L15">
            <v>1256.4235086000001</v>
          </cell>
          <cell r="M15">
            <v>1256.4235086000001</v>
          </cell>
          <cell r="N15">
            <v>1256.4235086000001</v>
          </cell>
          <cell r="O15">
            <v>1256.4235086000001</v>
          </cell>
          <cell r="P15">
            <v>1256.4235086000001</v>
          </cell>
          <cell r="Q15">
            <v>1256.4235086000001</v>
          </cell>
          <cell r="R15">
            <v>1256.4235086000001</v>
          </cell>
        </row>
        <row r="16">
          <cell r="B16" t="str">
            <v>IT: Local IT Support Krakow</v>
          </cell>
          <cell r="C16">
            <v>684.34686384889312</v>
          </cell>
          <cell r="D16" t="str">
            <v>Z</v>
          </cell>
          <cell r="E16" t="str">
            <v>NONE</v>
          </cell>
          <cell r="F16" t="str">
            <v>Z-US$</v>
          </cell>
          <cell r="H16">
            <v>220.52550740445415</v>
          </cell>
          <cell r="I16">
            <v>220.52550740445415</v>
          </cell>
          <cell r="J16">
            <v>220.52550740445415</v>
          </cell>
          <cell r="K16">
            <v>220.52550740445415</v>
          </cell>
          <cell r="L16">
            <v>220.52550740445415</v>
          </cell>
          <cell r="M16">
            <v>220.52550740445415</v>
          </cell>
          <cell r="N16">
            <v>220.52550740445415</v>
          </cell>
          <cell r="O16">
            <v>220.52550740445415</v>
          </cell>
          <cell r="P16">
            <v>220.52550740445415</v>
          </cell>
          <cell r="Q16">
            <v>220.52550740445415</v>
          </cell>
          <cell r="R16">
            <v>220.52550740445415</v>
          </cell>
        </row>
        <row r="17">
          <cell r="B17" t="str">
            <v>Projects Manager</v>
          </cell>
          <cell r="C17">
            <v>614</v>
          </cell>
          <cell r="D17" t="str">
            <v>€</v>
          </cell>
          <cell r="E17" t="str">
            <v>NONE</v>
          </cell>
          <cell r="F17" t="str">
            <v>€-US$</v>
          </cell>
          <cell r="H17">
            <v>802.75133640000013</v>
          </cell>
          <cell r="I17">
            <v>802.75133640000013</v>
          </cell>
          <cell r="J17">
            <v>802.75133640000013</v>
          </cell>
          <cell r="K17">
            <v>802.75133640000013</v>
          </cell>
          <cell r="L17">
            <v>802.75133640000013</v>
          </cell>
          <cell r="M17">
            <v>802.75133640000013</v>
          </cell>
          <cell r="N17">
            <v>802.75133640000013</v>
          </cell>
          <cell r="O17">
            <v>802.75133640000013</v>
          </cell>
          <cell r="P17">
            <v>802.75133640000013</v>
          </cell>
          <cell r="Q17">
            <v>802.75133640000013</v>
          </cell>
          <cell r="R17">
            <v>802.75133640000013</v>
          </cell>
        </row>
        <row r="18">
          <cell r="B18" t="str">
            <v>Transition Leaders UK-ignore</v>
          </cell>
          <cell r="C18">
            <v>961</v>
          </cell>
          <cell r="D18" t="str">
            <v>€</v>
          </cell>
          <cell r="E18" t="str">
            <v>NONE</v>
          </cell>
          <cell r="F18" t="str">
            <v>€-US$</v>
          </cell>
          <cell r="H18">
            <v>1256.4235086000001</v>
          </cell>
          <cell r="I18">
            <v>1256.4235086000001</v>
          </cell>
          <cell r="J18">
            <v>1256.4235086000001</v>
          </cell>
          <cell r="K18">
            <v>1256.4235086000001</v>
          </cell>
          <cell r="L18">
            <v>1256.4235086000001</v>
          </cell>
          <cell r="M18">
            <v>1256.4235086000001</v>
          </cell>
          <cell r="N18">
            <v>1256.4235086000001</v>
          </cell>
          <cell r="O18">
            <v>1256.4235086000001</v>
          </cell>
          <cell r="P18">
            <v>1256.4235086000001</v>
          </cell>
          <cell r="Q18">
            <v>1256.4235086000001</v>
          </cell>
          <cell r="R18">
            <v>1256.4235086000001</v>
          </cell>
        </row>
        <row r="19">
          <cell r="B19" t="str">
            <v>Transition Leaders US-ignore</v>
          </cell>
          <cell r="C19">
            <v>1530</v>
          </cell>
          <cell r="D19" t="str">
            <v>€</v>
          </cell>
          <cell r="E19" t="str">
            <v>NONE</v>
          </cell>
          <cell r="F19" t="str">
            <v>€-US$</v>
          </cell>
          <cell r="H19">
            <v>2000.3412780000001</v>
          </cell>
          <cell r="I19">
            <v>2000.3412780000001</v>
          </cell>
          <cell r="J19">
            <v>2000.3412780000001</v>
          </cell>
          <cell r="K19">
            <v>2000.3412780000001</v>
          </cell>
          <cell r="L19">
            <v>2000.3412780000001</v>
          </cell>
          <cell r="M19">
            <v>2000.3412780000001</v>
          </cell>
          <cell r="N19">
            <v>2000.3412780000001</v>
          </cell>
          <cell r="O19">
            <v>2000.3412780000001</v>
          </cell>
          <cell r="P19">
            <v>2000.3412780000001</v>
          </cell>
          <cell r="Q19">
            <v>2000.3412780000001</v>
          </cell>
          <cell r="R19">
            <v>2000.3412780000001</v>
          </cell>
        </row>
        <row r="20">
          <cell r="B20" t="str">
            <v>Transition Leaders CH-ignore</v>
          </cell>
          <cell r="C20">
            <v>961</v>
          </cell>
          <cell r="D20" t="str">
            <v>€</v>
          </cell>
          <cell r="E20" t="str">
            <v>NONE</v>
          </cell>
          <cell r="F20" t="str">
            <v>€-US$</v>
          </cell>
          <cell r="H20">
            <v>1256.4235086000001</v>
          </cell>
          <cell r="I20">
            <v>1256.4235086000001</v>
          </cell>
          <cell r="J20">
            <v>1256.4235086000001</v>
          </cell>
          <cell r="K20">
            <v>1256.4235086000001</v>
          </cell>
          <cell r="L20">
            <v>1256.4235086000001</v>
          </cell>
          <cell r="M20">
            <v>1256.4235086000001</v>
          </cell>
          <cell r="N20">
            <v>1256.4235086000001</v>
          </cell>
          <cell r="O20">
            <v>1256.4235086000001</v>
          </cell>
          <cell r="P20">
            <v>1256.4235086000001</v>
          </cell>
          <cell r="Q20">
            <v>1256.4235086000001</v>
          </cell>
          <cell r="R20">
            <v>1256.4235086000001</v>
          </cell>
        </row>
        <row r="21">
          <cell r="B21" t="str">
            <v>Transition Leaders Other-ignore</v>
          </cell>
          <cell r="C21">
            <v>800</v>
          </cell>
          <cell r="D21" t="str">
            <v>€</v>
          </cell>
          <cell r="E21" t="str">
            <v>NONE</v>
          </cell>
          <cell r="F21" t="str">
            <v>€-US$</v>
          </cell>
          <cell r="H21">
            <v>1045.9300800000001</v>
          </cell>
          <cell r="I21">
            <v>1045.9300800000001</v>
          </cell>
          <cell r="J21">
            <v>1045.9300800000001</v>
          </cell>
          <cell r="K21">
            <v>1045.9300800000001</v>
          </cell>
          <cell r="L21">
            <v>1045.9300800000001</v>
          </cell>
          <cell r="M21">
            <v>1045.9300800000001</v>
          </cell>
          <cell r="N21">
            <v>1045.9300800000001</v>
          </cell>
          <cell r="O21">
            <v>1045.9300800000001</v>
          </cell>
          <cell r="P21">
            <v>1045.9300800000001</v>
          </cell>
          <cell r="Q21">
            <v>1045.9300800000001</v>
          </cell>
          <cell r="R21">
            <v>1045.9300800000001</v>
          </cell>
        </row>
        <row r="22">
          <cell r="B22" t="str">
            <v>Transition Leaders UK</v>
          </cell>
          <cell r="C22">
            <v>1969.8750457943474</v>
          </cell>
          <cell r="D22" t="str">
            <v>Z</v>
          </cell>
          <cell r="E22" t="str">
            <v>NONE</v>
          </cell>
          <cell r="F22" t="str">
            <v>Z-US$</v>
          </cell>
          <cell r="H22">
            <v>634.77706546937577</v>
          </cell>
          <cell r="I22">
            <v>634.77706546937577</v>
          </cell>
          <cell r="J22">
            <v>634.77706546937577</v>
          </cell>
          <cell r="K22">
            <v>634.77706546937577</v>
          </cell>
          <cell r="L22">
            <v>634.77706546937577</v>
          </cell>
          <cell r="M22">
            <v>634.77706546937577</v>
          </cell>
          <cell r="N22">
            <v>634.77706546937577</v>
          </cell>
          <cell r="O22">
            <v>634.77706546937577</v>
          </cell>
          <cell r="P22">
            <v>634.77706546937577</v>
          </cell>
          <cell r="Q22">
            <v>634.77706546937577</v>
          </cell>
          <cell r="R22">
            <v>634.77706546937577</v>
          </cell>
        </row>
        <row r="23">
          <cell r="B23" t="str">
            <v>Transition Leaders US</v>
          </cell>
          <cell r="C23">
            <v>1187.7386645488932</v>
          </cell>
          <cell r="D23" t="str">
            <v>Z</v>
          </cell>
          <cell r="E23" t="str">
            <v>NONE</v>
          </cell>
          <cell r="F23" t="str">
            <v>Z-US$</v>
          </cell>
          <cell r="H23">
            <v>382.73963906316379</v>
          </cell>
          <cell r="I23">
            <v>382.73963906316379</v>
          </cell>
          <cell r="J23">
            <v>382.73963906316379</v>
          </cell>
          <cell r="K23">
            <v>382.73963906316379</v>
          </cell>
          <cell r="L23">
            <v>382.73963906316379</v>
          </cell>
          <cell r="M23">
            <v>382.73963906316379</v>
          </cell>
          <cell r="N23">
            <v>382.73963906316379</v>
          </cell>
          <cell r="O23">
            <v>382.73963906316379</v>
          </cell>
          <cell r="P23">
            <v>382.73963906316379</v>
          </cell>
          <cell r="Q23">
            <v>382.73963906316379</v>
          </cell>
          <cell r="R23">
            <v>382.73963906316379</v>
          </cell>
        </row>
        <row r="24">
          <cell r="B24" t="str">
            <v>Transition Leaders CH</v>
          </cell>
          <cell r="C24">
            <v>684.34686384889312</v>
          </cell>
          <cell r="D24" t="str">
            <v>Z</v>
          </cell>
          <cell r="E24" t="str">
            <v>NONE</v>
          </cell>
          <cell r="F24" t="str">
            <v>Z-US$</v>
          </cell>
          <cell r="H24">
            <v>220.52550740445415</v>
          </cell>
          <cell r="I24">
            <v>220.52550740445415</v>
          </cell>
          <cell r="J24">
            <v>220.52550740445415</v>
          </cell>
          <cell r="K24">
            <v>220.52550740445415</v>
          </cell>
          <cell r="L24">
            <v>220.52550740445415</v>
          </cell>
          <cell r="M24">
            <v>220.52550740445415</v>
          </cell>
          <cell r="N24">
            <v>220.52550740445415</v>
          </cell>
          <cell r="O24">
            <v>220.52550740445415</v>
          </cell>
          <cell r="P24">
            <v>220.52550740445415</v>
          </cell>
          <cell r="Q24">
            <v>220.52550740445415</v>
          </cell>
          <cell r="R24">
            <v>220.52550740445415</v>
          </cell>
        </row>
        <row r="25">
          <cell r="B25" t="str">
            <v>Transition Leaders Other</v>
          </cell>
          <cell r="C25">
            <v>684.34686384889312</v>
          </cell>
          <cell r="D25" t="str">
            <v>Z</v>
          </cell>
          <cell r="E25" t="str">
            <v>NONE</v>
          </cell>
          <cell r="F25" t="str">
            <v>Z-US$</v>
          </cell>
          <cell r="H25">
            <v>220.52550740445415</v>
          </cell>
          <cell r="I25">
            <v>220.52550740445415</v>
          </cell>
          <cell r="J25">
            <v>220.52550740445415</v>
          </cell>
          <cell r="K25">
            <v>220.52550740445415</v>
          </cell>
          <cell r="L25">
            <v>220.52550740445415</v>
          </cell>
          <cell r="M25">
            <v>220.52550740445415</v>
          </cell>
          <cell r="N25">
            <v>220.52550740445415</v>
          </cell>
          <cell r="O25">
            <v>220.52550740445415</v>
          </cell>
          <cell r="P25">
            <v>220.52550740445415</v>
          </cell>
          <cell r="Q25">
            <v>220.52550740445415</v>
          </cell>
          <cell r="R25">
            <v>220.52550740445415</v>
          </cell>
        </row>
        <row r="26">
          <cell r="B26" t="str">
            <v>Blended: Transf. Team</v>
          </cell>
          <cell r="C26">
            <v>390</v>
          </cell>
          <cell r="D26" t="str">
            <v>€</v>
          </cell>
          <cell r="E26" t="str">
            <v>NONE</v>
          </cell>
          <cell r="F26" t="str">
            <v>€-US$</v>
          </cell>
          <cell r="H26">
            <v>509.89091400000007</v>
          </cell>
          <cell r="I26">
            <v>509.89091400000007</v>
          </cell>
          <cell r="J26">
            <v>509.89091400000007</v>
          </cell>
          <cell r="K26">
            <v>509.89091400000007</v>
          </cell>
          <cell r="L26">
            <v>509.89091400000007</v>
          </cell>
          <cell r="M26">
            <v>509.89091400000007</v>
          </cell>
          <cell r="N26">
            <v>509.89091400000007</v>
          </cell>
          <cell r="O26">
            <v>509.89091400000007</v>
          </cell>
          <cell r="P26">
            <v>509.89091400000007</v>
          </cell>
          <cell r="Q26">
            <v>509.89091400000007</v>
          </cell>
          <cell r="R26">
            <v>509.89091400000007</v>
          </cell>
        </row>
        <row r="27">
          <cell r="B27" t="str">
            <v>not used</v>
          </cell>
          <cell r="C27">
            <v>0</v>
          </cell>
          <cell r="D27" t="str">
            <v>€</v>
          </cell>
          <cell r="E27" t="str">
            <v>NONE</v>
          </cell>
          <cell r="F27" t="str">
            <v>€-US$</v>
          </cell>
          <cell r="H27">
            <v>0</v>
          </cell>
          <cell r="I27">
            <v>0</v>
          </cell>
          <cell r="J27">
            <v>0</v>
          </cell>
          <cell r="K27">
            <v>0</v>
          </cell>
          <cell r="L27">
            <v>0</v>
          </cell>
          <cell r="M27">
            <v>0</v>
          </cell>
          <cell r="N27">
            <v>0</v>
          </cell>
          <cell r="O27">
            <v>0</v>
          </cell>
          <cell r="P27">
            <v>0</v>
          </cell>
          <cell r="Q27">
            <v>0</v>
          </cell>
          <cell r="R27">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6">
          <cell r="A6" t="str">
            <v>None</v>
          </cell>
          <cell r="H6">
            <v>0</v>
          </cell>
          <cell r="I6">
            <v>0</v>
          </cell>
          <cell r="J6">
            <v>0</v>
          </cell>
          <cell r="K6">
            <v>0</v>
          </cell>
          <cell r="L6">
            <v>0</v>
          </cell>
          <cell r="M6">
            <v>0</v>
          </cell>
          <cell r="N6">
            <v>0</v>
          </cell>
          <cell r="O6">
            <v>0</v>
          </cell>
          <cell r="P6">
            <v>0</v>
          </cell>
          <cell r="Q6">
            <v>0</v>
          </cell>
          <cell r="R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row>
        <row r="7">
          <cell r="A7" t="str">
            <v>Run period</v>
          </cell>
          <cell r="H7">
            <v>0</v>
          </cell>
          <cell r="I7">
            <v>1</v>
          </cell>
          <cell r="J7">
            <v>1</v>
          </cell>
          <cell r="K7">
            <v>1</v>
          </cell>
          <cell r="L7">
            <v>1</v>
          </cell>
          <cell r="M7">
            <v>1</v>
          </cell>
          <cell r="N7">
            <v>1</v>
          </cell>
          <cell r="O7">
            <v>1</v>
          </cell>
          <cell r="P7">
            <v>1</v>
          </cell>
          <cell r="Q7">
            <v>1</v>
          </cell>
          <cell r="R7">
            <v>1</v>
          </cell>
          <cell r="AC7">
            <v>0</v>
          </cell>
          <cell r="AD7">
            <v>0</v>
          </cell>
          <cell r="AE7">
            <v>0</v>
          </cell>
          <cell r="AF7">
            <v>8.3333333333333329E-2</v>
          </cell>
          <cell r="AG7">
            <v>8.3333333333333329E-2</v>
          </cell>
          <cell r="AH7">
            <v>8.3333333333333329E-2</v>
          </cell>
          <cell r="AI7">
            <v>8.3333333333333329E-2</v>
          </cell>
          <cell r="AJ7">
            <v>8.3333333333333329E-2</v>
          </cell>
          <cell r="AK7">
            <v>8.3333333333333329E-2</v>
          </cell>
          <cell r="AL7">
            <v>8.3333333333333329E-2</v>
          </cell>
          <cell r="AM7">
            <v>8.3333333333333329E-2</v>
          </cell>
          <cell r="AN7">
            <v>8.3333333333333329E-2</v>
          </cell>
          <cell r="AO7">
            <v>8.3333333333333329E-2</v>
          </cell>
          <cell r="AP7">
            <v>8.3333333333333329E-2</v>
          </cell>
          <cell r="AQ7">
            <v>8.3333333333333329E-2</v>
          </cell>
        </row>
        <row r="8">
          <cell r="A8" t="str">
            <v>Contract period</v>
          </cell>
          <cell r="H8">
            <v>0.25</v>
          </cell>
          <cell r="I8">
            <v>1</v>
          </cell>
          <cell r="J8">
            <v>1</v>
          </cell>
          <cell r="K8">
            <v>1</v>
          </cell>
          <cell r="L8">
            <v>1</v>
          </cell>
          <cell r="M8">
            <v>1</v>
          </cell>
          <cell r="N8">
            <v>1</v>
          </cell>
          <cell r="O8">
            <v>1</v>
          </cell>
          <cell r="P8">
            <v>1</v>
          </cell>
          <cell r="Q8">
            <v>1</v>
          </cell>
          <cell r="R8">
            <v>1</v>
          </cell>
          <cell r="AC8">
            <v>8.3333333333333329E-2</v>
          </cell>
          <cell r="AD8">
            <v>8.3333333333333329E-2</v>
          </cell>
          <cell r="AE8">
            <v>8.3333333333333329E-2</v>
          </cell>
          <cell r="AF8">
            <v>8.3333333333333329E-2</v>
          </cell>
          <cell r="AG8">
            <v>8.3333333333333329E-2</v>
          </cell>
          <cell r="AH8">
            <v>8.3333333333333329E-2</v>
          </cell>
          <cell r="AI8">
            <v>8.3333333333333329E-2</v>
          </cell>
          <cell r="AJ8">
            <v>8.3333333333333329E-2</v>
          </cell>
          <cell r="AK8">
            <v>8.3333333333333329E-2</v>
          </cell>
          <cell r="AL8">
            <v>8.3333333333333329E-2</v>
          </cell>
          <cell r="AM8">
            <v>8.3333333333333329E-2</v>
          </cell>
          <cell r="AN8">
            <v>8.3333333333333329E-2</v>
          </cell>
          <cell r="AO8">
            <v>8.3333333333333329E-2</v>
          </cell>
          <cell r="AP8">
            <v>8.3333333333333329E-2</v>
          </cell>
          <cell r="AQ8">
            <v>8.3333333333333329E-2</v>
          </cell>
        </row>
        <row r="9">
          <cell r="A9" t="str">
            <v>Annual</v>
          </cell>
          <cell r="H9">
            <v>0.25</v>
          </cell>
          <cell r="I9">
            <v>1</v>
          </cell>
          <cell r="J9">
            <v>1</v>
          </cell>
          <cell r="K9">
            <v>1</v>
          </cell>
          <cell r="L9">
            <v>1</v>
          </cell>
          <cell r="M9">
            <v>1</v>
          </cell>
          <cell r="N9">
            <v>0</v>
          </cell>
          <cell r="O9">
            <v>0</v>
          </cell>
          <cell r="P9">
            <v>0</v>
          </cell>
          <cell r="Q9">
            <v>0</v>
          </cell>
          <cell r="R9">
            <v>0</v>
          </cell>
          <cell r="AC9">
            <v>8.3333333333333329E-2</v>
          </cell>
          <cell r="AD9">
            <v>8.3333333333333329E-2</v>
          </cell>
          <cell r="AE9">
            <v>8.3333333333333329E-2</v>
          </cell>
          <cell r="AF9">
            <v>8.3333333333333329E-2</v>
          </cell>
          <cell r="AG9">
            <v>8.3333333333333329E-2</v>
          </cell>
          <cell r="AH9">
            <v>8.3333333333333329E-2</v>
          </cell>
          <cell r="AI9">
            <v>8.3333333333333329E-2</v>
          </cell>
          <cell r="AJ9">
            <v>8.3333333333333329E-2</v>
          </cell>
          <cell r="AK9">
            <v>8.3333333333333329E-2</v>
          </cell>
          <cell r="AL9">
            <v>8.3333333333333329E-2</v>
          </cell>
          <cell r="AM9">
            <v>8.3333333333333329E-2</v>
          </cell>
          <cell r="AN9">
            <v>8.3333333333333329E-2</v>
          </cell>
          <cell r="AO9">
            <v>8.3333333333333329E-2</v>
          </cell>
          <cell r="AP9">
            <v>8.3333333333333329E-2</v>
          </cell>
          <cell r="AQ9">
            <v>8.3333333333333329E-2</v>
          </cell>
        </row>
        <row r="10">
          <cell r="A10" t="str">
            <v>Monthly</v>
          </cell>
          <cell r="H10">
            <v>0</v>
          </cell>
          <cell r="I10">
            <v>0</v>
          </cell>
          <cell r="J10">
            <v>12</v>
          </cell>
          <cell r="K10">
            <v>12</v>
          </cell>
          <cell r="L10">
            <v>12</v>
          </cell>
          <cell r="M10">
            <v>12</v>
          </cell>
          <cell r="N10">
            <v>12</v>
          </cell>
          <cell r="O10">
            <v>12</v>
          </cell>
          <cell r="P10">
            <v>12</v>
          </cell>
          <cell r="Q10">
            <v>12</v>
          </cell>
          <cell r="R10">
            <v>12</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row>
        <row r="11">
          <cell r="A11" t="str">
            <v>Quarterly</v>
          </cell>
          <cell r="H11">
            <v>1</v>
          </cell>
          <cell r="I11">
            <v>4</v>
          </cell>
          <cell r="J11">
            <v>4</v>
          </cell>
          <cell r="K11">
            <v>4</v>
          </cell>
          <cell r="L11">
            <v>4</v>
          </cell>
          <cell r="M11">
            <v>4</v>
          </cell>
          <cell r="AC11">
            <v>1</v>
          </cell>
          <cell r="AD11">
            <v>0</v>
          </cell>
          <cell r="AE11">
            <v>0</v>
          </cell>
          <cell r="AF11">
            <v>1</v>
          </cell>
          <cell r="AG11">
            <v>0</v>
          </cell>
          <cell r="AH11">
            <v>0</v>
          </cell>
          <cell r="AI11">
            <v>1</v>
          </cell>
          <cell r="AJ11">
            <v>0</v>
          </cell>
          <cell r="AK11">
            <v>0</v>
          </cell>
          <cell r="AL11">
            <v>1</v>
          </cell>
          <cell r="AM11">
            <v>0</v>
          </cell>
          <cell r="AN11">
            <v>0</v>
          </cell>
          <cell r="AO11">
            <v>1</v>
          </cell>
          <cell r="AP11">
            <v>0</v>
          </cell>
          <cell r="AQ11">
            <v>0</v>
          </cell>
        </row>
        <row r="12">
          <cell r="A12" t="str">
            <v>One-off</v>
          </cell>
          <cell r="H12">
            <v>1</v>
          </cell>
          <cell r="I12">
            <v>0</v>
          </cell>
          <cell r="J12">
            <v>0</v>
          </cell>
          <cell r="K12">
            <v>0</v>
          </cell>
          <cell r="L12">
            <v>0</v>
          </cell>
          <cell r="M12">
            <v>0</v>
          </cell>
          <cell r="N12">
            <v>0</v>
          </cell>
          <cell r="O12">
            <v>0</v>
          </cell>
          <cell r="P12">
            <v>0</v>
          </cell>
          <cell r="Q12">
            <v>0</v>
          </cell>
          <cell r="R12">
            <v>0</v>
          </cell>
          <cell r="T12">
            <v>1</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row>
        <row r="13">
          <cell r="A13" t="str">
            <v>per Run FTE per mth</v>
          </cell>
          <cell r="H13">
            <v>0</v>
          </cell>
          <cell r="I13">
            <v>125.38202599702383</v>
          </cell>
          <cell r="J13">
            <v>506.94410813988094</v>
          </cell>
          <cell r="K13">
            <v>609.93732999999986</v>
          </cell>
          <cell r="L13">
            <v>565.01327874999981</v>
          </cell>
          <cell r="M13">
            <v>538.31796849999978</v>
          </cell>
          <cell r="N13">
            <v>0</v>
          </cell>
          <cell r="O13">
            <v>0</v>
          </cell>
          <cell r="P13">
            <v>0</v>
          </cell>
          <cell r="Q13">
            <v>0</v>
          </cell>
          <cell r="R13">
            <v>0</v>
          </cell>
          <cell r="AC13">
            <v>0</v>
          </cell>
          <cell r="AD13">
            <v>0</v>
          </cell>
          <cell r="AE13">
            <v>0</v>
          </cell>
          <cell r="AF13">
            <v>18.787608333333338</v>
          </cell>
          <cell r="AG13">
            <v>18.787608333333338</v>
          </cell>
          <cell r="AH13">
            <v>18.787608333333338</v>
          </cell>
          <cell r="AI13">
            <v>67.382700000000014</v>
          </cell>
          <cell r="AJ13">
            <v>67.3827</v>
          </cell>
          <cell r="AK13">
            <v>67.3827</v>
          </cell>
          <cell r="AL13">
            <v>144.82687958333335</v>
          </cell>
          <cell r="AM13">
            <v>144.82687958333335</v>
          </cell>
          <cell r="AN13">
            <v>144.82687958333335</v>
          </cell>
          <cell r="AO13">
            <v>270.59381190476188</v>
          </cell>
          <cell r="AP13">
            <v>270.59381190476188</v>
          </cell>
          <cell r="AQ13">
            <v>270.40512440476192</v>
          </cell>
        </row>
        <row r="14">
          <cell r="A14" t="str">
            <v>per T - Man days</v>
          </cell>
          <cell r="H14">
            <v>0</v>
          </cell>
          <cell r="I14">
            <v>0</v>
          </cell>
          <cell r="J14">
            <v>0</v>
          </cell>
          <cell r="K14">
            <v>0</v>
          </cell>
          <cell r="L14">
            <v>0</v>
          </cell>
          <cell r="M14">
            <v>0</v>
          </cell>
          <cell r="N14">
            <v>0</v>
          </cell>
          <cell r="O14">
            <v>0</v>
          </cell>
          <cell r="P14">
            <v>0</v>
          </cell>
          <cell r="Q14">
            <v>0</v>
          </cell>
          <cell r="R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row>
        <row r="15">
          <cell r="A15" t="str">
            <v>per P - Man days</v>
          </cell>
          <cell r="H15">
            <v>0</v>
          </cell>
          <cell r="I15">
            <v>0</v>
          </cell>
          <cell r="J15">
            <v>0</v>
          </cell>
          <cell r="K15">
            <v>0</v>
          </cell>
          <cell r="L15">
            <v>0</v>
          </cell>
          <cell r="M15">
            <v>0</v>
          </cell>
          <cell r="N15">
            <v>0</v>
          </cell>
          <cell r="O15">
            <v>0</v>
          </cell>
          <cell r="P15">
            <v>0</v>
          </cell>
          <cell r="Q15">
            <v>0</v>
          </cell>
          <cell r="R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row>
        <row r="16">
          <cell r="A16" t="str">
            <v>FTE recruited</v>
          </cell>
          <cell r="H16">
            <v>19.331333333333333</v>
          </cell>
          <cell r="I16">
            <v>414.34396666666669</v>
          </cell>
          <cell r="J16">
            <v>343.19649999999996</v>
          </cell>
          <cell r="K16">
            <v>0</v>
          </cell>
          <cell r="L16">
            <v>0</v>
          </cell>
          <cell r="M16">
            <v>0</v>
          </cell>
          <cell r="N16">
            <v>0</v>
          </cell>
          <cell r="O16">
            <v>0</v>
          </cell>
          <cell r="P16">
            <v>0</v>
          </cell>
          <cell r="Q16">
            <v>0</v>
          </cell>
          <cell r="R16">
            <v>0</v>
          </cell>
          <cell r="AC16">
            <v>3.8662666666666672</v>
          </cell>
          <cell r="AD16">
            <v>7.7325333333333344</v>
          </cell>
          <cell r="AE16">
            <v>7.7325333333333344</v>
          </cell>
          <cell r="AF16">
            <v>10.467333333333336</v>
          </cell>
          <cell r="AG16">
            <v>20.934666666666672</v>
          </cell>
          <cell r="AH16">
            <v>20.934666666666672</v>
          </cell>
          <cell r="AI16">
            <v>16.804043809523808</v>
          </cell>
          <cell r="AJ16">
            <v>33.608087619047616</v>
          </cell>
          <cell r="AK16">
            <v>33.608087619047616</v>
          </cell>
          <cell r="AL16">
            <v>27.195632380952379</v>
          </cell>
          <cell r="AM16">
            <v>54.391264761904758</v>
          </cell>
          <cell r="AN16">
            <v>54.391264761904758</v>
          </cell>
          <cell r="AO16">
            <v>14.200891904761907</v>
          </cell>
          <cell r="AP16">
            <v>14.200891904761907</v>
          </cell>
          <cell r="AQ16">
            <v>113.60713523809525</v>
          </cell>
        </row>
        <row r="17">
          <cell r="A17" t="str">
            <v>FTE Language recruitment</v>
          </cell>
          <cell r="H17">
            <v>1.2937314457314457</v>
          </cell>
          <cell r="I17">
            <v>27.729583354783358</v>
          </cell>
          <cell r="J17">
            <v>22.968105534105536</v>
          </cell>
          <cell r="K17">
            <v>0</v>
          </cell>
          <cell r="L17">
            <v>0</v>
          </cell>
          <cell r="M17">
            <v>0</v>
          </cell>
          <cell r="N17">
            <v>0</v>
          </cell>
          <cell r="O17">
            <v>0</v>
          </cell>
          <cell r="P17">
            <v>0</v>
          </cell>
          <cell r="Q17">
            <v>0</v>
          </cell>
          <cell r="R17">
            <v>0</v>
          </cell>
          <cell r="S17">
            <v>6.6924066924066924E-2</v>
          </cell>
          <cell r="AC17">
            <v>0.25874628914628917</v>
          </cell>
          <cell r="AD17">
            <v>0.51749257829257833</v>
          </cell>
          <cell r="AE17">
            <v>0.51749257829257833</v>
          </cell>
          <cell r="AF17">
            <v>0.7005165165165167</v>
          </cell>
          <cell r="AG17">
            <v>1.4010330330330334</v>
          </cell>
          <cell r="AH17">
            <v>1.4010330330330334</v>
          </cell>
          <cell r="AI17">
            <v>1.1245949525035239</v>
          </cell>
          <cell r="AJ17">
            <v>2.2491899050070479</v>
          </cell>
          <cell r="AK17">
            <v>2.2491899050070479</v>
          </cell>
          <cell r="AL17">
            <v>1.8200423215051784</v>
          </cell>
          <cell r="AM17">
            <v>3.6400846430103568</v>
          </cell>
          <cell r="AN17">
            <v>3.6400846430103568</v>
          </cell>
          <cell r="AO17">
            <v>0.95038144021572601</v>
          </cell>
          <cell r="AP17">
            <v>0.95038144021572601</v>
          </cell>
          <cell r="AQ17">
            <v>7.6030515217258081</v>
          </cell>
        </row>
        <row r="18">
          <cell r="A18" t="str">
            <v>Space to be recovered</v>
          </cell>
          <cell r="H18">
            <v>0.75</v>
          </cell>
          <cell r="I18">
            <v>0.7910299566716269</v>
          </cell>
          <cell r="J18">
            <v>0.15509315310019847</v>
          </cell>
          <cell r="K18">
            <v>0</v>
          </cell>
          <cell r="L18">
            <v>0</v>
          </cell>
          <cell r="M18">
            <v>0</v>
          </cell>
          <cell r="N18">
            <v>0</v>
          </cell>
          <cell r="O18">
            <v>0</v>
          </cell>
          <cell r="P18">
            <v>0</v>
          </cell>
          <cell r="Q18">
            <v>0</v>
          </cell>
          <cell r="R18">
            <v>0</v>
          </cell>
          <cell r="S18">
            <v>600</v>
          </cell>
          <cell r="AC18">
            <v>1</v>
          </cell>
          <cell r="AD18">
            <v>1</v>
          </cell>
          <cell r="AE18">
            <v>1</v>
          </cell>
          <cell r="AF18">
            <v>0.96868731944444453</v>
          </cell>
          <cell r="AG18">
            <v>0.96868731944444453</v>
          </cell>
          <cell r="AH18">
            <v>0.96868731944444453</v>
          </cell>
          <cell r="AI18">
            <v>0.88769549999999997</v>
          </cell>
          <cell r="AJ18">
            <v>0.88769549999999997</v>
          </cell>
          <cell r="AK18">
            <v>0.88769549999999997</v>
          </cell>
          <cell r="AL18">
            <v>0.75862186736111104</v>
          </cell>
          <cell r="AM18">
            <v>0.75862186736111104</v>
          </cell>
          <cell r="AN18">
            <v>0.75862186736111104</v>
          </cell>
          <cell r="AO18">
            <v>0.54901031349206353</v>
          </cell>
          <cell r="AP18">
            <v>0.54901031349206353</v>
          </cell>
          <cell r="AQ18">
            <v>0.54932479265873013</v>
          </cell>
        </row>
        <row r="19">
          <cell r="A19" t="str">
            <v>Connectivity</v>
          </cell>
          <cell r="H19">
            <v>10736.8421052632</v>
          </cell>
          <cell r="I19">
            <v>106574.72209747024</v>
          </cell>
          <cell r="J19">
            <v>318204.91710934078</v>
          </cell>
          <cell r="K19">
            <v>320275.97250965243</v>
          </cell>
          <cell r="L19">
            <v>356023.81116602302</v>
          </cell>
          <cell r="M19">
            <v>407043.20830517355</v>
          </cell>
          <cell r="N19">
            <v>0</v>
          </cell>
          <cell r="O19">
            <v>0</v>
          </cell>
          <cell r="P19">
            <v>0</v>
          </cell>
          <cell r="Q19">
            <v>0</v>
          </cell>
          <cell r="R19">
            <v>0</v>
          </cell>
          <cell r="AC19">
            <v>3578.9473684210666</v>
          </cell>
          <cell r="AD19">
            <v>3578.9473684210666</v>
          </cell>
          <cell r="AE19">
            <v>3578.9473684210666</v>
          </cell>
          <cell r="AF19">
            <v>1330.7889236111114</v>
          </cell>
          <cell r="AG19">
            <v>1330.7889236111114</v>
          </cell>
          <cell r="AH19">
            <v>1330.7889236111114</v>
          </cell>
          <cell r="AI19">
            <v>4772.9412500000008</v>
          </cell>
          <cell r="AJ19">
            <v>4772.9412499999999</v>
          </cell>
          <cell r="AK19">
            <v>4772.9412499999999</v>
          </cell>
          <cell r="AL19">
            <v>10258.570637152778</v>
          </cell>
          <cell r="AM19">
            <v>10258.570637152778</v>
          </cell>
          <cell r="AN19">
            <v>10258.570637152778</v>
          </cell>
          <cell r="AO19">
            <v>19167.061676587298</v>
          </cell>
          <cell r="AP19">
            <v>19167.061676587298</v>
          </cell>
          <cell r="AQ19">
            <v>19153.696312003969</v>
          </cell>
        </row>
        <row r="20">
          <cell r="A20" t="str">
            <v>Connectivity per Run FTE</v>
          </cell>
          <cell r="H20">
            <v>14166.666666666666</v>
          </cell>
          <cell r="I20">
            <v>170000</v>
          </cell>
          <cell r="J20">
            <v>340000</v>
          </cell>
          <cell r="K20">
            <v>340000</v>
          </cell>
          <cell r="L20">
            <v>340000</v>
          </cell>
          <cell r="M20">
            <v>340000</v>
          </cell>
          <cell r="N20">
            <v>0</v>
          </cell>
          <cell r="O20">
            <v>0</v>
          </cell>
          <cell r="P20">
            <v>0</v>
          </cell>
          <cell r="Q20">
            <v>0</v>
          </cell>
          <cell r="R20">
            <v>0</v>
          </cell>
          <cell r="AC20">
            <v>0</v>
          </cell>
          <cell r="AD20">
            <v>0</v>
          </cell>
          <cell r="AE20">
            <v>14166.666666666666</v>
          </cell>
          <cell r="AF20">
            <v>14166.666666666666</v>
          </cell>
          <cell r="AG20">
            <v>14166.666666666666</v>
          </cell>
          <cell r="AH20">
            <v>14166.666666666666</v>
          </cell>
          <cell r="AI20">
            <v>14166.666666666666</v>
          </cell>
          <cell r="AJ20">
            <v>14166.666666666666</v>
          </cell>
          <cell r="AK20">
            <v>14166.666666666666</v>
          </cell>
          <cell r="AL20">
            <v>14166.666666666666</v>
          </cell>
          <cell r="AM20">
            <v>14166.666666666666</v>
          </cell>
          <cell r="AN20">
            <v>14166.666666666666</v>
          </cell>
          <cell r="AO20">
            <v>14166.666666666666</v>
          </cell>
          <cell r="AP20">
            <v>14166.666666666666</v>
          </cell>
          <cell r="AQ20">
            <v>14166.666666666666</v>
          </cell>
        </row>
        <row r="21">
          <cell r="A21" t="str">
            <v># PM Flights</v>
          </cell>
          <cell r="H21">
            <v>48</v>
          </cell>
          <cell r="I21">
            <v>228</v>
          </cell>
          <cell r="J21">
            <v>6</v>
          </cell>
          <cell r="K21">
            <v>0</v>
          </cell>
          <cell r="L21">
            <v>0</v>
          </cell>
          <cell r="M21">
            <v>0</v>
          </cell>
          <cell r="N21">
            <v>0</v>
          </cell>
          <cell r="O21">
            <v>0</v>
          </cell>
          <cell r="P21">
            <v>0</v>
          </cell>
          <cell r="Q21">
            <v>0</v>
          </cell>
          <cell r="R21">
            <v>0</v>
          </cell>
          <cell r="AC21">
            <v>16</v>
          </cell>
          <cell r="AD21">
            <v>16</v>
          </cell>
          <cell r="AE21">
            <v>16</v>
          </cell>
          <cell r="AF21">
            <v>16</v>
          </cell>
          <cell r="AG21">
            <v>16</v>
          </cell>
          <cell r="AH21">
            <v>16</v>
          </cell>
          <cell r="AI21">
            <v>20</v>
          </cell>
          <cell r="AJ21">
            <v>20</v>
          </cell>
          <cell r="AK21">
            <v>20</v>
          </cell>
          <cell r="AL21">
            <v>20</v>
          </cell>
          <cell r="AM21">
            <v>20</v>
          </cell>
          <cell r="AN21">
            <v>20</v>
          </cell>
          <cell r="AO21">
            <v>20</v>
          </cell>
          <cell r="AP21">
            <v>20</v>
          </cell>
          <cell r="AQ21">
            <v>20</v>
          </cell>
        </row>
        <row r="22">
          <cell r="A22" t="str">
            <v># PM Onsite days</v>
          </cell>
          <cell r="H22">
            <v>228</v>
          </cell>
          <cell r="I22">
            <v>1092</v>
          </cell>
          <cell r="J22">
            <v>20</v>
          </cell>
          <cell r="K22">
            <v>0</v>
          </cell>
          <cell r="L22">
            <v>0</v>
          </cell>
          <cell r="M22">
            <v>0</v>
          </cell>
          <cell r="N22">
            <v>0</v>
          </cell>
          <cell r="O22">
            <v>0</v>
          </cell>
          <cell r="P22">
            <v>0</v>
          </cell>
          <cell r="Q22">
            <v>0</v>
          </cell>
          <cell r="R22">
            <v>0</v>
          </cell>
          <cell r="AC22">
            <v>76</v>
          </cell>
          <cell r="AD22">
            <v>76</v>
          </cell>
          <cell r="AE22">
            <v>76</v>
          </cell>
          <cell r="AF22">
            <v>76</v>
          </cell>
          <cell r="AG22">
            <v>76</v>
          </cell>
          <cell r="AH22">
            <v>76</v>
          </cell>
          <cell r="AI22">
            <v>96</v>
          </cell>
          <cell r="AJ22">
            <v>96</v>
          </cell>
          <cell r="AK22">
            <v>96</v>
          </cell>
          <cell r="AL22">
            <v>96</v>
          </cell>
          <cell r="AM22">
            <v>96</v>
          </cell>
          <cell r="AN22">
            <v>96</v>
          </cell>
          <cell r="AO22">
            <v>96</v>
          </cell>
          <cell r="AP22">
            <v>96</v>
          </cell>
          <cell r="AQ22">
            <v>96</v>
          </cell>
        </row>
        <row r="23">
          <cell r="A23" t="str">
            <v># Transition Flights</v>
          </cell>
          <cell r="H23">
            <v>23</v>
          </cell>
          <cell r="I23">
            <v>361</v>
          </cell>
          <cell r="J23">
            <v>116</v>
          </cell>
          <cell r="K23">
            <v>0</v>
          </cell>
          <cell r="L23">
            <v>0</v>
          </cell>
          <cell r="M23">
            <v>0</v>
          </cell>
          <cell r="N23">
            <v>0</v>
          </cell>
          <cell r="O23">
            <v>0</v>
          </cell>
          <cell r="P23">
            <v>0</v>
          </cell>
          <cell r="Q23">
            <v>0</v>
          </cell>
          <cell r="R23">
            <v>0</v>
          </cell>
          <cell r="AC23">
            <v>8</v>
          </cell>
          <cell r="AD23">
            <v>15</v>
          </cell>
          <cell r="AE23">
            <v>0</v>
          </cell>
          <cell r="AF23">
            <v>20</v>
          </cell>
          <cell r="AG23">
            <v>39</v>
          </cell>
          <cell r="AH23">
            <v>0</v>
          </cell>
          <cell r="AI23">
            <v>31</v>
          </cell>
          <cell r="AJ23">
            <v>62</v>
          </cell>
          <cell r="AK23">
            <v>0</v>
          </cell>
          <cell r="AL23">
            <v>51</v>
          </cell>
          <cell r="AM23">
            <v>100</v>
          </cell>
          <cell r="AN23">
            <v>0</v>
          </cell>
          <cell r="AO23">
            <v>25</v>
          </cell>
          <cell r="AP23">
            <v>33</v>
          </cell>
          <cell r="AQ23">
            <v>0</v>
          </cell>
        </row>
        <row r="24">
          <cell r="A24" t="str">
            <v># Transition onsites</v>
          </cell>
          <cell r="H24">
            <v>111.9741456666667</v>
          </cell>
          <cell r="I24">
            <v>1788.7936184666669</v>
          </cell>
          <cell r="J24">
            <v>562</v>
          </cell>
          <cell r="K24">
            <v>0</v>
          </cell>
          <cell r="L24">
            <v>0</v>
          </cell>
          <cell r="M24">
            <v>0</v>
          </cell>
          <cell r="N24">
            <v>0</v>
          </cell>
          <cell r="O24">
            <v>0</v>
          </cell>
          <cell r="P24">
            <v>0</v>
          </cell>
          <cell r="Q24">
            <v>0</v>
          </cell>
          <cell r="R24">
            <v>0</v>
          </cell>
          <cell r="AC24">
            <v>37.575216666666677</v>
          </cell>
          <cell r="AD24">
            <v>74.398929000000024</v>
          </cell>
          <cell r="AE24">
            <v>0</v>
          </cell>
          <cell r="AF24">
            <v>97.190183333333366</v>
          </cell>
          <cell r="AG24">
            <v>192.43656300000004</v>
          </cell>
          <cell r="AH24">
            <v>0</v>
          </cell>
          <cell r="AI24">
            <v>154.88835916666665</v>
          </cell>
          <cell r="AJ24">
            <v>306.67895114999999</v>
          </cell>
          <cell r="AK24">
            <v>0</v>
          </cell>
          <cell r="AL24">
            <v>251.53386464285717</v>
          </cell>
          <cell r="AM24">
            <v>498.03705199285724</v>
          </cell>
          <cell r="AN24">
            <v>0</v>
          </cell>
          <cell r="AO24">
            <v>124.15027809523814</v>
          </cell>
          <cell r="AP24">
            <v>163.87836708571433</v>
          </cell>
          <cell r="AQ24">
            <v>0</v>
          </cell>
        </row>
        <row r="25">
          <cell r="A25" t="str">
            <v>AR TECH - maint</v>
          </cell>
          <cell r="B25" t="str">
            <v>Capgemini share</v>
          </cell>
          <cell r="H25">
            <v>0</v>
          </cell>
          <cell r="I25">
            <v>42500</v>
          </cell>
          <cell r="J25">
            <v>42500</v>
          </cell>
          <cell r="K25">
            <v>42500</v>
          </cell>
          <cell r="L25">
            <v>42500</v>
          </cell>
          <cell r="M25">
            <v>42500</v>
          </cell>
          <cell r="N25">
            <v>0</v>
          </cell>
          <cell r="O25">
            <v>0</v>
          </cell>
          <cell r="P25">
            <v>0</v>
          </cell>
          <cell r="Q25">
            <v>0</v>
          </cell>
          <cell r="R25">
            <v>0</v>
          </cell>
          <cell r="S25">
            <v>42500</v>
          </cell>
          <cell r="AC25">
            <v>0</v>
          </cell>
          <cell r="AD25">
            <v>0</v>
          </cell>
          <cell r="AE25">
            <v>0</v>
          </cell>
          <cell r="AF25">
            <v>0</v>
          </cell>
          <cell r="AG25">
            <v>0</v>
          </cell>
          <cell r="AH25">
            <v>0</v>
          </cell>
          <cell r="AI25">
            <v>42500</v>
          </cell>
          <cell r="AJ25">
            <v>0</v>
          </cell>
          <cell r="AK25">
            <v>0</v>
          </cell>
          <cell r="AL25">
            <v>0</v>
          </cell>
          <cell r="AM25">
            <v>0</v>
          </cell>
          <cell r="AN25">
            <v>0</v>
          </cell>
          <cell r="AO25">
            <v>0</v>
          </cell>
          <cell r="AP25">
            <v>0</v>
          </cell>
          <cell r="AQ25">
            <v>0</v>
          </cell>
        </row>
        <row r="26">
          <cell r="A26" t="str">
            <v>MI Tech - maint</v>
          </cell>
          <cell r="H26">
            <v>0</v>
          </cell>
          <cell r="I26">
            <v>0</v>
          </cell>
          <cell r="J26">
            <v>42500</v>
          </cell>
          <cell r="K26">
            <v>42500</v>
          </cell>
          <cell r="L26">
            <v>42500</v>
          </cell>
          <cell r="M26">
            <v>42500</v>
          </cell>
          <cell r="N26">
            <v>0</v>
          </cell>
          <cell r="O26">
            <v>0</v>
          </cell>
          <cell r="P26">
            <v>0</v>
          </cell>
          <cell r="Q26">
            <v>0</v>
          </cell>
          <cell r="R26">
            <v>0</v>
          </cell>
          <cell r="S26">
            <v>42500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row>
        <row r="27">
          <cell r="A27" t="str">
            <v>other Techn - maint</v>
          </cell>
          <cell r="H27">
            <v>0</v>
          </cell>
          <cell r="I27">
            <v>8500</v>
          </cell>
          <cell r="J27">
            <v>17000</v>
          </cell>
          <cell r="K27">
            <v>17000</v>
          </cell>
          <cell r="L27">
            <v>17000</v>
          </cell>
          <cell r="M27">
            <v>17000</v>
          </cell>
          <cell r="N27">
            <v>0</v>
          </cell>
          <cell r="O27">
            <v>0</v>
          </cell>
          <cell r="P27">
            <v>0</v>
          </cell>
          <cell r="Q27">
            <v>0</v>
          </cell>
          <cell r="R27">
            <v>0</v>
          </cell>
          <cell r="S27">
            <v>17000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8500</v>
          </cell>
        </row>
        <row r="28">
          <cell r="A28" t="str">
            <v>AR TECH - one off</v>
          </cell>
          <cell r="H28">
            <v>0</v>
          </cell>
          <cell r="I28">
            <v>1</v>
          </cell>
          <cell r="J28">
            <v>0</v>
          </cell>
          <cell r="K28">
            <v>0</v>
          </cell>
          <cell r="L28">
            <v>0</v>
          </cell>
          <cell r="M28">
            <v>0</v>
          </cell>
          <cell r="N28">
            <v>0</v>
          </cell>
          <cell r="O28">
            <v>0</v>
          </cell>
          <cell r="P28">
            <v>0</v>
          </cell>
          <cell r="Q28">
            <v>0</v>
          </cell>
          <cell r="R28">
            <v>0</v>
          </cell>
          <cell r="AC28">
            <v>0</v>
          </cell>
          <cell r="AD28">
            <v>0</v>
          </cell>
          <cell r="AE28">
            <v>0</v>
          </cell>
          <cell r="AF28">
            <v>0</v>
          </cell>
          <cell r="AG28">
            <v>0</v>
          </cell>
          <cell r="AH28">
            <v>0</v>
          </cell>
          <cell r="AI28">
            <v>1</v>
          </cell>
          <cell r="AJ28">
            <v>0</v>
          </cell>
          <cell r="AK28">
            <v>0</v>
          </cell>
          <cell r="AL28">
            <v>0</v>
          </cell>
          <cell r="AM28">
            <v>0</v>
          </cell>
          <cell r="AN28">
            <v>0</v>
          </cell>
          <cell r="AO28">
            <v>0</v>
          </cell>
          <cell r="AP28">
            <v>0</v>
          </cell>
          <cell r="AQ28">
            <v>0</v>
          </cell>
        </row>
        <row r="29">
          <cell r="A29" t="str">
            <v>MI Tech - one off</v>
          </cell>
          <cell r="H29">
            <v>0</v>
          </cell>
          <cell r="I29">
            <v>0</v>
          </cell>
          <cell r="J29">
            <v>1</v>
          </cell>
          <cell r="K29">
            <v>0</v>
          </cell>
          <cell r="L29">
            <v>0</v>
          </cell>
          <cell r="M29">
            <v>0</v>
          </cell>
          <cell r="N29">
            <v>0</v>
          </cell>
          <cell r="O29">
            <v>0</v>
          </cell>
          <cell r="P29">
            <v>0</v>
          </cell>
          <cell r="Q29">
            <v>0</v>
          </cell>
          <cell r="R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row>
        <row r="30">
          <cell r="A30" t="str">
            <v>other Techn - one off</v>
          </cell>
          <cell r="H30">
            <v>0</v>
          </cell>
          <cell r="I30">
            <v>0.5</v>
          </cell>
          <cell r="J30">
            <v>0.5</v>
          </cell>
          <cell r="K30">
            <v>0</v>
          </cell>
          <cell r="L30">
            <v>0</v>
          </cell>
          <cell r="M30">
            <v>0</v>
          </cell>
          <cell r="N30">
            <v>0</v>
          </cell>
          <cell r="O30">
            <v>0</v>
          </cell>
          <cell r="P30">
            <v>0</v>
          </cell>
          <cell r="Q30">
            <v>0</v>
          </cell>
          <cell r="R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0.5</v>
          </cell>
        </row>
        <row r="31">
          <cell r="A31" t="str">
            <v>IT Ongoing Maint</v>
          </cell>
          <cell r="H31">
            <v>0</v>
          </cell>
          <cell r="I31">
            <v>51000</v>
          </cell>
          <cell r="J31">
            <v>102000</v>
          </cell>
          <cell r="K31">
            <v>102000</v>
          </cell>
          <cell r="L31">
            <v>102000</v>
          </cell>
          <cell r="M31">
            <v>102000</v>
          </cell>
          <cell r="N31">
            <v>0</v>
          </cell>
          <cell r="O31">
            <v>0</v>
          </cell>
          <cell r="P31">
            <v>0</v>
          </cell>
          <cell r="Q31">
            <v>0</v>
          </cell>
          <cell r="R31">
            <v>0</v>
          </cell>
          <cell r="S31">
            <v>102000</v>
          </cell>
          <cell r="AC31">
            <v>0</v>
          </cell>
          <cell r="AD31">
            <v>0</v>
          </cell>
          <cell r="AE31">
            <v>0</v>
          </cell>
          <cell r="AF31">
            <v>0</v>
          </cell>
          <cell r="AG31">
            <v>0</v>
          </cell>
          <cell r="AH31">
            <v>0</v>
          </cell>
          <cell r="AI31">
            <v>42500</v>
          </cell>
          <cell r="AJ31">
            <v>0</v>
          </cell>
          <cell r="AK31">
            <v>0</v>
          </cell>
          <cell r="AL31">
            <v>0</v>
          </cell>
          <cell r="AM31">
            <v>0</v>
          </cell>
          <cell r="AN31">
            <v>0</v>
          </cell>
          <cell r="AO31">
            <v>0</v>
          </cell>
          <cell r="AP31">
            <v>0</v>
          </cell>
          <cell r="AQ31">
            <v>8500</v>
          </cell>
        </row>
        <row r="32">
          <cell r="A32" t="str">
            <v>Vol measure 17</v>
          </cell>
          <cell r="H32">
            <v>0</v>
          </cell>
          <cell r="I32">
            <v>0</v>
          </cell>
          <cell r="J32">
            <v>0</v>
          </cell>
          <cell r="K32">
            <v>0</v>
          </cell>
          <cell r="L32">
            <v>0</v>
          </cell>
          <cell r="M32">
            <v>0</v>
          </cell>
          <cell r="N32">
            <v>0</v>
          </cell>
          <cell r="O32">
            <v>0</v>
          </cell>
          <cell r="P32">
            <v>0</v>
          </cell>
          <cell r="Q32">
            <v>0</v>
          </cell>
          <cell r="R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row>
        <row r="33">
          <cell r="A33" t="str">
            <v>Vol measure 18</v>
          </cell>
          <cell r="H33">
            <v>0</v>
          </cell>
          <cell r="I33">
            <v>0</v>
          </cell>
          <cell r="J33">
            <v>0</v>
          </cell>
          <cell r="K33">
            <v>0</v>
          </cell>
          <cell r="L33">
            <v>0</v>
          </cell>
          <cell r="M33">
            <v>0</v>
          </cell>
          <cell r="N33">
            <v>0</v>
          </cell>
          <cell r="O33">
            <v>0</v>
          </cell>
          <cell r="P33">
            <v>0</v>
          </cell>
          <cell r="Q33">
            <v>0</v>
          </cell>
          <cell r="R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row>
        <row r="34">
          <cell r="A34" t="str">
            <v>Vol measure 19</v>
          </cell>
          <cell r="H34">
            <v>0</v>
          </cell>
          <cell r="I34">
            <v>0</v>
          </cell>
          <cell r="J34">
            <v>0</v>
          </cell>
          <cell r="K34">
            <v>0</v>
          </cell>
          <cell r="L34">
            <v>0</v>
          </cell>
          <cell r="M34">
            <v>0</v>
          </cell>
          <cell r="N34">
            <v>0</v>
          </cell>
          <cell r="O34">
            <v>0</v>
          </cell>
          <cell r="P34">
            <v>0</v>
          </cell>
          <cell r="Q34">
            <v>0</v>
          </cell>
          <cell r="R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row>
        <row r="35">
          <cell r="A35" t="str">
            <v>Vol measure 20</v>
          </cell>
          <cell r="H35">
            <v>0</v>
          </cell>
          <cell r="I35">
            <v>0</v>
          </cell>
          <cell r="J35">
            <v>0</v>
          </cell>
          <cell r="K35">
            <v>0</v>
          </cell>
          <cell r="L35">
            <v>0</v>
          </cell>
          <cell r="M35">
            <v>0</v>
          </cell>
          <cell r="N35">
            <v>0</v>
          </cell>
          <cell r="O35">
            <v>0</v>
          </cell>
          <cell r="P35">
            <v>0</v>
          </cell>
          <cell r="Q35">
            <v>0</v>
          </cell>
          <cell r="R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row>
      </sheetData>
      <sheetData sheetId="21">
        <row r="11">
          <cell r="C11" t="str">
            <v>Z-US$</v>
          </cell>
          <cell r="H11">
            <v>3.1032549109784782</v>
          </cell>
          <cell r="I11">
            <v>3.1032549109784782</v>
          </cell>
          <cell r="J11">
            <v>3.1032549109784782</v>
          </cell>
          <cell r="K11">
            <v>3.1032549109784782</v>
          </cell>
          <cell r="L11">
            <v>3.1032549109784782</v>
          </cell>
          <cell r="M11">
            <v>3.1032549109784782</v>
          </cell>
          <cell r="N11">
            <v>3.1032549109784782</v>
          </cell>
          <cell r="O11">
            <v>3.1032549109784782</v>
          </cell>
          <cell r="P11">
            <v>3.1032549109784782</v>
          </cell>
          <cell r="Q11">
            <v>3.1032549109784782</v>
          </cell>
          <cell r="R11">
            <v>3.1032549109784782</v>
          </cell>
        </row>
        <row r="12">
          <cell r="C12" t="str">
            <v>CNY-US$</v>
          </cell>
          <cell r="H12">
            <v>8.2765972591220507</v>
          </cell>
          <cell r="I12">
            <v>8.2765972591220507</v>
          </cell>
          <cell r="J12">
            <v>8.2765972591220507</v>
          </cell>
          <cell r="K12">
            <v>8.2765972591220507</v>
          </cell>
          <cell r="L12">
            <v>8.2765972591220507</v>
          </cell>
          <cell r="M12">
            <v>8.2765972591220507</v>
          </cell>
          <cell r="N12">
            <v>8.2765972591220507</v>
          </cell>
          <cell r="O12">
            <v>8.2765972591220507</v>
          </cell>
          <cell r="P12">
            <v>8.2765972591220507</v>
          </cell>
          <cell r="Q12">
            <v>8.2765972591220507</v>
          </cell>
          <cell r="R12">
            <v>8.2765972591220507</v>
          </cell>
        </row>
        <row r="13">
          <cell r="C13" t="str">
            <v>US$-US$</v>
          </cell>
          <cell r="H13">
            <v>1</v>
          </cell>
          <cell r="I13">
            <v>1</v>
          </cell>
          <cell r="J13">
            <v>1</v>
          </cell>
          <cell r="K13">
            <v>1</v>
          </cell>
          <cell r="L13">
            <v>1</v>
          </cell>
          <cell r="M13">
            <v>1</v>
          </cell>
          <cell r="N13">
            <v>1</v>
          </cell>
          <cell r="O13">
            <v>1</v>
          </cell>
          <cell r="P13">
            <v>1</v>
          </cell>
          <cell r="Q13">
            <v>1</v>
          </cell>
          <cell r="R13">
            <v>1</v>
          </cell>
        </row>
        <row r="14">
          <cell r="C14" t="str">
            <v>£-US$</v>
          </cell>
          <cell r="H14">
            <v>0.5285525403688609</v>
          </cell>
          <cell r="I14">
            <v>0.5285525403688609</v>
          </cell>
          <cell r="J14">
            <v>0.5285525403688609</v>
          </cell>
          <cell r="K14">
            <v>0.5285525403688609</v>
          </cell>
          <cell r="L14">
            <v>0.5285525403688609</v>
          </cell>
          <cell r="M14">
            <v>0.5285525403688609</v>
          </cell>
          <cell r="N14">
            <v>0.5285525403688609</v>
          </cell>
          <cell r="O14">
            <v>0.5285525403688609</v>
          </cell>
          <cell r="P14">
            <v>0.5285525403688609</v>
          </cell>
          <cell r="Q14">
            <v>0.5285525403688609</v>
          </cell>
          <cell r="R14">
            <v>0.5285525403688609</v>
          </cell>
        </row>
        <row r="15">
          <cell r="C15" t="str">
            <v>TBA1-US$</v>
          </cell>
          <cell r="H15">
            <v>1</v>
          </cell>
          <cell r="I15">
            <v>1</v>
          </cell>
          <cell r="J15">
            <v>1</v>
          </cell>
          <cell r="K15">
            <v>1</v>
          </cell>
          <cell r="L15">
            <v>1</v>
          </cell>
          <cell r="M15">
            <v>1</v>
          </cell>
          <cell r="N15">
            <v>1</v>
          </cell>
          <cell r="O15">
            <v>1</v>
          </cell>
          <cell r="P15">
            <v>1</v>
          </cell>
          <cell r="Q15">
            <v>1</v>
          </cell>
          <cell r="R15">
            <v>1</v>
          </cell>
        </row>
        <row r="16">
          <cell r="C16" t="str">
            <v>TBA2-US$</v>
          </cell>
          <cell r="H16">
            <v>1</v>
          </cell>
          <cell r="I16">
            <v>1</v>
          </cell>
          <cell r="J16">
            <v>1</v>
          </cell>
          <cell r="K16">
            <v>1</v>
          </cell>
          <cell r="L16">
            <v>1</v>
          </cell>
          <cell r="M16">
            <v>1</v>
          </cell>
          <cell r="N16">
            <v>1</v>
          </cell>
          <cell r="O16">
            <v>1</v>
          </cell>
          <cell r="P16">
            <v>1</v>
          </cell>
          <cell r="Q16">
            <v>1</v>
          </cell>
          <cell r="R16">
            <v>1</v>
          </cell>
        </row>
        <row r="17">
          <cell r="C17" t="str">
            <v>€-US$</v>
          </cell>
          <cell r="H17">
            <v>0.76486948343621586</v>
          </cell>
          <cell r="I17">
            <v>0.76486948343621586</v>
          </cell>
          <cell r="J17">
            <v>0.76486948343621586</v>
          </cell>
          <cell r="K17">
            <v>0.76486948343621586</v>
          </cell>
          <cell r="L17">
            <v>0.76486948343621586</v>
          </cell>
          <cell r="M17">
            <v>0.76486948343621586</v>
          </cell>
          <cell r="N17">
            <v>0.76486948343621586</v>
          </cell>
          <cell r="O17">
            <v>0.76486948343621586</v>
          </cell>
          <cell r="P17">
            <v>0.76486948343621586</v>
          </cell>
          <cell r="Q17">
            <v>0.76486948343621586</v>
          </cell>
          <cell r="R17">
            <v>0.76486948343621586</v>
          </cell>
        </row>
        <row r="20">
          <cell r="D20" t="str">
            <v>Annual eq</v>
          </cell>
          <cell r="I20">
            <v>0</v>
          </cell>
          <cell r="J20">
            <v>0</v>
          </cell>
          <cell r="K20">
            <v>0</v>
          </cell>
          <cell r="L20">
            <v>0</v>
          </cell>
          <cell r="M20">
            <v>0</v>
          </cell>
          <cell r="N20">
            <v>0</v>
          </cell>
          <cell r="O20">
            <v>0</v>
          </cell>
          <cell r="P20">
            <v>0</v>
          </cell>
          <cell r="Q20">
            <v>0</v>
          </cell>
          <cell r="R20">
            <v>0</v>
          </cell>
        </row>
        <row r="21">
          <cell r="D21" t="str">
            <v>Start</v>
          </cell>
          <cell r="H21">
            <v>1</v>
          </cell>
          <cell r="I21">
            <v>1</v>
          </cell>
          <cell r="J21">
            <v>1</v>
          </cell>
          <cell r="K21">
            <v>1</v>
          </cell>
          <cell r="L21">
            <v>1</v>
          </cell>
          <cell r="M21">
            <v>1</v>
          </cell>
          <cell r="N21">
            <v>1</v>
          </cell>
          <cell r="O21">
            <v>1</v>
          </cell>
          <cell r="P21">
            <v>1</v>
          </cell>
          <cell r="Q21">
            <v>1</v>
          </cell>
          <cell r="R21">
            <v>1</v>
          </cell>
        </row>
        <row r="22">
          <cell r="D22" t="str">
            <v>End</v>
          </cell>
          <cell r="H22">
            <v>1</v>
          </cell>
          <cell r="I22">
            <v>1</v>
          </cell>
          <cell r="J22">
            <v>1</v>
          </cell>
          <cell r="K22">
            <v>1</v>
          </cell>
          <cell r="L22">
            <v>1</v>
          </cell>
          <cell r="M22">
            <v>1</v>
          </cell>
          <cell r="N22">
            <v>1</v>
          </cell>
          <cell r="O22">
            <v>1</v>
          </cell>
          <cell r="P22">
            <v>1</v>
          </cell>
          <cell r="Q22">
            <v>1</v>
          </cell>
          <cell r="R22">
            <v>1</v>
          </cell>
        </row>
        <row r="23">
          <cell r="C23" t="str">
            <v>KRIND</v>
          </cell>
          <cell r="D23" t="str">
            <v>Period</v>
          </cell>
          <cell r="H23">
            <v>1</v>
          </cell>
          <cell r="I23">
            <v>1</v>
          </cell>
          <cell r="J23">
            <v>1</v>
          </cell>
          <cell r="K23">
            <v>1</v>
          </cell>
          <cell r="L23">
            <v>1</v>
          </cell>
          <cell r="M23">
            <v>1</v>
          </cell>
          <cell r="N23">
            <v>1</v>
          </cell>
          <cell r="O23">
            <v>1</v>
          </cell>
          <cell r="P23">
            <v>1</v>
          </cell>
          <cell r="Q23">
            <v>1</v>
          </cell>
          <cell r="R23">
            <v>1</v>
          </cell>
        </row>
        <row r="25">
          <cell r="D25" t="str">
            <v>Annual eq</v>
          </cell>
          <cell r="I25">
            <v>0</v>
          </cell>
          <cell r="J25">
            <v>0</v>
          </cell>
          <cell r="K25">
            <v>0</v>
          </cell>
          <cell r="L25">
            <v>0</v>
          </cell>
          <cell r="M25">
            <v>0</v>
          </cell>
          <cell r="N25">
            <v>0</v>
          </cell>
          <cell r="O25">
            <v>0</v>
          </cell>
          <cell r="P25">
            <v>0</v>
          </cell>
          <cell r="Q25">
            <v>0</v>
          </cell>
          <cell r="R25">
            <v>0</v>
          </cell>
        </row>
        <row r="26">
          <cell r="D26" t="str">
            <v>Start</v>
          </cell>
          <cell r="H26">
            <v>1</v>
          </cell>
          <cell r="I26">
            <v>1</v>
          </cell>
          <cell r="J26">
            <v>1</v>
          </cell>
          <cell r="K26">
            <v>1</v>
          </cell>
          <cell r="L26">
            <v>1</v>
          </cell>
          <cell r="M26">
            <v>1</v>
          </cell>
          <cell r="N26">
            <v>1</v>
          </cell>
          <cell r="O26">
            <v>1</v>
          </cell>
          <cell r="P26">
            <v>1</v>
          </cell>
          <cell r="Q26">
            <v>1</v>
          </cell>
          <cell r="R26">
            <v>1</v>
          </cell>
        </row>
        <row r="27">
          <cell r="D27" t="str">
            <v>End</v>
          </cell>
          <cell r="H27">
            <v>1</v>
          </cell>
          <cell r="I27">
            <v>1</v>
          </cell>
          <cell r="J27">
            <v>1</v>
          </cell>
          <cell r="K27">
            <v>1</v>
          </cell>
          <cell r="L27">
            <v>1</v>
          </cell>
          <cell r="M27">
            <v>1</v>
          </cell>
          <cell r="N27">
            <v>1</v>
          </cell>
          <cell r="O27">
            <v>1</v>
          </cell>
          <cell r="P27">
            <v>1</v>
          </cell>
          <cell r="Q27">
            <v>1</v>
          </cell>
          <cell r="R27">
            <v>1</v>
          </cell>
        </row>
        <row r="28">
          <cell r="C28" t="str">
            <v>GUIND</v>
          </cell>
          <cell r="D28" t="str">
            <v>Period</v>
          </cell>
          <cell r="H28">
            <v>1</v>
          </cell>
          <cell r="I28">
            <v>1</v>
          </cell>
          <cell r="J28">
            <v>1</v>
          </cell>
          <cell r="K28">
            <v>1</v>
          </cell>
          <cell r="L28">
            <v>1</v>
          </cell>
          <cell r="M28">
            <v>1</v>
          </cell>
          <cell r="N28">
            <v>1</v>
          </cell>
          <cell r="O28">
            <v>1</v>
          </cell>
          <cell r="P28">
            <v>1</v>
          </cell>
          <cell r="Q28">
            <v>1</v>
          </cell>
          <cell r="R28">
            <v>1</v>
          </cell>
        </row>
        <row r="30">
          <cell r="D30" t="str">
            <v>Annual eq</v>
          </cell>
          <cell r="I30">
            <v>0</v>
          </cell>
          <cell r="J30">
            <v>0</v>
          </cell>
          <cell r="K30">
            <v>0</v>
          </cell>
          <cell r="L30">
            <v>0</v>
          </cell>
          <cell r="M30">
            <v>0</v>
          </cell>
          <cell r="N30">
            <v>0</v>
          </cell>
          <cell r="O30">
            <v>0</v>
          </cell>
          <cell r="P30">
            <v>0</v>
          </cell>
          <cell r="Q30">
            <v>0</v>
          </cell>
          <cell r="R30">
            <v>0</v>
          </cell>
        </row>
        <row r="31">
          <cell r="D31" t="str">
            <v>Start</v>
          </cell>
          <cell r="H31">
            <v>1</v>
          </cell>
          <cell r="I31">
            <v>1</v>
          </cell>
          <cell r="J31">
            <v>1</v>
          </cell>
          <cell r="K31">
            <v>1</v>
          </cell>
          <cell r="L31">
            <v>1</v>
          </cell>
          <cell r="M31">
            <v>1</v>
          </cell>
          <cell r="N31">
            <v>1</v>
          </cell>
          <cell r="O31">
            <v>1</v>
          </cell>
          <cell r="P31">
            <v>1</v>
          </cell>
          <cell r="Q31">
            <v>1</v>
          </cell>
          <cell r="R31">
            <v>1</v>
          </cell>
        </row>
        <row r="32">
          <cell r="D32" t="str">
            <v>End</v>
          </cell>
          <cell r="H32">
            <v>1</v>
          </cell>
          <cell r="I32">
            <v>1</v>
          </cell>
          <cell r="J32">
            <v>1</v>
          </cell>
          <cell r="K32">
            <v>1</v>
          </cell>
          <cell r="L32">
            <v>1</v>
          </cell>
          <cell r="M32">
            <v>1</v>
          </cell>
          <cell r="N32">
            <v>1</v>
          </cell>
          <cell r="O32">
            <v>1</v>
          </cell>
          <cell r="P32">
            <v>1</v>
          </cell>
          <cell r="Q32">
            <v>1</v>
          </cell>
          <cell r="R32">
            <v>1</v>
          </cell>
        </row>
        <row r="33">
          <cell r="C33" t="str">
            <v>OTHIND</v>
          </cell>
          <cell r="D33" t="str">
            <v>Period</v>
          </cell>
          <cell r="H33">
            <v>1</v>
          </cell>
          <cell r="I33">
            <v>1</v>
          </cell>
          <cell r="J33">
            <v>1</v>
          </cell>
          <cell r="K33">
            <v>1</v>
          </cell>
          <cell r="L33">
            <v>1</v>
          </cell>
          <cell r="M33">
            <v>1</v>
          </cell>
          <cell r="N33">
            <v>1</v>
          </cell>
          <cell r="O33">
            <v>1</v>
          </cell>
          <cell r="P33">
            <v>1</v>
          </cell>
          <cell r="Q33">
            <v>1</v>
          </cell>
          <cell r="R33">
            <v>1</v>
          </cell>
        </row>
        <row r="35">
          <cell r="D35" t="str">
            <v>Annual eq</v>
          </cell>
          <cell r="I35">
            <v>0</v>
          </cell>
          <cell r="J35">
            <v>0</v>
          </cell>
          <cell r="K35">
            <v>0</v>
          </cell>
          <cell r="L35">
            <v>0</v>
          </cell>
          <cell r="M35">
            <v>0</v>
          </cell>
          <cell r="N35">
            <v>0</v>
          </cell>
          <cell r="O35">
            <v>0</v>
          </cell>
          <cell r="P35">
            <v>0</v>
          </cell>
          <cell r="Q35">
            <v>0</v>
          </cell>
          <cell r="R35">
            <v>0</v>
          </cell>
        </row>
        <row r="36">
          <cell r="D36" t="str">
            <v>Start</v>
          </cell>
          <cell r="H36">
            <v>1</v>
          </cell>
          <cell r="I36">
            <v>1</v>
          </cell>
          <cell r="J36">
            <v>1</v>
          </cell>
          <cell r="K36">
            <v>1</v>
          </cell>
          <cell r="L36">
            <v>1</v>
          </cell>
          <cell r="M36">
            <v>1</v>
          </cell>
          <cell r="N36">
            <v>1</v>
          </cell>
          <cell r="O36">
            <v>1</v>
          </cell>
          <cell r="P36">
            <v>1</v>
          </cell>
          <cell r="Q36">
            <v>1</v>
          </cell>
          <cell r="R36">
            <v>1</v>
          </cell>
        </row>
        <row r="37">
          <cell r="D37" t="str">
            <v>End</v>
          </cell>
          <cell r="H37">
            <v>1</v>
          </cell>
          <cell r="I37">
            <v>1</v>
          </cell>
          <cell r="J37">
            <v>1</v>
          </cell>
          <cell r="K37">
            <v>1</v>
          </cell>
          <cell r="L37">
            <v>1</v>
          </cell>
          <cell r="M37">
            <v>1</v>
          </cell>
          <cell r="N37">
            <v>1</v>
          </cell>
          <cell r="O37">
            <v>1</v>
          </cell>
          <cell r="P37">
            <v>1</v>
          </cell>
          <cell r="Q37">
            <v>1</v>
          </cell>
          <cell r="R37">
            <v>1</v>
          </cell>
        </row>
        <row r="38">
          <cell r="C38" t="str">
            <v>REVIND</v>
          </cell>
          <cell r="D38" t="str">
            <v>Period</v>
          </cell>
          <cell r="H38">
            <v>1</v>
          </cell>
          <cell r="I38">
            <v>1</v>
          </cell>
          <cell r="J38">
            <v>1</v>
          </cell>
          <cell r="K38">
            <v>1</v>
          </cell>
          <cell r="L38">
            <v>1</v>
          </cell>
          <cell r="M38">
            <v>1</v>
          </cell>
          <cell r="N38">
            <v>1</v>
          </cell>
          <cell r="O38">
            <v>1</v>
          </cell>
          <cell r="P38">
            <v>1</v>
          </cell>
          <cell r="Q38">
            <v>1</v>
          </cell>
          <cell r="R38">
            <v>1</v>
          </cell>
        </row>
        <row r="40">
          <cell r="D40" t="str">
            <v>Annual eq</v>
          </cell>
          <cell r="I40">
            <v>0</v>
          </cell>
          <cell r="J40">
            <v>0</v>
          </cell>
          <cell r="K40">
            <v>0</v>
          </cell>
          <cell r="L40">
            <v>0</v>
          </cell>
          <cell r="M40">
            <v>0</v>
          </cell>
          <cell r="N40">
            <v>0</v>
          </cell>
          <cell r="O40">
            <v>0</v>
          </cell>
          <cell r="P40">
            <v>0</v>
          </cell>
          <cell r="Q40">
            <v>0</v>
          </cell>
          <cell r="R40">
            <v>0</v>
          </cell>
        </row>
        <row r="41">
          <cell r="D41" t="str">
            <v>Start</v>
          </cell>
          <cell r="H41">
            <v>1</v>
          </cell>
          <cell r="I41">
            <v>1</v>
          </cell>
          <cell r="J41">
            <v>1</v>
          </cell>
          <cell r="K41">
            <v>1</v>
          </cell>
          <cell r="L41">
            <v>1</v>
          </cell>
          <cell r="M41">
            <v>1</v>
          </cell>
          <cell r="N41">
            <v>1</v>
          </cell>
          <cell r="O41">
            <v>1</v>
          </cell>
          <cell r="P41">
            <v>1</v>
          </cell>
          <cell r="Q41">
            <v>1</v>
          </cell>
          <cell r="R41">
            <v>1</v>
          </cell>
        </row>
        <row r="42">
          <cell r="D42" t="str">
            <v>End</v>
          </cell>
          <cell r="H42">
            <v>1</v>
          </cell>
          <cell r="I42">
            <v>1</v>
          </cell>
          <cell r="J42">
            <v>1</v>
          </cell>
          <cell r="K42">
            <v>1</v>
          </cell>
          <cell r="L42">
            <v>1</v>
          </cell>
          <cell r="M42">
            <v>1</v>
          </cell>
          <cell r="N42">
            <v>1</v>
          </cell>
          <cell r="O42">
            <v>1</v>
          </cell>
          <cell r="P42">
            <v>1</v>
          </cell>
          <cell r="Q42">
            <v>1</v>
          </cell>
          <cell r="R42">
            <v>1</v>
          </cell>
        </row>
        <row r="43">
          <cell r="C43" t="str">
            <v>NONE</v>
          </cell>
          <cell r="D43" t="str">
            <v>Period</v>
          </cell>
          <cell r="H43">
            <v>1</v>
          </cell>
          <cell r="I43">
            <v>1</v>
          </cell>
          <cell r="J43">
            <v>1</v>
          </cell>
          <cell r="K43">
            <v>1</v>
          </cell>
          <cell r="L43">
            <v>1</v>
          </cell>
          <cell r="M43">
            <v>1</v>
          </cell>
          <cell r="N43">
            <v>1</v>
          </cell>
          <cell r="O43">
            <v>1</v>
          </cell>
          <cell r="P43">
            <v>1</v>
          </cell>
          <cell r="Q43">
            <v>1</v>
          </cell>
          <cell r="R43">
            <v>1</v>
          </cell>
        </row>
      </sheetData>
      <sheetData sheetId="22" refreshError="1">
        <row r="67">
          <cell r="G67" t="str">
            <v>PROD1</v>
          </cell>
          <cell r="H67">
            <v>1</v>
          </cell>
          <cell r="I67">
            <v>1</v>
          </cell>
          <cell r="J67">
            <v>1</v>
          </cell>
          <cell r="K67">
            <v>1</v>
          </cell>
          <cell r="L67">
            <v>1</v>
          </cell>
          <cell r="M67">
            <v>1</v>
          </cell>
          <cell r="N67">
            <v>1</v>
          </cell>
          <cell r="O67">
            <v>1</v>
          </cell>
          <cell r="P67">
            <v>1</v>
          </cell>
          <cell r="Q67">
            <v>1</v>
          </cell>
          <cell r="R67">
            <v>1</v>
          </cell>
          <cell r="S67" t="str">
            <v>PROD1</v>
          </cell>
          <cell r="T67">
            <v>1</v>
          </cell>
          <cell r="U67">
            <v>1</v>
          </cell>
          <cell r="V67">
            <v>1</v>
          </cell>
          <cell r="W67">
            <v>1</v>
          </cell>
          <cell r="X67">
            <v>1</v>
          </cell>
          <cell r="Y67">
            <v>1</v>
          </cell>
          <cell r="Z67">
            <v>1</v>
          </cell>
          <cell r="AA67">
            <v>1</v>
          </cell>
          <cell r="AB67">
            <v>1</v>
          </cell>
          <cell r="AC67">
            <v>1</v>
          </cell>
          <cell r="AD67">
            <v>1</v>
          </cell>
          <cell r="AE67">
            <v>1</v>
          </cell>
          <cell r="AF67">
            <v>1</v>
          </cell>
          <cell r="AG67">
            <v>1</v>
          </cell>
          <cell r="AH67">
            <v>1</v>
          </cell>
          <cell r="AI67">
            <v>1</v>
          </cell>
          <cell r="AJ67">
            <v>1</v>
          </cell>
          <cell r="AK67">
            <v>1</v>
          </cell>
          <cell r="AL67">
            <v>1</v>
          </cell>
          <cell r="AM67">
            <v>1</v>
          </cell>
          <cell r="AN67">
            <v>1</v>
          </cell>
          <cell r="AO67">
            <v>1</v>
          </cell>
          <cell r="AP67">
            <v>1</v>
          </cell>
          <cell r="AQ67">
            <v>1</v>
          </cell>
        </row>
        <row r="68">
          <cell r="G68" t="str">
            <v>PROD2</v>
          </cell>
          <cell r="H68">
            <v>1</v>
          </cell>
          <cell r="I68">
            <v>1</v>
          </cell>
          <cell r="J68">
            <v>1</v>
          </cell>
          <cell r="K68">
            <v>1</v>
          </cell>
          <cell r="L68">
            <v>1</v>
          </cell>
          <cell r="M68">
            <v>1</v>
          </cell>
          <cell r="N68">
            <v>1</v>
          </cell>
          <cell r="O68">
            <v>1</v>
          </cell>
          <cell r="P68">
            <v>1</v>
          </cell>
          <cell r="Q68">
            <v>1</v>
          </cell>
          <cell r="R68">
            <v>1</v>
          </cell>
          <cell r="S68" t="str">
            <v>PROD2</v>
          </cell>
          <cell r="T68">
            <v>1</v>
          </cell>
          <cell r="U68">
            <v>1</v>
          </cell>
          <cell r="V68">
            <v>1</v>
          </cell>
          <cell r="W68">
            <v>1</v>
          </cell>
          <cell r="X68">
            <v>1</v>
          </cell>
          <cell r="Y68">
            <v>1</v>
          </cell>
          <cell r="Z68">
            <v>1</v>
          </cell>
          <cell r="AA68">
            <v>1</v>
          </cell>
          <cell r="AB68">
            <v>1</v>
          </cell>
          <cell r="AC68">
            <v>1</v>
          </cell>
          <cell r="AD68">
            <v>1</v>
          </cell>
          <cell r="AE68">
            <v>1</v>
          </cell>
          <cell r="AF68">
            <v>1</v>
          </cell>
          <cell r="AG68">
            <v>1</v>
          </cell>
          <cell r="AH68">
            <v>1</v>
          </cell>
          <cell r="AI68">
            <v>1</v>
          </cell>
          <cell r="AJ68">
            <v>1</v>
          </cell>
          <cell r="AK68">
            <v>1</v>
          </cell>
          <cell r="AL68">
            <v>1</v>
          </cell>
          <cell r="AM68">
            <v>1</v>
          </cell>
          <cell r="AN68">
            <v>1</v>
          </cell>
          <cell r="AO68">
            <v>1</v>
          </cell>
          <cell r="AP68">
            <v>1</v>
          </cell>
          <cell r="AQ68">
            <v>1</v>
          </cell>
        </row>
        <row r="69">
          <cell r="G69" t="str">
            <v>PROD3</v>
          </cell>
          <cell r="H69">
            <v>1</v>
          </cell>
          <cell r="I69">
            <v>1</v>
          </cell>
          <cell r="J69">
            <v>1</v>
          </cell>
          <cell r="K69">
            <v>1</v>
          </cell>
          <cell r="L69">
            <v>1</v>
          </cell>
          <cell r="M69">
            <v>1</v>
          </cell>
          <cell r="N69">
            <v>1</v>
          </cell>
          <cell r="O69">
            <v>1</v>
          </cell>
          <cell r="P69">
            <v>1</v>
          </cell>
          <cell r="Q69">
            <v>1</v>
          </cell>
          <cell r="R69">
            <v>1</v>
          </cell>
          <cell r="S69" t="str">
            <v>PROD3</v>
          </cell>
          <cell r="T69">
            <v>1</v>
          </cell>
          <cell r="U69">
            <v>1</v>
          </cell>
          <cell r="V69">
            <v>1</v>
          </cell>
          <cell r="W69">
            <v>1</v>
          </cell>
          <cell r="X69">
            <v>1</v>
          </cell>
          <cell r="Y69">
            <v>1</v>
          </cell>
          <cell r="Z69">
            <v>1</v>
          </cell>
          <cell r="AA69">
            <v>1</v>
          </cell>
          <cell r="AB69">
            <v>1</v>
          </cell>
          <cell r="AC69">
            <v>1</v>
          </cell>
          <cell r="AD69">
            <v>1</v>
          </cell>
          <cell r="AE69">
            <v>1</v>
          </cell>
          <cell r="AF69">
            <v>1</v>
          </cell>
          <cell r="AG69">
            <v>1</v>
          </cell>
          <cell r="AH69">
            <v>1</v>
          </cell>
          <cell r="AI69">
            <v>1</v>
          </cell>
          <cell r="AJ69">
            <v>1</v>
          </cell>
          <cell r="AK69">
            <v>1</v>
          </cell>
          <cell r="AL69">
            <v>1</v>
          </cell>
          <cell r="AM69">
            <v>1</v>
          </cell>
          <cell r="AN69">
            <v>1</v>
          </cell>
          <cell r="AO69">
            <v>1</v>
          </cell>
          <cell r="AP69">
            <v>1</v>
          </cell>
          <cell r="AQ69">
            <v>1</v>
          </cell>
        </row>
        <row r="70">
          <cell r="G70" t="str">
            <v>PROD4</v>
          </cell>
          <cell r="H70">
            <v>1</v>
          </cell>
          <cell r="I70">
            <v>1</v>
          </cell>
          <cell r="J70">
            <v>1</v>
          </cell>
          <cell r="K70">
            <v>1</v>
          </cell>
          <cell r="L70">
            <v>1</v>
          </cell>
          <cell r="M70">
            <v>1</v>
          </cell>
          <cell r="N70">
            <v>1</v>
          </cell>
          <cell r="O70">
            <v>1</v>
          </cell>
          <cell r="P70">
            <v>1</v>
          </cell>
          <cell r="Q70">
            <v>1</v>
          </cell>
          <cell r="R70">
            <v>1</v>
          </cell>
          <cell r="S70" t="str">
            <v>PROD4</v>
          </cell>
          <cell r="T70">
            <v>1</v>
          </cell>
          <cell r="U70">
            <v>1</v>
          </cell>
          <cell r="V70">
            <v>1</v>
          </cell>
          <cell r="W70">
            <v>1</v>
          </cell>
          <cell r="X70">
            <v>1</v>
          </cell>
          <cell r="Y70">
            <v>1</v>
          </cell>
          <cell r="Z70">
            <v>1</v>
          </cell>
          <cell r="AA70">
            <v>1</v>
          </cell>
          <cell r="AB70">
            <v>1</v>
          </cell>
          <cell r="AC70">
            <v>1</v>
          </cell>
          <cell r="AD70">
            <v>1</v>
          </cell>
          <cell r="AE70">
            <v>1</v>
          </cell>
          <cell r="AF70">
            <v>1</v>
          </cell>
          <cell r="AG70">
            <v>1</v>
          </cell>
          <cell r="AH70">
            <v>1</v>
          </cell>
          <cell r="AI70">
            <v>1</v>
          </cell>
          <cell r="AJ70">
            <v>1</v>
          </cell>
          <cell r="AK70">
            <v>1</v>
          </cell>
          <cell r="AL70">
            <v>1</v>
          </cell>
          <cell r="AM70">
            <v>1</v>
          </cell>
          <cell r="AN70">
            <v>1</v>
          </cell>
          <cell r="AO70">
            <v>1</v>
          </cell>
          <cell r="AP70">
            <v>1</v>
          </cell>
          <cell r="AQ70">
            <v>1</v>
          </cell>
        </row>
        <row r="71">
          <cell r="G71" t="str">
            <v>PROD5</v>
          </cell>
          <cell r="H71">
            <v>1</v>
          </cell>
          <cell r="I71">
            <v>1</v>
          </cell>
          <cell r="J71">
            <v>1</v>
          </cell>
          <cell r="K71">
            <v>1</v>
          </cell>
          <cell r="L71">
            <v>1</v>
          </cell>
          <cell r="M71">
            <v>1</v>
          </cell>
          <cell r="N71">
            <v>1</v>
          </cell>
          <cell r="O71">
            <v>1</v>
          </cell>
          <cell r="P71">
            <v>1</v>
          </cell>
          <cell r="Q71">
            <v>1</v>
          </cell>
          <cell r="R71">
            <v>1</v>
          </cell>
          <cell r="S71" t="str">
            <v>PROD5</v>
          </cell>
          <cell r="T71">
            <v>1</v>
          </cell>
          <cell r="U71">
            <v>1</v>
          </cell>
          <cell r="V71">
            <v>1</v>
          </cell>
          <cell r="W71">
            <v>1</v>
          </cell>
          <cell r="X71">
            <v>1</v>
          </cell>
          <cell r="Y71">
            <v>1</v>
          </cell>
          <cell r="Z71">
            <v>1</v>
          </cell>
          <cell r="AA71">
            <v>1</v>
          </cell>
          <cell r="AB71">
            <v>1</v>
          </cell>
          <cell r="AC71">
            <v>1</v>
          </cell>
          <cell r="AD71">
            <v>1</v>
          </cell>
          <cell r="AE71">
            <v>1</v>
          </cell>
          <cell r="AF71">
            <v>1</v>
          </cell>
          <cell r="AG71">
            <v>1</v>
          </cell>
          <cell r="AH71">
            <v>1</v>
          </cell>
          <cell r="AI71">
            <v>1</v>
          </cell>
          <cell r="AJ71">
            <v>1</v>
          </cell>
          <cell r="AK71">
            <v>1</v>
          </cell>
          <cell r="AL71">
            <v>1</v>
          </cell>
          <cell r="AM71">
            <v>1</v>
          </cell>
          <cell r="AN71">
            <v>1</v>
          </cell>
          <cell r="AO71">
            <v>1</v>
          </cell>
          <cell r="AP71">
            <v>1</v>
          </cell>
          <cell r="AQ71">
            <v>1</v>
          </cell>
        </row>
        <row r="72">
          <cell r="G72" t="str">
            <v>NONE</v>
          </cell>
          <cell r="H72">
            <v>1</v>
          </cell>
          <cell r="I72">
            <v>1</v>
          </cell>
          <cell r="J72">
            <v>1</v>
          </cell>
          <cell r="K72">
            <v>1</v>
          </cell>
          <cell r="L72">
            <v>1</v>
          </cell>
          <cell r="M72">
            <v>1</v>
          </cell>
          <cell r="N72">
            <v>1</v>
          </cell>
          <cell r="O72">
            <v>1</v>
          </cell>
          <cell r="P72">
            <v>1</v>
          </cell>
          <cell r="Q72">
            <v>1</v>
          </cell>
          <cell r="R72">
            <v>1</v>
          </cell>
          <cell r="S72" t="str">
            <v>NONE</v>
          </cell>
          <cell r="T72">
            <v>1</v>
          </cell>
          <cell r="U72">
            <v>1</v>
          </cell>
          <cell r="V72">
            <v>1</v>
          </cell>
          <cell r="W72">
            <v>1</v>
          </cell>
          <cell r="X72">
            <v>1</v>
          </cell>
          <cell r="Y72">
            <v>1</v>
          </cell>
          <cell r="Z72">
            <v>1</v>
          </cell>
          <cell r="AA72">
            <v>1</v>
          </cell>
          <cell r="AB72">
            <v>1</v>
          </cell>
          <cell r="AC72">
            <v>1</v>
          </cell>
          <cell r="AD72">
            <v>1</v>
          </cell>
          <cell r="AE72">
            <v>1</v>
          </cell>
          <cell r="AF72">
            <v>1</v>
          </cell>
          <cell r="AG72">
            <v>1</v>
          </cell>
          <cell r="AH72">
            <v>1</v>
          </cell>
          <cell r="AI72">
            <v>1</v>
          </cell>
          <cell r="AJ72">
            <v>1</v>
          </cell>
          <cell r="AK72">
            <v>1</v>
          </cell>
          <cell r="AL72">
            <v>1</v>
          </cell>
          <cell r="AM72">
            <v>1</v>
          </cell>
          <cell r="AN72">
            <v>1</v>
          </cell>
          <cell r="AO72">
            <v>1</v>
          </cell>
          <cell r="AP72">
            <v>1</v>
          </cell>
          <cell r="AQ72">
            <v>1</v>
          </cell>
        </row>
        <row r="75">
          <cell r="G75" t="str">
            <v>PROD1</v>
          </cell>
          <cell r="H75">
            <v>1</v>
          </cell>
          <cell r="I75">
            <v>1</v>
          </cell>
          <cell r="J75">
            <v>1</v>
          </cell>
          <cell r="K75">
            <v>1</v>
          </cell>
          <cell r="L75">
            <v>1</v>
          </cell>
          <cell r="M75">
            <v>1</v>
          </cell>
          <cell r="N75">
            <v>1</v>
          </cell>
          <cell r="O75">
            <v>1</v>
          </cell>
          <cell r="P75">
            <v>1</v>
          </cell>
          <cell r="Q75">
            <v>1</v>
          </cell>
          <cell r="R75">
            <v>1</v>
          </cell>
          <cell r="S75" t="str">
            <v>PROD1</v>
          </cell>
          <cell r="T75">
            <v>1</v>
          </cell>
          <cell r="U75">
            <v>1</v>
          </cell>
          <cell r="V75">
            <v>1</v>
          </cell>
          <cell r="W75">
            <v>1</v>
          </cell>
          <cell r="X75">
            <v>1</v>
          </cell>
          <cell r="Y75">
            <v>1</v>
          </cell>
          <cell r="Z75">
            <v>1</v>
          </cell>
          <cell r="AA75">
            <v>1</v>
          </cell>
          <cell r="AB75">
            <v>1</v>
          </cell>
          <cell r="AC75">
            <v>1</v>
          </cell>
          <cell r="AD75">
            <v>1</v>
          </cell>
          <cell r="AE75">
            <v>1</v>
          </cell>
          <cell r="AF75">
            <v>1</v>
          </cell>
          <cell r="AG75">
            <v>1</v>
          </cell>
          <cell r="AH75">
            <v>1</v>
          </cell>
          <cell r="AI75">
            <v>1</v>
          </cell>
          <cell r="AJ75">
            <v>1</v>
          </cell>
          <cell r="AK75">
            <v>1</v>
          </cell>
          <cell r="AL75">
            <v>1</v>
          </cell>
          <cell r="AM75">
            <v>1</v>
          </cell>
          <cell r="AN75">
            <v>1</v>
          </cell>
          <cell r="AO75">
            <v>1</v>
          </cell>
          <cell r="AP75">
            <v>1</v>
          </cell>
          <cell r="AQ75">
            <v>1</v>
          </cell>
        </row>
        <row r="76">
          <cell r="G76" t="str">
            <v>PROD2</v>
          </cell>
          <cell r="H76">
            <v>1</v>
          </cell>
          <cell r="I76">
            <v>1</v>
          </cell>
          <cell r="J76">
            <v>1</v>
          </cell>
          <cell r="K76">
            <v>1</v>
          </cell>
          <cell r="L76">
            <v>1</v>
          </cell>
          <cell r="M76">
            <v>1</v>
          </cell>
          <cell r="N76">
            <v>1</v>
          </cell>
          <cell r="O76">
            <v>1</v>
          </cell>
          <cell r="P76">
            <v>1</v>
          </cell>
          <cell r="Q76">
            <v>1</v>
          </cell>
          <cell r="R76">
            <v>1</v>
          </cell>
          <cell r="S76" t="str">
            <v>PROD2</v>
          </cell>
          <cell r="T76">
            <v>1</v>
          </cell>
          <cell r="U76">
            <v>1</v>
          </cell>
          <cell r="V76">
            <v>1</v>
          </cell>
          <cell r="W76">
            <v>1</v>
          </cell>
          <cell r="X76">
            <v>1</v>
          </cell>
          <cell r="Y76">
            <v>1</v>
          </cell>
          <cell r="Z76">
            <v>1</v>
          </cell>
          <cell r="AA76">
            <v>1</v>
          </cell>
          <cell r="AB76">
            <v>1</v>
          </cell>
          <cell r="AC76">
            <v>1</v>
          </cell>
          <cell r="AD76">
            <v>1</v>
          </cell>
          <cell r="AE76">
            <v>1</v>
          </cell>
          <cell r="AF76">
            <v>1</v>
          </cell>
          <cell r="AG76">
            <v>1</v>
          </cell>
          <cell r="AH76">
            <v>1</v>
          </cell>
          <cell r="AI76">
            <v>1</v>
          </cell>
          <cell r="AJ76">
            <v>1</v>
          </cell>
          <cell r="AK76">
            <v>1</v>
          </cell>
          <cell r="AL76">
            <v>1</v>
          </cell>
          <cell r="AM76">
            <v>1</v>
          </cell>
          <cell r="AN76">
            <v>1</v>
          </cell>
          <cell r="AO76">
            <v>1</v>
          </cell>
          <cell r="AP76">
            <v>1</v>
          </cell>
          <cell r="AQ76">
            <v>1</v>
          </cell>
        </row>
        <row r="77">
          <cell r="G77" t="str">
            <v>PROD3</v>
          </cell>
          <cell r="H77">
            <v>1</v>
          </cell>
          <cell r="I77">
            <v>1</v>
          </cell>
          <cell r="J77">
            <v>1</v>
          </cell>
          <cell r="K77">
            <v>1</v>
          </cell>
          <cell r="L77">
            <v>1</v>
          </cell>
          <cell r="M77">
            <v>1</v>
          </cell>
          <cell r="N77">
            <v>1</v>
          </cell>
          <cell r="O77">
            <v>1</v>
          </cell>
          <cell r="P77">
            <v>1</v>
          </cell>
          <cell r="Q77">
            <v>1</v>
          </cell>
          <cell r="R77">
            <v>1</v>
          </cell>
          <cell r="S77" t="str">
            <v>PROD3</v>
          </cell>
          <cell r="T77">
            <v>1</v>
          </cell>
          <cell r="U77">
            <v>1</v>
          </cell>
          <cell r="V77">
            <v>1</v>
          </cell>
          <cell r="W77">
            <v>1</v>
          </cell>
          <cell r="X77">
            <v>1</v>
          </cell>
          <cell r="Y77">
            <v>1</v>
          </cell>
          <cell r="Z77">
            <v>1</v>
          </cell>
          <cell r="AA77">
            <v>1</v>
          </cell>
          <cell r="AB77">
            <v>1</v>
          </cell>
          <cell r="AC77">
            <v>1</v>
          </cell>
          <cell r="AD77">
            <v>1</v>
          </cell>
          <cell r="AE77">
            <v>1</v>
          </cell>
          <cell r="AF77">
            <v>1</v>
          </cell>
          <cell r="AG77">
            <v>1</v>
          </cell>
          <cell r="AH77">
            <v>1</v>
          </cell>
          <cell r="AI77">
            <v>1</v>
          </cell>
          <cell r="AJ77">
            <v>1</v>
          </cell>
          <cell r="AK77">
            <v>1</v>
          </cell>
          <cell r="AL77">
            <v>1</v>
          </cell>
          <cell r="AM77">
            <v>1</v>
          </cell>
          <cell r="AN77">
            <v>1</v>
          </cell>
          <cell r="AO77">
            <v>1</v>
          </cell>
          <cell r="AP77">
            <v>1</v>
          </cell>
          <cell r="AQ77">
            <v>1</v>
          </cell>
        </row>
        <row r="78">
          <cell r="G78" t="str">
            <v>PROD4</v>
          </cell>
          <cell r="H78">
            <v>1</v>
          </cell>
          <cell r="I78">
            <v>1</v>
          </cell>
          <cell r="J78">
            <v>1</v>
          </cell>
          <cell r="K78">
            <v>1</v>
          </cell>
          <cell r="L78">
            <v>1</v>
          </cell>
          <cell r="M78">
            <v>1</v>
          </cell>
          <cell r="N78">
            <v>1</v>
          </cell>
          <cell r="O78">
            <v>1</v>
          </cell>
          <cell r="P78">
            <v>1</v>
          </cell>
          <cell r="Q78">
            <v>1</v>
          </cell>
          <cell r="R78">
            <v>1</v>
          </cell>
          <cell r="S78" t="str">
            <v>PROD4</v>
          </cell>
          <cell r="T78">
            <v>1</v>
          </cell>
          <cell r="U78">
            <v>1</v>
          </cell>
          <cell r="V78">
            <v>1</v>
          </cell>
          <cell r="W78">
            <v>1</v>
          </cell>
          <cell r="X78">
            <v>1</v>
          </cell>
          <cell r="Y78">
            <v>1</v>
          </cell>
          <cell r="Z78">
            <v>1</v>
          </cell>
          <cell r="AA78">
            <v>1</v>
          </cell>
          <cell r="AB78">
            <v>1</v>
          </cell>
          <cell r="AC78">
            <v>1</v>
          </cell>
          <cell r="AD78">
            <v>1</v>
          </cell>
          <cell r="AE78">
            <v>1</v>
          </cell>
          <cell r="AF78">
            <v>1</v>
          </cell>
          <cell r="AG78">
            <v>1</v>
          </cell>
          <cell r="AH78">
            <v>1</v>
          </cell>
          <cell r="AI78">
            <v>1</v>
          </cell>
          <cell r="AJ78">
            <v>1</v>
          </cell>
          <cell r="AK78">
            <v>1</v>
          </cell>
          <cell r="AL78">
            <v>1</v>
          </cell>
          <cell r="AM78">
            <v>1</v>
          </cell>
          <cell r="AN78">
            <v>1</v>
          </cell>
          <cell r="AO78">
            <v>1</v>
          </cell>
          <cell r="AP78">
            <v>1</v>
          </cell>
          <cell r="AQ78">
            <v>1</v>
          </cell>
        </row>
        <row r="79">
          <cell r="G79" t="str">
            <v>PROD5</v>
          </cell>
          <cell r="H79">
            <v>1</v>
          </cell>
          <cell r="I79">
            <v>1</v>
          </cell>
          <cell r="J79">
            <v>1</v>
          </cell>
          <cell r="K79">
            <v>1</v>
          </cell>
          <cell r="L79">
            <v>1</v>
          </cell>
          <cell r="M79">
            <v>1</v>
          </cell>
          <cell r="N79">
            <v>1</v>
          </cell>
          <cell r="O79">
            <v>1</v>
          </cell>
          <cell r="P79">
            <v>1</v>
          </cell>
          <cell r="Q79">
            <v>1</v>
          </cell>
          <cell r="R79">
            <v>1</v>
          </cell>
          <cell r="S79" t="str">
            <v>PROD5</v>
          </cell>
          <cell r="T79">
            <v>1</v>
          </cell>
          <cell r="U79">
            <v>1</v>
          </cell>
          <cell r="V79">
            <v>1</v>
          </cell>
          <cell r="W79">
            <v>1</v>
          </cell>
          <cell r="X79">
            <v>1</v>
          </cell>
          <cell r="Y79">
            <v>1</v>
          </cell>
          <cell r="Z79">
            <v>1</v>
          </cell>
          <cell r="AA79">
            <v>1</v>
          </cell>
          <cell r="AB79">
            <v>1</v>
          </cell>
          <cell r="AC79">
            <v>1</v>
          </cell>
          <cell r="AD79">
            <v>1</v>
          </cell>
          <cell r="AE79">
            <v>1</v>
          </cell>
          <cell r="AF79">
            <v>1</v>
          </cell>
          <cell r="AG79">
            <v>1</v>
          </cell>
          <cell r="AH79">
            <v>1</v>
          </cell>
          <cell r="AI79">
            <v>1</v>
          </cell>
          <cell r="AJ79">
            <v>1</v>
          </cell>
          <cell r="AK79">
            <v>1</v>
          </cell>
          <cell r="AL79">
            <v>1</v>
          </cell>
          <cell r="AM79">
            <v>1</v>
          </cell>
          <cell r="AN79">
            <v>1</v>
          </cell>
          <cell r="AO79">
            <v>1</v>
          </cell>
          <cell r="AP79">
            <v>1</v>
          </cell>
          <cell r="AQ79">
            <v>1</v>
          </cell>
        </row>
        <row r="80">
          <cell r="G80" t="str">
            <v>NONE</v>
          </cell>
          <cell r="H80">
            <v>1</v>
          </cell>
          <cell r="I80">
            <v>1</v>
          </cell>
          <cell r="J80">
            <v>1</v>
          </cell>
          <cell r="K80">
            <v>1</v>
          </cell>
          <cell r="L80">
            <v>1</v>
          </cell>
          <cell r="M80">
            <v>1</v>
          </cell>
          <cell r="N80">
            <v>1</v>
          </cell>
          <cell r="O80">
            <v>1</v>
          </cell>
          <cell r="P80">
            <v>1</v>
          </cell>
          <cell r="Q80">
            <v>1</v>
          </cell>
          <cell r="R80">
            <v>1</v>
          </cell>
          <cell r="S80" t="str">
            <v>NONE</v>
          </cell>
          <cell r="T80">
            <v>1</v>
          </cell>
          <cell r="U80">
            <v>1</v>
          </cell>
          <cell r="V80">
            <v>1</v>
          </cell>
          <cell r="W80">
            <v>1</v>
          </cell>
          <cell r="X80">
            <v>1</v>
          </cell>
          <cell r="Y80">
            <v>1</v>
          </cell>
          <cell r="Z80">
            <v>1</v>
          </cell>
          <cell r="AA80">
            <v>1</v>
          </cell>
          <cell r="AB80">
            <v>1</v>
          </cell>
          <cell r="AC80">
            <v>1</v>
          </cell>
          <cell r="AD80">
            <v>1</v>
          </cell>
          <cell r="AE80">
            <v>1</v>
          </cell>
          <cell r="AF80">
            <v>1</v>
          </cell>
          <cell r="AG80">
            <v>1</v>
          </cell>
          <cell r="AH80">
            <v>1</v>
          </cell>
          <cell r="AI80">
            <v>1</v>
          </cell>
          <cell r="AJ80">
            <v>1</v>
          </cell>
          <cell r="AK80">
            <v>1</v>
          </cell>
          <cell r="AL80">
            <v>1</v>
          </cell>
          <cell r="AM80">
            <v>1</v>
          </cell>
          <cell r="AN80">
            <v>1</v>
          </cell>
          <cell r="AO80">
            <v>1</v>
          </cell>
          <cell r="AP80">
            <v>1</v>
          </cell>
          <cell r="AQ80">
            <v>1</v>
          </cell>
        </row>
      </sheetData>
      <sheetData sheetId="23" refreshError="1">
        <row r="6">
          <cell r="B6" t="str">
            <v>KR-R</v>
          </cell>
        </row>
        <row r="7">
          <cell r="B7" t="str">
            <v>BPO-R</v>
          </cell>
        </row>
        <row r="8">
          <cell r="B8" t="str">
            <v>Gain</v>
          </cell>
        </row>
        <row r="9">
          <cell r="B9" t="str">
            <v>CSTS-R</v>
          </cell>
        </row>
        <row r="10">
          <cell r="B10" t="str">
            <v>Exp-R</v>
          </cell>
        </row>
        <row r="11">
          <cell r="B11" t="str">
            <v>Pass-R</v>
          </cell>
        </row>
        <row r="13">
          <cell r="B13" t="str">
            <v>KR-T</v>
          </cell>
        </row>
        <row r="14">
          <cell r="B14" t="str">
            <v>Exp-T</v>
          </cell>
        </row>
        <row r="15">
          <cell r="B15" t="str">
            <v>Transf-T</v>
          </cell>
        </row>
        <row r="16">
          <cell r="B16" t="str">
            <v>Transf-Exp</v>
          </cell>
        </row>
        <row r="17">
          <cell r="B17" t="str">
            <v>Setup-T</v>
          </cell>
        </row>
        <row r="18">
          <cell r="B18" t="str">
            <v>Pass-T</v>
          </cell>
        </row>
        <row r="23">
          <cell r="B23" t="str">
            <v>Z</v>
          </cell>
        </row>
        <row r="24">
          <cell r="B24" t="str">
            <v>CNY</v>
          </cell>
        </row>
        <row r="25">
          <cell r="B25" t="str">
            <v>€</v>
          </cell>
        </row>
        <row r="26">
          <cell r="B26" t="str">
            <v>US$</v>
          </cell>
        </row>
        <row r="27">
          <cell r="B27" t="str">
            <v>£</v>
          </cell>
        </row>
        <row r="28">
          <cell r="B28" t="str">
            <v>TBA1</v>
          </cell>
        </row>
        <row r="29">
          <cell r="B29" t="str">
            <v>TBA1</v>
          </cell>
        </row>
        <row r="33">
          <cell r="B33" t="str">
            <v>Z-US$</v>
          </cell>
        </row>
        <row r="34">
          <cell r="B34" t="str">
            <v>CNY-US$</v>
          </cell>
        </row>
        <row r="35">
          <cell r="B35" t="str">
            <v>US$-US$</v>
          </cell>
        </row>
        <row r="36">
          <cell r="B36" t="str">
            <v>£-US$</v>
          </cell>
        </row>
        <row r="37">
          <cell r="B37" t="str">
            <v>TBA1-US$</v>
          </cell>
        </row>
        <row r="38">
          <cell r="B38" t="str">
            <v>TBA2-US$</v>
          </cell>
        </row>
        <row r="39">
          <cell r="B39" t="str">
            <v>€-US$</v>
          </cell>
        </row>
        <row r="43">
          <cell r="B43" t="str">
            <v>KRIND</v>
          </cell>
        </row>
        <row r="44">
          <cell r="B44" t="str">
            <v>GUIND</v>
          </cell>
        </row>
        <row r="45">
          <cell r="B45" t="str">
            <v>OTHIND</v>
          </cell>
        </row>
        <row r="46">
          <cell r="B46" t="str">
            <v>REVIND</v>
          </cell>
        </row>
        <row r="47">
          <cell r="B47" t="str">
            <v>NONE</v>
          </cell>
        </row>
      </sheetData>
      <sheetData sheetId="24" refreshError="1"/>
      <sheetData sheetId="25" refreshError="1"/>
      <sheetData sheetId="26" refreshError="1"/>
      <sheetData sheetId="27" refreshError="1"/>
      <sheetData sheetId="28"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R Support"/>
      <sheetName val="Input - US Route Acctg"/>
      <sheetName val="Input - US Collections 2"/>
      <sheetName val="Output - Forecast Summary"/>
      <sheetName val="Output - Forecast Detail"/>
      <sheetName val="Drop_Down_Lists"/>
      <sheetName val="Cost_Rates"/>
      <sheetName val="Input_-_US_AR_Support"/>
      <sheetName val="Input_-_US_Route_Acctg"/>
      <sheetName val="Input_-_US_Collections_2"/>
      <sheetName val="Output_-_Forecast_Summary"/>
      <sheetName val="Output_-_Forecast_Detail"/>
    </sheetNames>
    <sheetDataSet>
      <sheetData sheetId="0" refreshError="1">
        <row r="8">
          <cell r="B8" t="str">
            <v>US</v>
          </cell>
          <cell r="C8" t="str">
            <v>Collections</v>
          </cell>
        </row>
        <row r="9">
          <cell r="B9" t="str">
            <v>Canada</v>
          </cell>
          <cell r="C9" t="str">
            <v>Dispute Mgmt</v>
          </cell>
        </row>
        <row r="10">
          <cell r="B10" t="str">
            <v>GB</v>
          </cell>
          <cell r="C10" t="str">
            <v>Cash App</v>
          </cell>
        </row>
        <row r="11">
          <cell r="B11" t="str">
            <v>France</v>
          </cell>
          <cell r="C11" t="str">
            <v>AR Support</v>
          </cell>
        </row>
        <row r="12">
          <cell r="B12" t="str">
            <v>Benelux</v>
          </cell>
          <cell r="C12" t="str">
            <v>Master Data</v>
          </cell>
        </row>
        <row r="13">
          <cell r="B13" t="str">
            <v>Non-Specific</v>
          </cell>
          <cell r="C13" t="str">
            <v>Route Acctg</v>
          </cell>
        </row>
        <row r="14">
          <cell r="C14" t="str">
            <v>AP</v>
          </cell>
        </row>
        <row r="15">
          <cell r="C15" t="str">
            <v>GL</v>
          </cell>
        </row>
        <row r="16">
          <cell r="C16" t="str">
            <v>Fixed Assets</v>
          </cell>
        </row>
        <row r="17">
          <cell r="C17" t="str">
            <v>DM</v>
          </cell>
        </row>
        <row r="18">
          <cell r="C18" t="str">
            <v>Customer Service</v>
          </cell>
        </row>
        <row r="19">
          <cell r="C19" t="str">
            <v>Credit</v>
          </cell>
        </row>
        <row r="20">
          <cell r="C20" t="str">
            <v>Collections_US_2</v>
          </cell>
        </row>
        <row r="21">
          <cell r="C21" t="str">
            <v>Non-Specific</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R Support"/>
      <sheetName val="Input - US Route Acctg"/>
      <sheetName val="Input - US Collections 2"/>
      <sheetName val="Output - Forecast Summary"/>
      <sheetName val="Output - Forecast Detail"/>
      <sheetName val="Drop_Down_Lists"/>
      <sheetName val="Cost_Rates"/>
      <sheetName val="Input_-_US_AR_Support"/>
      <sheetName val="Input_-_US_Route_Acctg"/>
      <sheetName val="Input_-_US_Collections_2"/>
      <sheetName val="Output_-_Forecast_Summary"/>
      <sheetName val="Output_-_Forecast_Detail"/>
    </sheetNames>
    <sheetDataSet>
      <sheetData sheetId="0" refreshError="1">
        <row r="8">
          <cell r="B8" t="str">
            <v>US</v>
          </cell>
          <cell r="C8" t="str">
            <v>Collections</v>
          </cell>
        </row>
        <row r="9">
          <cell r="B9" t="str">
            <v>Canada</v>
          </cell>
          <cell r="C9" t="str">
            <v>Dispute Mgmt</v>
          </cell>
        </row>
        <row r="10">
          <cell r="B10" t="str">
            <v>GB</v>
          </cell>
          <cell r="C10" t="str">
            <v>Cash App</v>
          </cell>
        </row>
        <row r="11">
          <cell r="B11" t="str">
            <v>France</v>
          </cell>
          <cell r="C11" t="str">
            <v>AR Support</v>
          </cell>
        </row>
        <row r="12">
          <cell r="B12" t="str">
            <v>Benelux</v>
          </cell>
          <cell r="C12" t="str">
            <v>Master Data</v>
          </cell>
        </row>
        <row r="13">
          <cell r="B13" t="str">
            <v>Non-Specific</v>
          </cell>
          <cell r="C13" t="str">
            <v>Route Acctg</v>
          </cell>
        </row>
        <row r="14">
          <cell r="C14" t="str">
            <v>AP</v>
          </cell>
        </row>
        <row r="15">
          <cell r="C15" t="str">
            <v>GL</v>
          </cell>
        </row>
        <row r="16">
          <cell r="C16" t="str">
            <v>Fixed Assets</v>
          </cell>
        </row>
        <row r="17">
          <cell r="C17" t="str">
            <v>DM</v>
          </cell>
        </row>
        <row r="18">
          <cell r="C18" t="str">
            <v>Customer Service</v>
          </cell>
        </row>
        <row r="19">
          <cell r="C19" t="str">
            <v>Credit</v>
          </cell>
        </row>
        <row r="20">
          <cell r="C20" t="str">
            <v>Collections_US_2</v>
          </cell>
        </row>
        <row r="21">
          <cell r="C21" t="str">
            <v>Non-Specific</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 Model Structure"/>
      <sheetName val="INPUT - Custom Cost Rates"/>
      <sheetName val="Std grade levels"/>
      <sheetName val="Lookups"/>
      <sheetName val="INPUT - Staffing (Delivery)"/>
      <sheetName val="INPUT - Staffing (Transition)"/>
      <sheetName val="INPUT - FTE-Related Expenses"/>
      <sheetName val="INPUT - Other Expenses"/>
      <sheetName val="INPUT - Capital Expenditures"/>
      <sheetName val="Expenses Calc Template"/>
      <sheetName val="CODEc 6 2 Input Template v18 (2"/>
    </sheetNames>
    <sheetDataSet>
      <sheetData sheetId="0"/>
      <sheetData sheetId="1"/>
      <sheetData sheetId="2"/>
      <sheetData sheetId="3"/>
      <sheetData sheetId="4">
        <row r="8">
          <cell r="P8" t="str">
            <v>Hardware</v>
          </cell>
        </row>
        <row r="9">
          <cell r="P9" t="str">
            <v>Software</v>
          </cell>
        </row>
        <row r="10">
          <cell r="P10" t="str">
            <v>Network</v>
          </cell>
        </row>
        <row r="11">
          <cell r="P11" t="str">
            <v>Lease</v>
          </cell>
        </row>
        <row r="12">
          <cell r="P12" t="str">
            <v>3rd-party</v>
          </cell>
        </row>
        <row r="13">
          <cell r="P13" t="str">
            <v>Travel</v>
          </cell>
        </row>
        <row r="14">
          <cell r="P14" t="str">
            <v>FTE-related</v>
          </cell>
        </row>
        <row r="15">
          <cell r="P15" t="str">
            <v>Passthrough</v>
          </cell>
        </row>
        <row r="16">
          <cell r="P16" t="str">
            <v>Incremental SG&amp;A</v>
          </cell>
        </row>
        <row r="17">
          <cell r="P17" t="str">
            <v>Restructuring</v>
          </cell>
        </row>
        <row r="18">
          <cell r="P18" t="str">
            <v>Other</v>
          </cell>
        </row>
      </sheetData>
      <sheetData sheetId="5"/>
      <sheetData sheetId="6"/>
      <sheetData sheetId="7"/>
      <sheetData sheetId="8"/>
      <sheetData sheetId="9"/>
      <sheetData sheetId="10"/>
      <sheetData sheetId="1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utes3May11"/>
      <sheetName val="Minutes26Apr11"/>
      <sheetName val="Minutes19Apr11"/>
      <sheetName val="Minutes12Apr11"/>
      <sheetName val="Minutes05Apr11"/>
      <sheetName val="Minutes29Mar11"/>
      <sheetName val="Issues Log (Open)"/>
      <sheetName val="Issues Log (Closed)"/>
      <sheetName val="Process Stage Checklist"/>
      <sheetName val="Status Overview Sample"/>
      <sheetName val="ActionItem Sample"/>
      <sheetName val="Drop-Down Value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4">
          <cell r="B4" t="str">
            <v>New</v>
          </cell>
          <cell r="D4" t="str">
            <v>1-High</v>
          </cell>
          <cell r="F4" t="str">
            <v>Proj Mgt</v>
          </cell>
        </row>
        <row r="5">
          <cell r="B5" t="str">
            <v>Open</v>
          </cell>
          <cell r="D5" t="str">
            <v>2-Med</v>
          </cell>
          <cell r="F5" t="str">
            <v>BPSI</v>
          </cell>
        </row>
        <row r="6">
          <cell r="B6" t="str">
            <v>Complete</v>
          </cell>
          <cell r="D6" t="str">
            <v>3-Low</v>
          </cell>
          <cell r="F6" t="str">
            <v>IT</v>
          </cell>
        </row>
        <row r="7">
          <cell r="B7" t="str">
            <v>Closed</v>
          </cell>
          <cell r="F7" t="str">
            <v>Legal/Reg</v>
          </cell>
        </row>
        <row r="8">
          <cell r="B8" t="str">
            <v>Deferred</v>
          </cell>
          <cell r="F8" t="str">
            <v>HR/Training</v>
          </cell>
        </row>
        <row r="9">
          <cell r="B9" t="str">
            <v>Duplicate</v>
          </cell>
          <cell r="F9" t="str">
            <v>Biz Partner</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and ID"/>
      <sheetName val="Headcount Statistics"/>
      <sheetName val="Headcount Level Activities"/>
      <sheetName val="Process Headcount and Cost"/>
      <sheetName val="Key Metrics"/>
      <sheetName val="Systems Inventory"/>
      <sheetName val="Third Party &amp; Vendor Inventory"/>
      <sheetName val="Process Definitions"/>
      <sheetName val="Cost Category Definitions"/>
      <sheetName val="Process and Instructions"/>
      <sheetName val="Output"/>
    </sheetNames>
    <sheetDataSet>
      <sheetData sheetId="0"/>
      <sheetData sheetId="1"/>
      <sheetData sheetId="2"/>
      <sheetData sheetId="3"/>
      <sheetData sheetId="4" refreshError="1"/>
      <sheetData sheetId="5" refreshError="1"/>
      <sheetData sheetId="6" refreshError="1"/>
      <sheetData sheetId="7" refreshError="1"/>
      <sheetData sheetId="8"/>
      <sheetData sheetId="9" refreshError="1"/>
      <sheetData sheetId="10"/>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and ID"/>
      <sheetName val="Headcount Statistics"/>
      <sheetName val="Headcount Level Activities"/>
      <sheetName val="Process Headcount and Cost"/>
      <sheetName val="Key Metrics"/>
      <sheetName val="Systems Inventory"/>
      <sheetName val="Third Party &amp; Vendor Inventory"/>
      <sheetName val="Process Definitions"/>
      <sheetName val="Cost Category Definitions"/>
      <sheetName val="Process and Instructions"/>
      <sheetName val="Output"/>
    </sheetNames>
    <sheetDataSet>
      <sheetData sheetId="0"/>
      <sheetData sheetId="1"/>
      <sheetData sheetId="2"/>
      <sheetData sheetId="3"/>
      <sheetData sheetId="4" refreshError="1"/>
      <sheetData sheetId="5" refreshError="1"/>
      <sheetData sheetId="6" refreshError="1"/>
      <sheetData sheetId="7" refreshError="1"/>
      <sheetData sheetId="8"/>
      <sheetData sheetId="9" refreshError="1"/>
      <sheetData sheetId="10"/>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Change Log"/>
      <sheetName val="Scratch Sheet"/>
      <sheetName val="INPUT - Global Variables"/>
      <sheetName val="CALCULATION - List Lookup"/>
      <sheetName val="--------- DEAL REVIEW --------&gt;"/>
      <sheetName val="All Towers Internal View"/>
      <sheetName val="Review Template Instructions"/>
      <sheetName val="Service Lines"/>
      <sheetName val="Summary - P&amp;L"/>
      <sheetName val="Summary - Cashflows &amp; KPIs"/>
      <sheetName val="Notes"/>
      <sheetName val="----------- OUTPUTS ----------&gt;"/>
      <sheetName val="OUTPUT - Review Financials"/>
      <sheetName val="OUTPUT - Review Scenarios"/>
      <sheetName val="OUTPUT - Termination Schedule"/>
      <sheetName val="OUTPUT - Investment Analysis"/>
      <sheetName val="OUTPUT- Consolidated Financials"/>
      <sheetName val="OUTPUT - Individual P&amp;L"/>
      <sheetName val="OUTPUT - Inflationary View"/>
      <sheetName val="OUTPUT - Service Revenue"/>
      <sheetName val="OUTPUT - Direct Expenses"/>
      <sheetName val="OUTPUT - Contribution"/>
      <sheetName val="OUTPUT - Contribution %"/>
      <sheetName val="OUTPUT - SG&amp;A"/>
      <sheetName val="OUTPUT - GOP"/>
      <sheetName val="OUTPUT - GOP %"/>
      <sheetName val="OUTPUT - Staffing Plan"/>
      <sheetName val="----------- INPUTS -----------&gt;"/>
      <sheetName val="INPUT - Pricing Options"/>
      <sheetName val="INPUT - Manual Pricing"/>
      <sheetName val="INPUT - Standard Compensation"/>
      <sheetName val="INPUT - Staffing Plan"/>
      <sheetName val="INPUT - FTE-Related Expenses"/>
      <sheetName val="INPUT - Other Expenses"/>
      <sheetName val="INPUT - Capital Expenditures"/>
      <sheetName val="Lookups"/>
    </sheetNames>
    <sheetDataSet>
      <sheetData sheetId="0"/>
      <sheetData sheetId="1"/>
      <sheetData sheetId="2"/>
      <sheetData sheetId="3"/>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Pricing Parametres"/>
      <sheetName val="INPUT Rates"/>
      <sheetName val="INPUT Grade Mix"/>
      <sheetName val="INPUT Language Requirements"/>
      <sheetName val="INPUT Base Data"/>
      <sheetName val="INPUT Transition Staffing"/>
      <sheetName val="INPUT Transition Plan"/>
      <sheetName val="INPUT Efficiency"/>
      <sheetName val="INPUT TXN Matrix"/>
      <sheetName val="INPUT Manual FTE"/>
      <sheetName val="INPUT Non FTE costs"/>
      <sheetName val="WORKINGS_Scanning Price"/>
      <sheetName val="Defined 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4">
          <cell r="E4" t="str">
            <v>Stnd</v>
          </cell>
          <cell r="H4" t="str">
            <v>Run Delivery</v>
          </cell>
          <cell r="I4" t="str">
            <v>India</v>
          </cell>
          <cell r="J4" t="str">
            <v>VP</v>
          </cell>
          <cell r="K4" t="str">
            <v>Fixed</v>
          </cell>
        </row>
        <row r="5">
          <cell r="E5" t="str">
            <v>Non-Stnd L1</v>
          </cell>
          <cell r="H5" t="str">
            <v>Run Management</v>
          </cell>
          <cell r="I5" t="str">
            <v>Guatemala</v>
          </cell>
          <cell r="J5" t="str">
            <v>O10</v>
          </cell>
          <cell r="K5" t="str">
            <v>Variable</v>
          </cell>
        </row>
        <row r="6">
          <cell r="E6" t="str">
            <v>Non-Stnd L2</v>
          </cell>
          <cell r="H6" t="str">
            <v>Command Center</v>
          </cell>
          <cell r="I6" t="str">
            <v>Brazil</v>
          </cell>
          <cell r="J6" t="str">
            <v>O9</v>
          </cell>
        </row>
        <row r="7">
          <cell r="E7" t="str">
            <v>Non-Stnd L3</v>
          </cell>
          <cell r="H7" t="str">
            <v>PMO</v>
          </cell>
          <cell r="I7" t="str">
            <v>Chile</v>
          </cell>
          <cell r="J7" t="str">
            <v>O8</v>
          </cell>
        </row>
        <row r="8">
          <cell r="E8" t="str">
            <v>Non-Stnd L4</v>
          </cell>
          <cell r="H8" t="str">
            <v>Transition Team</v>
          </cell>
          <cell r="I8" t="str">
            <v>Morocco</v>
          </cell>
          <cell r="J8" t="str">
            <v>O7</v>
          </cell>
        </row>
        <row r="9">
          <cell r="H9" t="str">
            <v>Tools and Technology</v>
          </cell>
          <cell r="I9" t="str">
            <v>Poland</v>
          </cell>
          <cell r="J9" t="str">
            <v>O6</v>
          </cell>
        </row>
        <row r="10">
          <cell r="I10" t="str">
            <v>China</v>
          </cell>
          <cell r="J10" t="str">
            <v>O5</v>
          </cell>
        </row>
        <row r="11">
          <cell r="I11" t="str">
            <v>UK</v>
          </cell>
          <cell r="J11" t="str">
            <v>O4</v>
          </cell>
        </row>
        <row r="12">
          <cell r="I12" t="str">
            <v>IT SW HW</v>
          </cell>
          <cell r="J12" t="str">
            <v>O3</v>
          </cell>
        </row>
        <row r="13">
          <cell r="I13" t="str">
            <v>Recruitment</v>
          </cell>
          <cell r="J13" t="str">
            <v>O2</v>
          </cell>
        </row>
        <row r="14">
          <cell r="I14" t="str">
            <v>Travel</v>
          </cell>
          <cell r="J14" t="str">
            <v>O1</v>
          </cell>
        </row>
        <row r="15">
          <cell r="I15" t="str">
            <v>Xerox</v>
          </cell>
          <cell r="J15" t="str">
            <v>C4</v>
          </cell>
        </row>
        <row r="16">
          <cell r="I16" t="str">
            <v>IT Effort</v>
          </cell>
        </row>
        <row r="17">
          <cell r="I17" t="str">
            <v>US</v>
          </cell>
        </row>
        <row r="18">
          <cell r="I18" t="str">
            <v>UK P&amp;C</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Client CM &amp; Transition"/>
      <sheetName val="Business case detail"/>
      <sheetName val="Transformation Costs"/>
      <sheetName val="Calculation Gain --&gt;Sourcing"/>
      <sheetName val="Dynamic"/>
      <sheetName val="Client View - Business Case"/>
      <sheetName val="---&gt; Base Data"/>
      <sheetName val="Savings Profile"/>
      <sheetName val="---&gt; not relevant"/>
      <sheetName val="not use_BC Summary_Conservative"/>
      <sheetName val="not use_BC Summary_Maximum"/>
      <sheetName val="not use_Michelin View"/>
      <sheetName val="INPUT - Global Variables"/>
    </sheetNames>
    <sheetDataSet>
      <sheetData sheetId="0" refreshError="1">
        <row r="1">
          <cell r="C1" t="str">
            <v>BPO - Client Business Case</v>
          </cell>
        </row>
        <row r="28">
          <cell r="C28" t="str">
            <v>€</v>
          </cell>
        </row>
      </sheetData>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Voldriver"/>
      <sheetName val="Vol by ctry"/>
      <sheetName val="Baseline FTE"/>
      <sheetName val="Baseline Cost"/>
      <sheetName val="AP"/>
      <sheetName val="TE"/>
      <sheetName val="AR"/>
      <sheetName val="ICO"/>
      <sheetName val="FA"/>
      <sheetName val="Inflation"/>
      <sheetName val="Issues Assumptions"/>
      <sheetName val="Recruitment"/>
      <sheetName val="Transition Analysis"/>
      <sheetName val="Exchange Rates"/>
      <sheetName val="Travel assumptions"/>
      <sheetName val="Capricorn Sub-process"/>
      <sheetName val="Capricorn"/>
      <sheetName val="Capricorn wave2"/>
      <sheetName val="Wave 2 charge"/>
      <sheetName val="Wave 2 FC working"/>
      <sheetName val="Summary IT"/>
      <sheetName val="Applications"/>
      <sheetName val="Websphere"/>
      <sheetName val="LAN"/>
      <sheetName val="Connectivity"/>
      <sheetName val="Summary"/>
      <sheetName val="One off"/>
      <sheetName val="Detailed Base"/>
      <sheetName val="Sheet1"/>
      <sheetName val="Adj Detailed Base"/>
      <sheetName val="ARCs RRCs"/>
      <sheetName val="Supp Investments"/>
      <sheetName val="Termination Fees"/>
      <sheetName val="Term Fees Cal"/>
      <sheetName val="CVP"/>
      <sheetName val="Analysis"/>
      <sheetName val="Retained Cost"/>
      <sheetName val="Rev Profile"/>
      <sheetName val="Operational Variance"/>
      <sheetName val="Greek Costs"/>
      <sheetName val="Weighted RA"/>
      <sheetName val="Client View"/>
      <sheetName val="Blank sheet 5"/>
      <sheetName val="Blank sheet 6"/>
      <sheetName val="CHECKS"/>
      <sheetName val="Rates"/>
      <sheetName val="Mappings"/>
      <sheetName val="Exceptions Log"/>
      <sheetName val="Dolphin"/>
      <sheetName val="Tables"/>
      <sheetName val="Hidden calculations"/>
      <sheetName val="BTODSD Export"/>
      <sheetName val="LastSheet"/>
      <sheetName val="Lists"/>
    </sheetNames>
    <sheetDataSet>
      <sheetData sheetId="0" refreshError="1"/>
      <sheetData sheetId="1" refreshError="1"/>
      <sheetData sheetId="2" refreshError="1">
        <row r="14">
          <cell r="B14" t="str">
            <v>US$</v>
          </cell>
        </row>
        <row r="15">
          <cell r="B15" t="str">
            <v>GBP</v>
          </cell>
        </row>
        <row r="16">
          <cell r="B16" t="str">
            <v>JPY</v>
          </cell>
        </row>
        <row r="17">
          <cell r="B17" t="str">
            <v>PLN</v>
          </cell>
        </row>
        <row r="18">
          <cell r="B18" t="str">
            <v>INR</v>
          </cell>
        </row>
        <row r="19">
          <cell r="B19" t="str">
            <v>ZZZ</v>
          </cell>
        </row>
        <row r="20">
          <cell r="B20" t="str">
            <v>ZZZ</v>
          </cell>
        </row>
        <row r="21">
          <cell r="B21" t="str">
            <v>ZZZ</v>
          </cell>
        </row>
        <row r="22">
          <cell r="B22" t="str">
            <v>ZZZ</v>
          </cell>
        </row>
        <row r="23">
          <cell r="B23" t="str">
            <v>ZZZ</v>
          </cell>
        </row>
        <row r="24">
          <cell r="B24" t="str">
            <v>ZZZ</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Voldriver"/>
      <sheetName val="Vol by ctry"/>
      <sheetName val="Baseline FTE"/>
      <sheetName val="Baseline Cost"/>
      <sheetName val="AP"/>
      <sheetName val="TE"/>
      <sheetName val="AR"/>
      <sheetName val="ICO"/>
      <sheetName val="FA"/>
      <sheetName val="Inflation"/>
      <sheetName val="Issues Assumptions"/>
      <sheetName val="Recruitment"/>
      <sheetName val="Transition Analysis"/>
      <sheetName val="Exchange Rates"/>
      <sheetName val="Travel assumptions"/>
      <sheetName val="Capricorn Sub-process"/>
      <sheetName val="Capricorn"/>
      <sheetName val="Capricorn wave2"/>
      <sheetName val="Wave 2 charge"/>
      <sheetName val="Wave 2 FC working"/>
      <sheetName val="Summary IT"/>
      <sheetName val="Applications"/>
      <sheetName val="Websphere"/>
      <sheetName val="LAN"/>
      <sheetName val="Connectivity"/>
      <sheetName val="Summary"/>
      <sheetName val="One off"/>
      <sheetName val="Detailed Base"/>
      <sheetName val="Sheet1"/>
      <sheetName val="Adj Detailed Base"/>
      <sheetName val="ARCs RRCs"/>
      <sheetName val="Supp Investments"/>
      <sheetName val="Termination Fees"/>
      <sheetName val="Term Fees Cal"/>
      <sheetName val="CVP"/>
      <sheetName val="Analysis"/>
      <sheetName val="Retained Cost"/>
      <sheetName val="Rev Profile"/>
      <sheetName val="Operational Variance"/>
      <sheetName val="Greek Costs"/>
      <sheetName val="Weighted RA"/>
      <sheetName val="Client View"/>
      <sheetName val="Blank sheet 5"/>
      <sheetName val="Blank sheet 6"/>
      <sheetName val="CHECKS"/>
      <sheetName val="Rates"/>
      <sheetName val="Mappings"/>
      <sheetName val="Exceptions Log"/>
      <sheetName val="Dolphin"/>
      <sheetName val="Tables"/>
      <sheetName val="Hidden calculations"/>
      <sheetName val="BTODSD Export"/>
      <sheetName val="LastSheet"/>
      <sheetName val="Lists"/>
    </sheetNames>
    <sheetDataSet>
      <sheetData sheetId="0" refreshError="1"/>
      <sheetData sheetId="1" refreshError="1"/>
      <sheetData sheetId="2" refreshError="1">
        <row r="14">
          <cell r="B14" t="str">
            <v>US$</v>
          </cell>
        </row>
        <row r="15">
          <cell r="B15" t="str">
            <v>GBP</v>
          </cell>
        </row>
        <row r="16">
          <cell r="B16" t="str">
            <v>JPY</v>
          </cell>
        </row>
        <row r="17">
          <cell r="B17" t="str">
            <v>PLN</v>
          </cell>
        </row>
        <row r="18">
          <cell r="B18" t="str">
            <v>INR</v>
          </cell>
        </row>
        <row r="19">
          <cell r="B19" t="str">
            <v>ZZZ</v>
          </cell>
        </row>
        <row r="20">
          <cell r="B20" t="str">
            <v>ZZZ</v>
          </cell>
        </row>
        <row r="21">
          <cell r="B21" t="str">
            <v>ZZZ</v>
          </cell>
        </row>
        <row r="22">
          <cell r="B22" t="str">
            <v>ZZZ</v>
          </cell>
        </row>
        <row r="23">
          <cell r="B23" t="str">
            <v>ZZZ</v>
          </cell>
        </row>
        <row r="24">
          <cell r="B24" t="str">
            <v>ZZZ</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Business case detail"/>
      <sheetName val="Business case summary"/>
      <sheetName val="Assumptions"/>
      <sheetName val="Graph 1"/>
      <sheetName val="Graph2"/>
      <sheetName val="Graph 3"/>
      <sheetName val="Graph data"/>
    </sheetNames>
    <sheetDataSet>
      <sheetData sheetId="0" refreshError="1">
        <row r="28">
          <cell r="C28" t="str">
            <v>€</v>
          </cell>
        </row>
      </sheetData>
      <sheetData sheetId="1"/>
      <sheetData sheetId="2"/>
      <sheetData sheetId="3"/>
      <sheetData sheetId="4"/>
      <sheetData sheetId="5"/>
      <sheetData sheetId="6"/>
      <sheetData sheetId="7"/>
      <sheetData sheetId="8" refreshError="1"/>
      <sheetData sheetId="9" refreshError="1"/>
      <sheetData sheetId="10" refreshError="1"/>
      <sheetData sheetId="1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Output - High_level_summary"/>
      <sheetName val="Output - detail_summary"/>
      <sheetName val="Input - Transition resources"/>
      <sheetName val="Input - PMO resources"/>
      <sheetName val="Sheet3"/>
      <sheetName val="Solution Detail"/>
      <sheetName val="Transition Timeline"/>
      <sheetName val="data"/>
    </sheetNames>
    <sheetDataSet>
      <sheetData sheetId="0" refreshError="1"/>
      <sheetData sheetId="1" refreshError="1"/>
      <sheetData sheetId="2" refreshError="1"/>
      <sheetData sheetId="3">
        <row r="5">
          <cell r="BR5" t="str">
            <v>N</v>
          </cell>
        </row>
      </sheetData>
      <sheetData sheetId="4">
        <row r="5">
          <cell r="BC5" t="str">
            <v>Due Diligence</v>
          </cell>
          <cell r="BD5" t="str">
            <v>Programme team</v>
          </cell>
          <cell r="BE5" t="str">
            <v>Transition support</v>
          </cell>
          <cell r="BF5" t="str">
            <v>Enablment</v>
          </cell>
          <cell r="BH5" t="str">
            <v>Programme Director</v>
          </cell>
          <cell r="BI5" t="str">
            <v>Transition Manager</v>
          </cell>
          <cell r="BJ5" t="str">
            <v>Transition Leader</v>
          </cell>
          <cell r="BK5" t="str">
            <v>Transition support</v>
          </cell>
          <cell r="BL5" t="str">
            <v>Transition PMO</v>
          </cell>
        </row>
      </sheetData>
      <sheetData sheetId="5" refreshError="1"/>
      <sheetData sheetId="6" refreshError="1"/>
      <sheetData sheetId="7"/>
      <sheetData sheetId="8">
        <row r="4">
          <cell r="B4" t="str">
            <v>Poland - Europe</v>
          </cell>
          <cell r="C4" t="str">
            <v>Europe</v>
          </cell>
          <cell r="D4">
            <v>271.0720588235294</v>
          </cell>
          <cell r="E4">
            <v>878.6044117647059</v>
          </cell>
          <cell r="F4">
            <v>136.65808823529409</v>
          </cell>
          <cell r="G4">
            <v>31.985294117647058</v>
          </cell>
          <cell r="H4">
            <v>20.205882352941178</v>
          </cell>
          <cell r="I4">
            <v>39.999580882352944</v>
          </cell>
          <cell r="J4">
            <v>28.294117647058822</v>
          </cell>
          <cell r="K4">
            <v>1.75</v>
          </cell>
        </row>
        <row r="5">
          <cell r="B5" t="str">
            <v>Poland - N Europe</v>
          </cell>
          <cell r="C5" t="str">
            <v>N Europe</v>
          </cell>
          <cell r="D5">
            <v>201.5</v>
          </cell>
          <cell r="E5">
            <v>939.5</v>
          </cell>
          <cell r="F5">
            <v>157.29</v>
          </cell>
          <cell r="G5">
            <v>36.190000000000005</v>
          </cell>
          <cell r="H5">
            <v>20</v>
          </cell>
          <cell r="I5">
            <v>43.167500000000004</v>
          </cell>
          <cell r="J5">
            <v>28</v>
          </cell>
          <cell r="K5">
            <v>0</v>
          </cell>
        </row>
        <row r="6">
          <cell r="B6" t="str">
            <v>Poland - Denmark</v>
          </cell>
          <cell r="C6" t="str">
            <v>N Europe</v>
          </cell>
          <cell r="D6">
            <v>221</v>
          </cell>
          <cell r="E6">
            <v>892</v>
          </cell>
          <cell r="F6">
            <v>181.09</v>
          </cell>
          <cell r="G6">
            <v>40.24</v>
          </cell>
          <cell r="H6">
            <v>20</v>
          </cell>
          <cell r="I6">
            <v>43.46</v>
          </cell>
          <cell r="J6">
            <v>28</v>
          </cell>
          <cell r="K6">
            <v>0</v>
          </cell>
        </row>
        <row r="7">
          <cell r="B7" t="str">
            <v>Poland - Finland</v>
          </cell>
          <cell r="C7" t="str">
            <v>N Europe</v>
          </cell>
          <cell r="D7">
            <v>260</v>
          </cell>
          <cell r="E7">
            <v>1000</v>
          </cell>
          <cell r="F7">
            <v>150</v>
          </cell>
          <cell r="G7">
            <v>30</v>
          </cell>
          <cell r="H7">
            <v>20</v>
          </cell>
          <cell r="I7">
            <v>42</v>
          </cell>
          <cell r="J7">
            <v>28</v>
          </cell>
          <cell r="K7">
            <v>0</v>
          </cell>
        </row>
        <row r="8">
          <cell r="B8" t="str">
            <v>Poland - Norway</v>
          </cell>
          <cell r="C8" t="str">
            <v>N Europe</v>
          </cell>
          <cell r="D8">
            <v>101</v>
          </cell>
          <cell r="E8">
            <v>976</v>
          </cell>
          <cell r="F8">
            <v>149.54</v>
          </cell>
          <cell r="G8">
            <v>37.39</v>
          </cell>
          <cell r="H8">
            <v>20</v>
          </cell>
          <cell r="I8">
            <v>49.97</v>
          </cell>
          <cell r="J8">
            <v>28</v>
          </cell>
          <cell r="K8">
            <v>0</v>
          </cell>
        </row>
        <row r="9">
          <cell r="B9" t="str">
            <v>Poland - Sweden</v>
          </cell>
          <cell r="C9" t="str">
            <v>N Europe</v>
          </cell>
          <cell r="D9">
            <v>224</v>
          </cell>
          <cell r="E9">
            <v>890</v>
          </cell>
          <cell r="F9">
            <v>148.53</v>
          </cell>
          <cell r="G9">
            <v>37.130000000000003</v>
          </cell>
          <cell r="H9">
            <v>20</v>
          </cell>
          <cell r="I9">
            <v>37.24</v>
          </cell>
          <cell r="J9">
            <v>28</v>
          </cell>
          <cell r="K9">
            <v>0</v>
          </cell>
        </row>
        <row r="10">
          <cell r="B10" t="str">
            <v>Poland - E Europe</v>
          </cell>
          <cell r="C10" t="str">
            <v>E Europe</v>
          </cell>
          <cell r="D10">
            <v>269</v>
          </cell>
          <cell r="E10">
            <v>798.2</v>
          </cell>
          <cell r="F10">
            <v>125</v>
          </cell>
          <cell r="G10">
            <v>30</v>
          </cell>
          <cell r="H10">
            <v>20</v>
          </cell>
          <cell r="I10">
            <v>35.851999999999997</v>
          </cell>
          <cell r="J10">
            <v>28</v>
          </cell>
          <cell r="K10">
            <v>5</v>
          </cell>
        </row>
        <row r="11">
          <cell r="B11" t="str">
            <v>Poland - Bulgaria</v>
          </cell>
          <cell r="C11" t="str">
            <v>E Europe</v>
          </cell>
          <cell r="D11">
            <v>250</v>
          </cell>
          <cell r="E11">
            <v>807</v>
          </cell>
          <cell r="F11">
            <v>125</v>
          </cell>
          <cell r="G11">
            <v>30</v>
          </cell>
          <cell r="H11">
            <v>20</v>
          </cell>
          <cell r="I11">
            <v>36</v>
          </cell>
          <cell r="J11">
            <v>28</v>
          </cell>
          <cell r="K11">
            <v>0</v>
          </cell>
        </row>
        <row r="12">
          <cell r="B12" t="str">
            <v>Poland - Czech Republic</v>
          </cell>
          <cell r="C12" t="str">
            <v>E Europe</v>
          </cell>
          <cell r="D12">
            <v>185</v>
          </cell>
          <cell r="E12">
            <v>657</v>
          </cell>
          <cell r="F12">
            <v>125</v>
          </cell>
          <cell r="G12">
            <v>30</v>
          </cell>
          <cell r="H12">
            <v>20</v>
          </cell>
          <cell r="I12">
            <v>33</v>
          </cell>
          <cell r="J12">
            <v>28</v>
          </cell>
          <cell r="K12">
            <v>0</v>
          </cell>
        </row>
        <row r="13">
          <cell r="B13" t="str">
            <v>Poland - Estonia</v>
          </cell>
          <cell r="C13" t="str">
            <v>E Europe</v>
          </cell>
          <cell r="D13">
            <v>355</v>
          </cell>
          <cell r="E13">
            <v>1035</v>
          </cell>
          <cell r="F13">
            <v>125</v>
          </cell>
          <cell r="G13">
            <v>30</v>
          </cell>
          <cell r="H13">
            <v>20</v>
          </cell>
          <cell r="I13">
            <v>39</v>
          </cell>
          <cell r="J13">
            <v>28</v>
          </cell>
          <cell r="K13">
            <v>0</v>
          </cell>
        </row>
        <row r="14">
          <cell r="B14" t="str">
            <v>Poland - Hungary</v>
          </cell>
          <cell r="C14" t="str">
            <v>E Europe</v>
          </cell>
          <cell r="D14">
            <v>242</v>
          </cell>
          <cell r="E14">
            <v>705</v>
          </cell>
          <cell r="F14">
            <v>125</v>
          </cell>
          <cell r="G14">
            <v>30</v>
          </cell>
          <cell r="H14">
            <v>20</v>
          </cell>
          <cell r="I14">
            <v>33</v>
          </cell>
          <cell r="J14">
            <v>28</v>
          </cell>
          <cell r="K14">
            <v>0</v>
          </cell>
        </row>
        <row r="15">
          <cell r="B15" t="str">
            <v>Poland - Latvia</v>
          </cell>
          <cell r="C15" t="str">
            <v>E Europe</v>
          </cell>
          <cell r="D15">
            <v>247</v>
          </cell>
          <cell r="E15">
            <v>653</v>
          </cell>
          <cell r="F15">
            <v>125</v>
          </cell>
          <cell r="G15">
            <v>30</v>
          </cell>
          <cell r="H15">
            <v>20</v>
          </cell>
          <cell r="I15">
            <v>48</v>
          </cell>
          <cell r="J15">
            <v>28</v>
          </cell>
          <cell r="K15">
            <v>0</v>
          </cell>
        </row>
        <row r="16">
          <cell r="B16" t="str">
            <v>Poland - Lithuania</v>
          </cell>
          <cell r="C16" t="str">
            <v>E Europe</v>
          </cell>
          <cell r="D16">
            <v>222</v>
          </cell>
          <cell r="E16">
            <v>505</v>
          </cell>
          <cell r="F16">
            <v>125</v>
          </cell>
          <cell r="G16">
            <v>30</v>
          </cell>
          <cell r="H16">
            <v>20</v>
          </cell>
          <cell r="I16">
            <v>33</v>
          </cell>
          <cell r="J16">
            <v>28</v>
          </cell>
          <cell r="K16">
            <v>0</v>
          </cell>
        </row>
        <row r="17">
          <cell r="B17" t="str">
            <v>Poland - Romania</v>
          </cell>
          <cell r="C17" t="str">
            <v>E Europe</v>
          </cell>
          <cell r="D17">
            <v>298</v>
          </cell>
          <cell r="E17">
            <v>830</v>
          </cell>
          <cell r="F17">
            <v>125</v>
          </cell>
          <cell r="G17">
            <v>30</v>
          </cell>
          <cell r="H17">
            <v>20</v>
          </cell>
          <cell r="I17">
            <v>36</v>
          </cell>
          <cell r="J17">
            <v>28</v>
          </cell>
          <cell r="K17">
            <v>0</v>
          </cell>
        </row>
        <row r="18">
          <cell r="B18" t="str">
            <v>Poland - Russia</v>
          </cell>
          <cell r="C18" t="str">
            <v>E Europe</v>
          </cell>
          <cell r="D18">
            <v>314</v>
          </cell>
          <cell r="E18">
            <v>945</v>
          </cell>
          <cell r="F18">
            <v>125</v>
          </cell>
          <cell r="G18">
            <v>30</v>
          </cell>
          <cell r="H18">
            <v>20</v>
          </cell>
          <cell r="I18">
            <v>34.450000000000003</v>
          </cell>
          <cell r="J18">
            <v>28</v>
          </cell>
          <cell r="K18">
            <v>50</v>
          </cell>
        </row>
        <row r="19">
          <cell r="B19" t="str">
            <v>Poland - Slovakia</v>
          </cell>
          <cell r="C19" t="str">
            <v>E Europe</v>
          </cell>
          <cell r="D19">
            <v>292</v>
          </cell>
          <cell r="E19">
            <v>973</v>
          </cell>
          <cell r="F19">
            <v>125</v>
          </cell>
          <cell r="G19">
            <v>30</v>
          </cell>
          <cell r="H19">
            <v>20</v>
          </cell>
          <cell r="I19">
            <v>33</v>
          </cell>
          <cell r="J19">
            <v>28</v>
          </cell>
          <cell r="K19">
            <v>0</v>
          </cell>
        </row>
        <row r="20">
          <cell r="B20" t="str">
            <v>Poland - Ukraine</v>
          </cell>
          <cell r="C20" t="str">
            <v>E Europe</v>
          </cell>
          <cell r="D20">
            <v>285</v>
          </cell>
          <cell r="E20">
            <v>872</v>
          </cell>
          <cell r="F20">
            <v>125</v>
          </cell>
          <cell r="G20">
            <v>30</v>
          </cell>
          <cell r="H20">
            <v>20</v>
          </cell>
          <cell r="I20">
            <v>33.07</v>
          </cell>
          <cell r="J20">
            <v>28</v>
          </cell>
          <cell r="K20">
            <v>0</v>
          </cell>
        </row>
        <row r="21">
          <cell r="B21" t="str">
            <v>Poland - W Europe</v>
          </cell>
          <cell r="C21" t="str">
            <v>W Europe</v>
          </cell>
          <cell r="D21">
            <v>282.58823529411762</v>
          </cell>
          <cell r="E21">
            <v>804.11764705882354</v>
          </cell>
          <cell r="F21">
            <v>139.34235294117644</v>
          </cell>
          <cell r="G21">
            <v>31.751176470588234</v>
          </cell>
          <cell r="H21">
            <v>20.823529411764707</v>
          </cell>
          <cell r="I21">
            <v>44.97882352941177</v>
          </cell>
          <cell r="J21">
            <v>29.176470588235293</v>
          </cell>
          <cell r="K21">
            <v>0</v>
          </cell>
        </row>
        <row r="22">
          <cell r="B22" t="str">
            <v>Poland - Austria</v>
          </cell>
          <cell r="C22" t="str">
            <v>W Europe</v>
          </cell>
          <cell r="D22">
            <v>101</v>
          </cell>
          <cell r="E22">
            <v>859</v>
          </cell>
          <cell r="F22">
            <v>125</v>
          </cell>
          <cell r="G22">
            <v>25</v>
          </cell>
          <cell r="H22">
            <v>20</v>
          </cell>
          <cell r="I22">
            <v>45</v>
          </cell>
          <cell r="J22">
            <v>28</v>
          </cell>
          <cell r="K22">
            <v>0</v>
          </cell>
        </row>
        <row r="23">
          <cell r="B23" t="str">
            <v>Poland - Belgium</v>
          </cell>
          <cell r="C23" t="str">
            <v>W Europe</v>
          </cell>
          <cell r="D23">
            <v>183</v>
          </cell>
          <cell r="E23">
            <v>407</v>
          </cell>
          <cell r="F23">
            <v>150</v>
          </cell>
          <cell r="G23">
            <v>30</v>
          </cell>
          <cell r="H23">
            <v>20</v>
          </cell>
          <cell r="I23">
            <v>45</v>
          </cell>
          <cell r="J23">
            <v>28</v>
          </cell>
          <cell r="K23">
            <v>0</v>
          </cell>
        </row>
        <row r="24">
          <cell r="B24" t="str">
            <v>Poland - Croatia</v>
          </cell>
          <cell r="C24" t="str">
            <v>W Europe</v>
          </cell>
          <cell r="D24">
            <v>330</v>
          </cell>
          <cell r="E24">
            <v>969</v>
          </cell>
          <cell r="F24">
            <v>125</v>
          </cell>
          <cell r="G24">
            <v>30</v>
          </cell>
          <cell r="H24">
            <v>20</v>
          </cell>
          <cell r="I24">
            <v>36</v>
          </cell>
          <cell r="J24">
            <v>28</v>
          </cell>
          <cell r="K24">
            <v>0</v>
          </cell>
        </row>
        <row r="25">
          <cell r="B25" t="str">
            <v>Poland - France(Paris &amp; "petite couronne")</v>
          </cell>
          <cell r="C25" t="str">
            <v>W Europe</v>
          </cell>
          <cell r="D25">
            <v>227</v>
          </cell>
          <cell r="E25">
            <v>1029</v>
          </cell>
          <cell r="F25">
            <v>160</v>
          </cell>
          <cell r="G25">
            <v>30</v>
          </cell>
          <cell r="H25">
            <v>20</v>
          </cell>
          <cell r="I25">
            <v>45</v>
          </cell>
          <cell r="J25">
            <v>28</v>
          </cell>
          <cell r="K25">
            <v>0</v>
          </cell>
        </row>
        <row r="26">
          <cell r="B26" t="str">
            <v>Poland - France(Province)</v>
          </cell>
          <cell r="C26" t="str">
            <v>W Europe</v>
          </cell>
          <cell r="D26">
            <v>227</v>
          </cell>
          <cell r="E26">
            <v>1029</v>
          </cell>
          <cell r="F26">
            <v>100</v>
          </cell>
          <cell r="G26">
            <v>25</v>
          </cell>
          <cell r="H26">
            <v>20</v>
          </cell>
          <cell r="I26">
            <v>45</v>
          </cell>
          <cell r="J26">
            <v>28</v>
          </cell>
          <cell r="K26">
            <v>0</v>
          </cell>
        </row>
        <row r="27">
          <cell r="B27" t="str">
            <v>Poland - Germany</v>
          </cell>
          <cell r="C27" t="str">
            <v>W Europe</v>
          </cell>
          <cell r="D27">
            <v>198</v>
          </cell>
          <cell r="E27">
            <v>844</v>
          </cell>
          <cell r="F27">
            <v>150</v>
          </cell>
          <cell r="G27">
            <v>30</v>
          </cell>
          <cell r="H27">
            <v>20</v>
          </cell>
          <cell r="I27">
            <v>42</v>
          </cell>
          <cell r="J27">
            <v>28</v>
          </cell>
          <cell r="K27">
            <v>0</v>
          </cell>
        </row>
        <row r="28">
          <cell r="B28" t="str">
            <v>Poland - Iceland</v>
          </cell>
          <cell r="C28" t="str">
            <v>W Europe</v>
          </cell>
          <cell r="D28">
            <v>840</v>
          </cell>
          <cell r="E28">
            <v>1571</v>
          </cell>
          <cell r="F28">
            <v>125</v>
          </cell>
          <cell r="G28">
            <v>30</v>
          </cell>
          <cell r="H28">
            <v>20</v>
          </cell>
          <cell r="I28">
            <v>36</v>
          </cell>
          <cell r="J28">
            <v>28</v>
          </cell>
          <cell r="K28">
            <v>0</v>
          </cell>
        </row>
        <row r="29">
          <cell r="B29" t="str">
            <v>Poland - Ireland</v>
          </cell>
          <cell r="C29" t="str">
            <v>W Europe</v>
          </cell>
          <cell r="D29">
            <v>370</v>
          </cell>
          <cell r="E29">
            <v>0</v>
          </cell>
          <cell r="F29">
            <v>150</v>
          </cell>
          <cell r="G29">
            <v>51</v>
          </cell>
          <cell r="H29">
            <v>27</v>
          </cell>
          <cell r="I29">
            <v>62</v>
          </cell>
          <cell r="J29">
            <v>38</v>
          </cell>
          <cell r="K29">
            <v>0</v>
          </cell>
        </row>
        <row r="30">
          <cell r="B30" t="str">
            <v>Poland - Italy</v>
          </cell>
          <cell r="C30" t="str">
            <v>W Europe</v>
          </cell>
          <cell r="D30">
            <v>273</v>
          </cell>
          <cell r="E30">
            <v>889</v>
          </cell>
          <cell r="F30">
            <v>145</v>
          </cell>
          <cell r="G30">
            <v>30</v>
          </cell>
          <cell r="H30">
            <v>20</v>
          </cell>
          <cell r="I30">
            <v>42</v>
          </cell>
          <cell r="J30">
            <v>28</v>
          </cell>
          <cell r="K30">
            <v>0</v>
          </cell>
        </row>
        <row r="31">
          <cell r="B31" t="str">
            <v>Poland - Malta</v>
          </cell>
          <cell r="C31" t="str">
            <v>W Europe</v>
          </cell>
          <cell r="D31">
            <v>386</v>
          </cell>
          <cell r="E31">
            <v>1088</v>
          </cell>
          <cell r="F31">
            <v>125</v>
          </cell>
          <cell r="G31">
            <v>30</v>
          </cell>
          <cell r="H31">
            <v>20</v>
          </cell>
          <cell r="I31">
            <v>42</v>
          </cell>
          <cell r="J31">
            <v>28</v>
          </cell>
          <cell r="K31">
            <v>0</v>
          </cell>
        </row>
        <row r="32">
          <cell r="B32" t="str">
            <v>Poland - Netherlands</v>
          </cell>
          <cell r="C32" t="str">
            <v>W Europe</v>
          </cell>
          <cell r="D32">
            <v>235</v>
          </cell>
          <cell r="E32">
            <v>899</v>
          </cell>
          <cell r="F32">
            <v>140</v>
          </cell>
          <cell r="G32">
            <v>30</v>
          </cell>
          <cell r="H32">
            <v>20</v>
          </cell>
          <cell r="I32">
            <v>42</v>
          </cell>
          <cell r="J32">
            <v>28</v>
          </cell>
          <cell r="K32">
            <v>0</v>
          </cell>
        </row>
        <row r="33">
          <cell r="B33" t="str">
            <v>Poland - Portugal</v>
          </cell>
          <cell r="C33" t="str">
            <v>W Europe</v>
          </cell>
          <cell r="D33">
            <v>337</v>
          </cell>
          <cell r="E33">
            <v>1130</v>
          </cell>
          <cell r="F33">
            <v>125</v>
          </cell>
          <cell r="G33">
            <v>25</v>
          </cell>
          <cell r="H33">
            <v>20</v>
          </cell>
          <cell r="I33">
            <v>48</v>
          </cell>
          <cell r="J33">
            <v>28</v>
          </cell>
          <cell r="K33">
            <v>0</v>
          </cell>
        </row>
        <row r="34">
          <cell r="B34" t="str">
            <v>Poland - Slovenia</v>
          </cell>
          <cell r="C34" t="str">
            <v>W Europe</v>
          </cell>
          <cell r="D34">
            <v>290</v>
          </cell>
          <cell r="E34">
            <v>863</v>
          </cell>
          <cell r="F34">
            <v>125</v>
          </cell>
          <cell r="G34">
            <v>30</v>
          </cell>
          <cell r="H34">
            <v>20</v>
          </cell>
          <cell r="I34">
            <v>36</v>
          </cell>
          <cell r="J34">
            <v>28</v>
          </cell>
          <cell r="K34">
            <v>0</v>
          </cell>
        </row>
        <row r="35">
          <cell r="B35" t="str">
            <v>Poland - Spain</v>
          </cell>
          <cell r="C35" t="str">
            <v>W Europe</v>
          </cell>
          <cell r="D35">
            <v>242</v>
          </cell>
          <cell r="E35">
            <v>990</v>
          </cell>
          <cell r="F35">
            <v>125</v>
          </cell>
          <cell r="G35">
            <v>25</v>
          </cell>
          <cell r="H35">
            <v>20</v>
          </cell>
          <cell r="I35">
            <v>48</v>
          </cell>
          <cell r="J35">
            <v>28</v>
          </cell>
          <cell r="K35">
            <v>0</v>
          </cell>
        </row>
        <row r="36">
          <cell r="B36" t="str">
            <v>Poland - Switzerland</v>
          </cell>
          <cell r="C36" t="str">
            <v>W Europe</v>
          </cell>
          <cell r="D36">
            <v>217</v>
          </cell>
          <cell r="E36">
            <v>826</v>
          </cell>
          <cell r="F36">
            <v>156.08000000000001</v>
          </cell>
          <cell r="G36">
            <v>31.22</v>
          </cell>
          <cell r="H36">
            <v>20</v>
          </cell>
          <cell r="I36">
            <v>48.7</v>
          </cell>
          <cell r="J36">
            <v>28</v>
          </cell>
          <cell r="K36">
            <v>0</v>
          </cell>
        </row>
        <row r="37">
          <cell r="B37" t="str">
            <v>Poland - UK(London)</v>
          </cell>
          <cell r="C37" t="str">
            <v>W Europe</v>
          </cell>
          <cell r="D37">
            <v>250</v>
          </cell>
          <cell r="E37">
            <v>0</v>
          </cell>
          <cell r="F37">
            <v>175</v>
          </cell>
          <cell r="G37">
            <v>54</v>
          </cell>
          <cell r="H37">
            <v>27</v>
          </cell>
          <cell r="I37">
            <v>59</v>
          </cell>
          <cell r="J37">
            <v>38</v>
          </cell>
          <cell r="K37">
            <v>0</v>
          </cell>
        </row>
        <row r="38">
          <cell r="B38" t="str">
            <v>Poland - UK(Others)</v>
          </cell>
          <cell r="C38" t="str">
            <v>W Europe</v>
          </cell>
          <cell r="D38">
            <v>98</v>
          </cell>
          <cell r="E38">
            <v>277</v>
          </cell>
          <cell r="F38">
            <v>167.74</v>
          </cell>
          <cell r="G38">
            <v>33.549999999999997</v>
          </cell>
          <cell r="H38">
            <v>20</v>
          </cell>
          <cell r="I38">
            <v>42.94</v>
          </cell>
          <cell r="J38">
            <v>28</v>
          </cell>
          <cell r="K38">
            <v>0</v>
          </cell>
        </row>
        <row r="39">
          <cell r="B39" t="str">
            <v>Poland - S Europe</v>
          </cell>
          <cell r="C39" t="str">
            <v>S Europe</v>
          </cell>
          <cell r="D39">
            <v>331.2</v>
          </cell>
          <cell r="E39">
            <v>972.6</v>
          </cell>
          <cell r="F39">
            <v>125</v>
          </cell>
          <cell r="G39">
            <v>30</v>
          </cell>
          <cell r="H39">
            <v>20</v>
          </cell>
          <cell r="I39">
            <v>36</v>
          </cell>
          <cell r="J39">
            <v>28</v>
          </cell>
          <cell r="K39">
            <v>2</v>
          </cell>
        </row>
        <row r="40">
          <cell r="B40" t="str">
            <v>Poland - Cyprus</v>
          </cell>
          <cell r="C40" t="str">
            <v>S Europe</v>
          </cell>
          <cell r="D40">
            <v>422</v>
          </cell>
          <cell r="E40">
            <v>826</v>
          </cell>
          <cell r="F40">
            <v>125</v>
          </cell>
          <cell r="G40">
            <v>30</v>
          </cell>
          <cell r="H40">
            <v>20</v>
          </cell>
          <cell r="I40">
            <v>33</v>
          </cell>
          <cell r="J40">
            <v>28</v>
          </cell>
          <cell r="K40">
            <v>0</v>
          </cell>
        </row>
        <row r="41">
          <cell r="B41" t="str">
            <v>Poland - Greece</v>
          </cell>
          <cell r="C41" t="str">
            <v>S Europe</v>
          </cell>
          <cell r="D41">
            <v>360</v>
          </cell>
          <cell r="E41">
            <v>1056</v>
          </cell>
          <cell r="F41">
            <v>125</v>
          </cell>
          <cell r="G41">
            <v>30</v>
          </cell>
          <cell r="H41">
            <v>20</v>
          </cell>
          <cell r="I41">
            <v>45</v>
          </cell>
          <cell r="J41">
            <v>28</v>
          </cell>
          <cell r="K41">
            <v>0</v>
          </cell>
        </row>
        <row r="42">
          <cell r="B42" t="str">
            <v>Poland - Macedonia</v>
          </cell>
          <cell r="C42" t="str">
            <v>S Europe</v>
          </cell>
          <cell r="D42">
            <v>270</v>
          </cell>
          <cell r="E42">
            <v>1000</v>
          </cell>
          <cell r="F42">
            <v>125</v>
          </cell>
          <cell r="G42">
            <v>30</v>
          </cell>
          <cell r="H42">
            <v>20</v>
          </cell>
          <cell r="I42">
            <v>33</v>
          </cell>
          <cell r="J42">
            <v>28</v>
          </cell>
          <cell r="K42">
            <v>0</v>
          </cell>
        </row>
        <row r="43">
          <cell r="B43" t="str">
            <v>Poland - Serbia &amp; Montenegro</v>
          </cell>
          <cell r="C43" t="str">
            <v>S Europe</v>
          </cell>
          <cell r="D43">
            <v>318</v>
          </cell>
          <cell r="E43">
            <v>992</v>
          </cell>
          <cell r="F43">
            <v>125</v>
          </cell>
          <cell r="G43">
            <v>30</v>
          </cell>
          <cell r="H43">
            <v>20</v>
          </cell>
          <cell r="I43">
            <v>36</v>
          </cell>
          <cell r="J43">
            <v>28</v>
          </cell>
          <cell r="K43">
            <v>0</v>
          </cell>
        </row>
        <row r="44">
          <cell r="B44" t="str">
            <v>Poland - Turkey</v>
          </cell>
          <cell r="C44" t="str">
            <v>S Europe</v>
          </cell>
          <cell r="D44">
            <v>286</v>
          </cell>
          <cell r="E44">
            <v>989</v>
          </cell>
          <cell r="F44">
            <v>125</v>
          </cell>
          <cell r="G44">
            <v>30</v>
          </cell>
          <cell r="H44">
            <v>20</v>
          </cell>
          <cell r="I44">
            <v>33</v>
          </cell>
          <cell r="J44">
            <v>28</v>
          </cell>
          <cell r="K44">
            <v>10</v>
          </cell>
        </row>
        <row r="45">
          <cell r="B45" t="str">
            <v>Poland - APAC</v>
          </cell>
          <cell r="C45" t="str">
            <v>APAC</v>
          </cell>
          <cell r="D45">
            <v>959.14285714285711</v>
          </cell>
          <cell r="E45">
            <v>3351.2857142857142</v>
          </cell>
          <cell r="F45">
            <v>126.19928571428569</v>
          </cell>
          <cell r="G45">
            <v>29.261428571428574</v>
          </cell>
          <cell r="H45">
            <v>20.357142857142858</v>
          </cell>
          <cell r="I45">
            <v>33.61785714285714</v>
          </cell>
          <cell r="J45">
            <v>28.5</v>
          </cell>
          <cell r="K45">
            <v>37.857142857142854</v>
          </cell>
        </row>
        <row r="46">
          <cell r="B46" t="str">
            <v>Poland - Australia</v>
          </cell>
          <cell r="C46" t="str">
            <v>APAC</v>
          </cell>
          <cell r="D46">
            <v>1441</v>
          </cell>
          <cell r="E46">
            <v>5573</v>
          </cell>
          <cell r="F46">
            <v>123.27</v>
          </cell>
          <cell r="G46">
            <v>30.82</v>
          </cell>
          <cell r="H46">
            <v>20</v>
          </cell>
          <cell r="I46">
            <v>53.62</v>
          </cell>
          <cell r="J46">
            <v>28</v>
          </cell>
          <cell r="K46">
            <v>45</v>
          </cell>
        </row>
        <row r="47">
          <cell r="B47" t="str">
            <v>Poland - China (Guangzhou)</v>
          </cell>
          <cell r="C47" t="str">
            <v>APAC</v>
          </cell>
          <cell r="D47">
            <v>931</v>
          </cell>
          <cell r="E47">
            <v>3484</v>
          </cell>
          <cell r="F47">
            <v>119.86</v>
          </cell>
          <cell r="G47">
            <v>14.38</v>
          </cell>
          <cell r="H47">
            <v>20</v>
          </cell>
          <cell r="I47">
            <v>31.7</v>
          </cell>
          <cell r="J47">
            <v>28</v>
          </cell>
          <cell r="K47">
            <v>55</v>
          </cell>
        </row>
        <row r="48">
          <cell r="B48" t="str">
            <v>Poland - China (Hong Kong)</v>
          </cell>
          <cell r="C48" t="str">
            <v>APAC</v>
          </cell>
          <cell r="D48">
            <v>969</v>
          </cell>
          <cell r="E48">
            <v>5344</v>
          </cell>
          <cell r="F48">
            <v>141.32</v>
          </cell>
          <cell r="G48">
            <v>17.670000000000002</v>
          </cell>
          <cell r="H48">
            <v>20</v>
          </cell>
          <cell r="I48">
            <v>31.7</v>
          </cell>
          <cell r="J48">
            <v>28</v>
          </cell>
          <cell r="K48">
            <v>0</v>
          </cell>
        </row>
        <row r="49">
          <cell r="B49" t="str">
            <v>Poland - India (Bangalore)</v>
          </cell>
          <cell r="C49" t="str">
            <v>APAC</v>
          </cell>
          <cell r="D49">
            <v>768</v>
          </cell>
          <cell r="E49">
            <v>2314</v>
          </cell>
          <cell r="F49">
            <v>130.51</v>
          </cell>
          <cell r="G49">
            <v>43.5</v>
          </cell>
          <cell r="H49">
            <v>20</v>
          </cell>
          <cell r="I49">
            <v>28.94</v>
          </cell>
          <cell r="J49">
            <v>28</v>
          </cell>
          <cell r="K49">
            <v>83</v>
          </cell>
        </row>
        <row r="50">
          <cell r="B50" t="str">
            <v>Poland - India (Chennai)</v>
          </cell>
          <cell r="C50" t="str">
            <v>APAC</v>
          </cell>
          <cell r="D50">
            <v>1300</v>
          </cell>
          <cell r="E50">
            <v>2300</v>
          </cell>
          <cell r="F50">
            <v>168</v>
          </cell>
          <cell r="G50">
            <v>56</v>
          </cell>
          <cell r="H50">
            <v>25</v>
          </cell>
          <cell r="I50">
            <v>37</v>
          </cell>
          <cell r="J50">
            <v>35</v>
          </cell>
          <cell r="K50">
            <v>106</v>
          </cell>
        </row>
        <row r="51">
          <cell r="B51" t="str">
            <v>Poland - India (Kolkata)</v>
          </cell>
          <cell r="C51" t="str">
            <v>APAC</v>
          </cell>
          <cell r="D51">
            <v>968</v>
          </cell>
          <cell r="E51">
            <v>3300</v>
          </cell>
          <cell r="F51">
            <v>130.51</v>
          </cell>
          <cell r="G51">
            <v>43.5</v>
          </cell>
          <cell r="H51">
            <v>20</v>
          </cell>
          <cell r="I51">
            <v>28.94</v>
          </cell>
          <cell r="J51">
            <v>28</v>
          </cell>
          <cell r="K51">
            <v>83</v>
          </cell>
        </row>
        <row r="52">
          <cell r="B52" t="str">
            <v>Poland - India (Mumbai)</v>
          </cell>
          <cell r="C52" t="str">
            <v>APAC</v>
          </cell>
          <cell r="D52">
            <v>733</v>
          </cell>
          <cell r="E52">
            <v>3200</v>
          </cell>
          <cell r="F52">
            <v>130.51</v>
          </cell>
          <cell r="G52">
            <v>43.5</v>
          </cell>
          <cell r="H52">
            <v>20</v>
          </cell>
          <cell r="I52">
            <v>28.94</v>
          </cell>
          <cell r="J52">
            <v>28</v>
          </cell>
          <cell r="K52">
            <v>83</v>
          </cell>
        </row>
        <row r="53">
          <cell r="B53" t="str">
            <v>Poland - Japan</v>
          </cell>
          <cell r="C53" t="str">
            <v>APAC</v>
          </cell>
          <cell r="D53">
            <v>906</v>
          </cell>
          <cell r="E53">
            <v>3040</v>
          </cell>
          <cell r="F53">
            <v>202.14</v>
          </cell>
          <cell r="G53">
            <v>32.090000000000003</v>
          </cell>
          <cell r="H53">
            <v>20</v>
          </cell>
          <cell r="I53">
            <v>44.28</v>
          </cell>
          <cell r="J53">
            <v>28</v>
          </cell>
          <cell r="K53">
            <v>0</v>
          </cell>
        </row>
        <row r="54">
          <cell r="B54" t="str">
            <v>Poland - Malaysia</v>
          </cell>
          <cell r="C54" t="str">
            <v>APAC</v>
          </cell>
          <cell r="D54">
            <v>1048</v>
          </cell>
          <cell r="E54">
            <v>3462</v>
          </cell>
          <cell r="F54">
            <v>60.77</v>
          </cell>
          <cell r="G54">
            <v>8.5299999999999994</v>
          </cell>
          <cell r="H54">
            <v>20</v>
          </cell>
          <cell r="I54">
            <v>28.94</v>
          </cell>
          <cell r="J54">
            <v>28</v>
          </cell>
          <cell r="K54">
            <v>0</v>
          </cell>
        </row>
        <row r="55">
          <cell r="B55" t="str">
            <v>Poland - Philippines</v>
          </cell>
          <cell r="C55" t="str">
            <v>APAC</v>
          </cell>
          <cell r="D55">
            <v>852</v>
          </cell>
          <cell r="E55">
            <v>3081</v>
          </cell>
          <cell r="F55">
            <v>125</v>
          </cell>
          <cell r="G55">
            <v>30</v>
          </cell>
          <cell r="H55">
            <v>20</v>
          </cell>
          <cell r="I55">
            <v>28.94</v>
          </cell>
          <cell r="J55">
            <v>28</v>
          </cell>
          <cell r="K55">
            <v>0</v>
          </cell>
        </row>
        <row r="56">
          <cell r="B56" t="str">
            <v>Poland - Singapore</v>
          </cell>
          <cell r="C56" t="str">
            <v>APAC</v>
          </cell>
          <cell r="D56">
            <v>834</v>
          </cell>
          <cell r="E56">
            <v>2960</v>
          </cell>
          <cell r="F56">
            <v>92.32</v>
          </cell>
          <cell r="G56">
            <v>19.440000000000001</v>
          </cell>
          <cell r="H56">
            <v>20</v>
          </cell>
          <cell r="I56">
            <v>31.01</v>
          </cell>
          <cell r="J56">
            <v>28</v>
          </cell>
          <cell r="K56">
            <v>0</v>
          </cell>
        </row>
        <row r="57">
          <cell r="B57" t="str">
            <v>Poland - South Korea</v>
          </cell>
          <cell r="C57" t="str">
            <v>APAC</v>
          </cell>
          <cell r="D57">
            <v>973</v>
          </cell>
          <cell r="E57">
            <v>3236</v>
          </cell>
          <cell r="F57">
            <v>125</v>
          </cell>
          <cell r="G57">
            <v>30</v>
          </cell>
          <cell r="H57">
            <v>20</v>
          </cell>
          <cell r="I57">
            <v>36</v>
          </cell>
          <cell r="J57">
            <v>28</v>
          </cell>
          <cell r="K57">
            <v>0</v>
          </cell>
        </row>
        <row r="58">
          <cell r="B58" t="str">
            <v>Poland - Taiwan</v>
          </cell>
          <cell r="C58" t="str">
            <v>APAC</v>
          </cell>
          <cell r="D58">
            <v>937</v>
          </cell>
          <cell r="E58">
            <v>3396</v>
          </cell>
          <cell r="F58">
            <v>92.58</v>
          </cell>
          <cell r="G58">
            <v>10.23</v>
          </cell>
          <cell r="H58">
            <v>20</v>
          </cell>
          <cell r="I58">
            <v>31.7</v>
          </cell>
          <cell r="J58">
            <v>28</v>
          </cell>
          <cell r="K58">
            <v>55</v>
          </cell>
        </row>
        <row r="59">
          <cell r="B59" t="str">
            <v>Poland - Thailand</v>
          </cell>
          <cell r="C59" t="str">
            <v>APAC</v>
          </cell>
          <cell r="D59">
            <v>768</v>
          </cell>
          <cell r="E59">
            <v>2228</v>
          </cell>
          <cell r="F59">
            <v>125</v>
          </cell>
          <cell r="G59">
            <v>30</v>
          </cell>
          <cell r="H59">
            <v>20</v>
          </cell>
          <cell r="I59">
            <v>28.94</v>
          </cell>
          <cell r="J59">
            <v>28</v>
          </cell>
          <cell r="K59">
            <v>20</v>
          </cell>
        </row>
        <row r="60">
          <cell r="B60" t="str">
            <v>Poland - NA</v>
          </cell>
          <cell r="C60" t="str">
            <v>NA</v>
          </cell>
          <cell r="D60">
            <v>650.22222222222217</v>
          </cell>
          <cell r="E60">
            <v>2367.3333333333335</v>
          </cell>
          <cell r="F60">
            <v>163.62</v>
          </cell>
          <cell r="G60">
            <v>30.278888888888886</v>
          </cell>
          <cell r="H60">
            <v>20.777777777777779</v>
          </cell>
          <cell r="I60">
            <v>34.218888888888884</v>
          </cell>
          <cell r="J60">
            <v>29.111111111111111</v>
          </cell>
          <cell r="K60">
            <v>95</v>
          </cell>
        </row>
        <row r="61">
          <cell r="B61" t="str">
            <v>Poland - Canada</v>
          </cell>
          <cell r="C61" t="str">
            <v>NA</v>
          </cell>
          <cell r="D61">
            <v>740</v>
          </cell>
          <cell r="E61">
            <v>2603</v>
          </cell>
          <cell r="F61">
            <v>158.62</v>
          </cell>
          <cell r="G61">
            <v>30.82</v>
          </cell>
          <cell r="H61">
            <v>20</v>
          </cell>
          <cell r="I61">
            <v>46.21</v>
          </cell>
          <cell r="J61">
            <v>28</v>
          </cell>
          <cell r="K61">
            <v>165</v>
          </cell>
        </row>
        <row r="62">
          <cell r="B62" t="str">
            <v>Poland - Mexico</v>
          </cell>
          <cell r="C62" t="str">
            <v>NA</v>
          </cell>
          <cell r="D62">
            <v>770</v>
          </cell>
          <cell r="E62">
            <v>3798</v>
          </cell>
          <cell r="F62">
            <v>125</v>
          </cell>
          <cell r="G62">
            <v>30</v>
          </cell>
          <cell r="H62">
            <v>20</v>
          </cell>
          <cell r="I62">
            <v>27.56</v>
          </cell>
          <cell r="J62">
            <v>28</v>
          </cell>
          <cell r="K62">
            <v>0</v>
          </cell>
        </row>
        <row r="63">
          <cell r="B63" t="str">
            <v>Poland - USA (Chicago)</v>
          </cell>
          <cell r="C63" t="str">
            <v>NA</v>
          </cell>
          <cell r="D63">
            <v>422</v>
          </cell>
          <cell r="E63">
            <v>2093</v>
          </cell>
          <cell r="F63">
            <v>196.38</v>
          </cell>
          <cell r="G63">
            <v>27.56</v>
          </cell>
          <cell r="H63">
            <v>20</v>
          </cell>
          <cell r="I63">
            <v>31.7</v>
          </cell>
          <cell r="J63">
            <v>28</v>
          </cell>
          <cell r="K63">
            <v>90</v>
          </cell>
        </row>
        <row r="64">
          <cell r="B64" t="str">
            <v>Poland - USA (Dallas)</v>
          </cell>
          <cell r="C64" t="str">
            <v>NA</v>
          </cell>
          <cell r="D64">
            <v>491</v>
          </cell>
          <cell r="E64">
            <v>2145</v>
          </cell>
          <cell r="F64">
            <v>155.03</v>
          </cell>
          <cell r="G64">
            <v>27.56</v>
          </cell>
          <cell r="H64">
            <v>20</v>
          </cell>
          <cell r="I64">
            <v>31.7</v>
          </cell>
          <cell r="J64">
            <v>28</v>
          </cell>
          <cell r="K64">
            <v>90</v>
          </cell>
        </row>
        <row r="65">
          <cell r="B65" t="str">
            <v>Poland - USA (Houston)</v>
          </cell>
          <cell r="C65" t="str">
            <v>NA</v>
          </cell>
          <cell r="D65">
            <v>578</v>
          </cell>
          <cell r="E65">
            <v>3325</v>
          </cell>
          <cell r="F65">
            <v>155.03</v>
          </cell>
          <cell r="G65">
            <v>27.56</v>
          </cell>
          <cell r="H65">
            <v>20</v>
          </cell>
          <cell r="I65">
            <v>31.7</v>
          </cell>
          <cell r="J65">
            <v>28</v>
          </cell>
          <cell r="K65">
            <v>90</v>
          </cell>
        </row>
        <row r="66">
          <cell r="B66" t="str">
            <v>Poland - USA (LA)</v>
          </cell>
          <cell r="C66" t="str">
            <v>NA</v>
          </cell>
          <cell r="D66">
            <v>511</v>
          </cell>
          <cell r="E66">
            <v>2700</v>
          </cell>
          <cell r="F66">
            <v>177</v>
          </cell>
          <cell r="G66">
            <v>29</v>
          </cell>
          <cell r="H66">
            <v>20</v>
          </cell>
          <cell r="I66">
            <v>31.7</v>
          </cell>
          <cell r="J66">
            <v>28</v>
          </cell>
          <cell r="K66">
            <v>90</v>
          </cell>
        </row>
        <row r="67">
          <cell r="B67" t="str">
            <v>Poland - USA (Miami)</v>
          </cell>
          <cell r="C67" t="str">
            <v>NA</v>
          </cell>
          <cell r="D67">
            <v>435</v>
          </cell>
          <cell r="E67">
            <v>2737</v>
          </cell>
          <cell r="F67">
            <v>155.03</v>
          </cell>
          <cell r="G67">
            <v>27.56</v>
          </cell>
          <cell r="H67">
            <v>20</v>
          </cell>
          <cell r="I67">
            <v>31.7</v>
          </cell>
          <cell r="J67">
            <v>28</v>
          </cell>
          <cell r="K67">
            <v>90</v>
          </cell>
        </row>
        <row r="68">
          <cell r="B68" t="str">
            <v>Poland - USA (NY)</v>
          </cell>
          <cell r="C68" t="str">
            <v>NA</v>
          </cell>
          <cell r="D68">
            <v>405</v>
          </cell>
          <cell r="E68">
            <v>1905</v>
          </cell>
          <cell r="F68">
            <v>220.49</v>
          </cell>
          <cell r="G68">
            <v>34.450000000000003</v>
          </cell>
          <cell r="H68">
            <v>20</v>
          </cell>
          <cell r="I68">
            <v>31.7</v>
          </cell>
          <cell r="J68">
            <v>28</v>
          </cell>
          <cell r="K68">
            <v>90</v>
          </cell>
        </row>
        <row r="69">
          <cell r="B69" t="str">
            <v>Poland - USA (San Francisco)</v>
          </cell>
          <cell r="C69" t="str">
            <v>NA</v>
          </cell>
          <cell r="D69">
            <v>1500</v>
          </cell>
          <cell r="E69">
            <v>0</v>
          </cell>
          <cell r="F69">
            <v>130</v>
          </cell>
          <cell r="G69">
            <v>38</v>
          </cell>
          <cell r="H69">
            <v>27</v>
          </cell>
          <cell r="I69">
            <v>44</v>
          </cell>
          <cell r="J69">
            <v>38</v>
          </cell>
          <cell r="K69">
            <v>150</v>
          </cell>
        </row>
        <row r="70">
          <cell r="B70" t="str">
            <v>Poland - LATAM</v>
          </cell>
          <cell r="C70" t="str">
            <v>LATAM</v>
          </cell>
          <cell r="D70">
            <v>1126.7</v>
          </cell>
          <cell r="E70">
            <v>4024.85</v>
          </cell>
          <cell r="F70">
            <v>125</v>
          </cell>
          <cell r="G70">
            <v>30</v>
          </cell>
          <cell r="H70">
            <v>20</v>
          </cell>
          <cell r="I70">
            <v>29.697000000000003</v>
          </cell>
          <cell r="J70">
            <v>28</v>
          </cell>
          <cell r="K70">
            <v>5.75</v>
          </cell>
        </row>
        <row r="71">
          <cell r="B71" t="str">
            <v>Poland - Argentina</v>
          </cell>
          <cell r="C71" t="str">
            <v>LATAM</v>
          </cell>
          <cell r="D71">
            <v>1052</v>
          </cell>
          <cell r="E71">
            <v>3683</v>
          </cell>
          <cell r="F71">
            <v>125</v>
          </cell>
          <cell r="G71">
            <v>30</v>
          </cell>
          <cell r="H71">
            <v>20</v>
          </cell>
          <cell r="I71">
            <v>32.380000000000003</v>
          </cell>
          <cell r="J71">
            <v>28</v>
          </cell>
          <cell r="K71">
            <v>0</v>
          </cell>
        </row>
        <row r="72">
          <cell r="B72" t="str">
            <v>Poland - Bolivia</v>
          </cell>
          <cell r="C72" t="str">
            <v>LATAM</v>
          </cell>
          <cell r="D72">
            <v>1662</v>
          </cell>
          <cell r="E72">
            <v>5610</v>
          </cell>
          <cell r="F72">
            <v>125</v>
          </cell>
          <cell r="G72">
            <v>30</v>
          </cell>
          <cell r="H72">
            <v>20</v>
          </cell>
          <cell r="I72">
            <v>28.94</v>
          </cell>
          <cell r="J72">
            <v>28</v>
          </cell>
          <cell r="K72">
            <v>0</v>
          </cell>
        </row>
        <row r="73">
          <cell r="B73" t="str">
            <v>Poland - Brazil (Brasilia)</v>
          </cell>
          <cell r="C73" t="str">
            <v>LATAM</v>
          </cell>
          <cell r="D73">
            <v>1136</v>
          </cell>
          <cell r="E73">
            <v>4792</v>
          </cell>
          <cell r="F73">
            <v>125</v>
          </cell>
          <cell r="G73">
            <v>30</v>
          </cell>
          <cell r="H73">
            <v>20</v>
          </cell>
          <cell r="I73">
            <v>34.450000000000003</v>
          </cell>
          <cell r="J73">
            <v>28</v>
          </cell>
          <cell r="K73">
            <v>0</v>
          </cell>
        </row>
        <row r="74">
          <cell r="B74" t="str">
            <v>Poland - Brazil (Sao Paulo)</v>
          </cell>
          <cell r="C74" t="str">
            <v>LATAM</v>
          </cell>
          <cell r="D74">
            <v>1180</v>
          </cell>
          <cell r="E74">
            <v>4779</v>
          </cell>
          <cell r="F74">
            <v>125</v>
          </cell>
          <cell r="G74">
            <v>30</v>
          </cell>
          <cell r="H74">
            <v>20</v>
          </cell>
          <cell r="I74">
            <v>34.450000000000003</v>
          </cell>
          <cell r="J74">
            <v>28</v>
          </cell>
          <cell r="K74">
            <v>0</v>
          </cell>
        </row>
        <row r="75">
          <cell r="B75" t="str">
            <v>Poland - Chile</v>
          </cell>
          <cell r="C75" t="str">
            <v>LATAM</v>
          </cell>
          <cell r="D75">
            <v>947</v>
          </cell>
          <cell r="E75">
            <v>3561</v>
          </cell>
          <cell r="F75">
            <v>125</v>
          </cell>
          <cell r="G75">
            <v>30</v>
          </cell>
          <cell r="H75">
            <v>20</v>
          </cell>
          <cell r="I75">
            <v>28.94</v>
          </cell>
          <cell r="J75">
            <v>28</v>
          </cell>
          <cell r="K75">
            <v>0</v>
          </cell>
        </row>
        <row r="76">
          <cell r="B76" t="str">
            <v>Poland - Colombia</v>
          </cell>
          <cell r="C76" t="str">
            <v>LATAM</v>
          </cell>
          <cell r="D76">
            <v>1025</v>
          </cell>
          <cell r="E76">
            <v>4541</v>
          </cell>
          <cell r="F76">
            <v>125</v>
          </cell>
          <cell r="G76">
            <v>30</v>
          </cell>
          <cell r="H76">
            <v>20</v>
          </cell>
          <cell r="I76">
            <v>28.25</v>
          </cell>
          <cell r="J76">
            <v>28</v>
          </cell>
          <cell r="K76">
            <v>70</v>
          </cell>
        </row>
        <row r="77">
          <cell r="B77" t="str">
            <v>Poland - Costa Rica</v>
          </cell>
          <cell r="C77" t="str">
            <v>LATAM</v>
          </cell>
          <cell r="D77">
            <v>1141</v>
          </cell>
          <cell r="E77">
            <v>5329</v>
          </cell>
          <cell r="F77">
            <v>125</v>
          </cell>
          <cell r="G77">
            <v>30</v>
          </cell>
          <cell r="H77">
            <v>20</v>
          </cell>
          <cell r="I77">
            <v>26.18</v>
          </cell>
          <cell r="J77">
            <v>28</v>
          </cell>
          <cell r="K77">
            <v>0</v>
          </cell>
        </row>
        <row r="78">
          <cell r="B78" t="str">
            <v>Poland - Dominican Republic</v>
          </cell>
          <cell r="C78" t="str">
            <v>LATAM</v>
          </cell>
          <cell r="D78">
            <v>850</v>
          </cell>
          <cell r="E78">
            <v>4000</v>
          </cell>
          <cell r="F78">
            <v>125</v>
          </cell>
          <cell r="G78">
            <v>30</v>
          </cell>
          <cell r="H78">
            <v>20</v>
          </cell>
          <cell r="I78">
            <v>28.94</v>
          </cell>
          <cell r="J78">
            <v>28</v>
          </cell>
          <cell r="K78">
            <v>0</v>
          </cell>
        </row>
        <row r="79">
          <cell r="B79" t="str">
            <v>Poland - Ecuador</v>
          </cell>
          <cell r="C79" t="str">
            <v>LATAM</v>
          </cell>
          <cell r="D79">
            <v>1142</v>
          </cell>
          <cell r="E79">
            <v>3200</v>
          </cell>
          <cell r="F79">
            <v>125</v>
          </cell>
          <cell r="G79">
            <v>30</v>
          </cell>
          <cell r="H79">
            <v>20</v>
          </cell>
          <cell r="I79">
            <v>30.32</v>
          </cell>
          <cell r="J79">
            <v>28</v>
          </cell>
          <cell r="K79">
            <v>0</v>
          </cell>
        </row>
        <row r="80">
          <cell r="B80" t="str">
            <v>Poland - El Salvador</v>
          </cell>
          <cell r="C80" t="str">
            <v>LATAM</v>
          </cell>
          <cell r="D80">
            <v>1015</v>
          </cell>
          <cell r="E80">
            <v>3300</v>
          </cell>
          <cell r="F80">
            <v>125</v>
          </cell>
          <cell r="G80">
            <v>30</v>
          </cell>
          <cell r="H80">
            <v>20</v>
          </cell>
          <cell r="I80">
            <v>28.94</v>
          </cell>
          <cell r="J80">
            <v>28</v>
          </cell>
          <cell r="K80">
            <v>0</v>
          </cell>
        </row>
        <row r="81">
          <cell r="B81" t="str">
            <v>Poland - Guatemala</v>
          </cell>
          <cell r="C81" t="str">
            <v>LATAM</v>
          </cell>
          <cell r="D81">
            <v>1049</v>
          </cell>
          <cell r="E81">
            <v>3768</v>
          </cell>
          <cell r="F81">
            <v>125</v>
          </cell>
          <cell r="G81">
            <v>30</v>
          </cell>
          <cell r="H81">
            <v>20</v>
          </cell>
          <cell r="I81">
            <v>28.94</v>
          </cell>
          <cell r="J81">
            <v>28</v>
          </cell>
          <cell r="K81">
            <v>0</v>
          </cell>
        </row>
        <row r="82">
          <cell r="B82" t="str">
            <v>Poland - Honduras</v>
          </cell>
          <cell r="C82" t="str">
            <v>LATAM</v>
          </cell>
          <cell r="D82">
            <v>2080</v>
          </cell>
          <cell r="E82">
            <v>3500</v>
          </cell>
          <cell r="F82">
            <v>125</v>
          </cell>
          <cell r="G82">
            <v>30</v>
          </cell>
          <cell r="H82">
            <v>20</v>
          </cell>
          <cell r="I82">
            <v>28.94</v>
          </cell>
          <cell r="J82">
            <v>28</v>
          </cell>
          <cell r="K82">
            <v>0</v>
          </cell>
        </row>
        <row r="83">
          <cell r="B83" t="str">
            <v>Poland - Jamaica</v>
          </cell>
          <cell r="C83" t="str">
            <v>LATAM</v>
          </cell>
          <cell r="D83">
            <v>1650</v>
          </cell>
          <cell r="E83">
            <v>3037</v>
          </cell>
          <cell r="F83">
            <v>125</v>
          </cell>
          <cell r="G83">
            <v>30</v>
          </cell>
          <cell r="H83">
            <v>20</v>
          </cell>
          <cell r="I83">
            <v>28.94</v>
          </cell>
          <cell r="J83">
            <v>28</v>
          </cell>
          <cell r="K83">
            <v>45</v>
          </cell>
        </row>
        <row r="84">
          <cell r="B84" t="str">
            <v>Poland - Panama</v>
          </cell>
          <cell r="C84" t="str">
            <v>LATAM</v>
          </cell>
          <cell r="D84">
            <v>1078</v>
          </cell>
          <cell r="E84">
            <v>3554</v>
          </cell>
          <cell r="F84">
            <v>125</v>
          </cell>
          <cell r="G84">
            <v>30</v>
          </cell>
          <cell r="H84">
            <v>20</v>
          </cell>
          <cell r="I84">
            <v>28.94</v>
          </cell>
          <cell r="J84">
            <v>28</v>
          </cell>
          <cell r="K84">
            <v>0</v>
          </cell>
        </row>
        <row r="85">
          <cell r="B85" t="str">
            <v>Poland - Paraguay</v>
          </cell>
          <cell r="C85" t="str">
            <v>LATAM</v>
          </cell>
          <cell r="D85">
            <v>994</v>
          </cell>
          <cell r="E85">
            <v>5225</v>
          </cell>
          <cell r="F85">
            <v>125</v>
          </cell>
          <cell r="G85">
            <v>30</v>
          </cell>
          <cell r="H85">
            <v>20</v>
          </cell>
          <cell r="I85">
            <v>28.94</v>
          </cell>
          <cell r="J85">
            <v>28</v>
          </cell>
          <cell r="K85">
            <v>0</v>
          </cell>
        </row>
        <row r="86">
          <cell r="B86" t="str">
            <v>Poland - Peru</v>
          </cell>
          <cell r="C86" t="str">
            <v>LATAM</v>
          </cell>
          <cell r="D86">
            <v>1124</v>
          </cell>
          <cell r="E86">
            <v>4204</v>
          </cell>
          <cell r="F86">
            <v>125</v>
          </cell>
          <cell r="G86">
            <v>30</v>
          </cell>
          <cell r="H86">
            <v>20</v>
          </cell>
          <cell r="I86">
            <v>29.63</v>
          </cell>
          <cell r="J86">
            <v>28</v>
          </cell>
          <cell r="K86">
            <v>0</v>
          </cell>
        </row>
        <row r="87">
          <cell r="B87" t="str">
            <v>Poland - Puerto Rico</v>
          </cell>
          <cell r="C87" t="str">
            <v>LATAM</v>
          </cell>
          <cell r="D87">
            <v>726</v>
          </cell>
          <cell r="E87">
            <v>2960</v>
          </cell>
          <cell r="F87">
            <v>125</v>
          </cell>
          <cell r="G87">
            <v>30</v>
          </cell>
          <cell r="H87">
            <v>20</v>
          </cell>
          <cell r="I87">
            <v>28.94</v>
          </cell>
          <cell r="J87">
            <v>28</v>
          </cell>
          <cell r="K87">
            <v>0</v>
          </cell>
        </row>
        <row r="88">
          <cell r="B88" t="str">
            <v>Poland - Trinidad</v>
          </cell>
          <cell r="C88" t="str">
            <v>LATAM</v>
          </cell>
          <cell r="D88">
            <v>825</v>
          </cell>
          <cell r="E88">
            <v>3173</v>
          </cell>
          <cell r="F88">
            <v>125</v>
          </cell>
          <cell r="G88">
            <v>30</v>
          </cell>
          <cell r="H88">
            <v>20</v>
          </cell>
          <cell r="I88">
            <v>28.94</v>
          </cell>
          <cell r="J88">
            <v>28</v>
          </cell>
          <cell r="K88">
            <v>0</v>
          </cell>
        </row>
        <row r="89">
          <cell r="B89" t="str">
            <v>Poland - Uruguay</v>
          </cell>
          <cell r="C89" t="str">
            <v>LATAM</v>
          </cell>
          <cell r="D89">
            <v>983</v>
          </cell>
          <cell r="E89">
            <v>4748</v>
          </cell>
          <cell r="F89">
            <v>125</v>
          </cell>
          <cell r="G89">
            <v>30</v>
          </cell>
          <cell r="H89">
            <v>20</v>
          </cell>
          <cell r="I89">
            <v>33.07</v>
          </cell>
          <cell r="J89">
            <v>28</v>
          </cell>
          <cell r="K89">
            <v>0</v>
          </cell>
        </row>
        <row r="90">
          <cell r="B90" t="str">
            <v>Poland - Venezuela</v>
          </cell>
          <cell r="C90" t="str">
            <v>LATAM</v>
          </cell>
          <cell r="D90">
            <v>875</v>
          </cell>
          <cell r="E90">
            <v>3533</v>
          </cell>
          <cell r="F90">
            <v>125</v>
          </cell>
          <cell r="G90">
            <v>30</v>
          </cell>
          <cell r="H90">
            <v>20</v>
          </cell>
          <cell r="I90">
            <v>26.87</v>
          </cell>
          <cell r="J90">
            <v>28</v>
          </cell>
          <cell r="K90">
            <v>0</v>
          </cell>
        </row>
        <row r="91">
          <cell r="B91" t="str">
            <v>Poland - Africa</v>
          </cell>
          <cell r="C91" t="str">
            <v>Africa</v>
          </cell>
          <cell r="D91">
            <v>572.79999999999995</v>
          </cell>
          <cell r="E91">
            <v>2025.6</v>
          </cell>
          <cell r="F91">
            <v>125</v>
          </cell>
          <cell r="G91">
            <v>30</v>
          </cell>
          <cell r="H91">
            <v>20</v>
          </cell>
          <cell r="I91">
            <v>33.107999999999997</v>
          </cell>
          <cell r="J91">
            <v>28</v>
          </cell>
          <cell r="K91">
            <v>19</v>
          </cell>
        </row>
        <row r="92">
          <cell r="B92" t="str">
            <v>Poland - Egypt</v>
          </cell>
          <cell r="C92" t="str">
            <v>Africa</v>
          </cell>
          <cell r="D92">
            <v>414</v>
          </cell>
          <cell r="E92">
            <v>1473</v>
          </cell>
          <cell r="F92">
            <v>125</v>
          </cell>
          <cell r="G92">
            <v>30</v>
          </cell>
          <cell r="H92">
            <v>20</v>
          </cell>
          <cell r="I92">
            <v>33.76</v>
          </cell>
          <cell r="J92">
            <v>28</v>
          </cell>
          <cell r="K92">
            <v>40</v>
          </cell>
        </row>
        <row r="93">
          <cell r="B93" t="str">
            <v>Poland - Lebanon</v>
          </cell>
          <cell r="C93" t="str">
            <v>Africa</v>
          </cell>
          <cell r="D93">
            <v>470</v>
          </cell>
          <cell r="E93">
            <v>1972</v>
          </cell>
          <cell r="F93">
            <v>125</v>
          </cell>
          <cell r="G93">
            <v>30</v>
          </cell>
          <cell r="H93">
            <v>20</v>
          </cell>
          <cell r="I93">
            <v>33.76</v>
          </cell>
          <cell r="J93">
            <v>28</v>
          </cell>
          <cell r="K93">
            <v>25</v>
          </cell>
        </row>
        <row r="94">
          <cell r="B94" t="str">
            <v>Poland - Morocco</v>
          </cell>
          <cell r="C94" t="str">
            <v>Africa</v>
          </cell>
          <cell r="D94">
            <v>812</v>
          </cell>
          <cell r="E94">
            <v>2004</v>
          </cell>
          <cell r="F94">
            <v>125</v>
          </cell>
          <cell r="G94">
            <v>30</v>
          </cell>
          <cell r="H94">
            <v>20</v>
          </cell>
          <cell r="I94">
            <v>36</v>
          </cell>
          <cell r="J94">
            <v>28</v>
          </cell>
          <cell r="K94">
            <v>0</v>
          </cell>
        </row>
        <row r="95">
          <cell r="B95" t="str">
            <v>Poland - South Africa</v>
          </cell>
          <cell r="C95" t="str">
            <v>Africa</v>
          </cell>
          <cell r="D95">
            <v>765</v>
          </cell>
          <cell r="E95">
            <v>3307</v>
          </cell>
          <cell r="F95">
            <v>125</v>
          </cell>
          <cell r="G95">
            <v>30</v>
          </cell>
          <cell r="H95">
            <v>20</v>
          </cell>
          <cell r="I95">
            <v>31.01</v>
          </cell>
          <cell r="J95">
            <v>28</v>
          </cell>
          <cell r="K95">
            <v>0</v>
          </cell>
        </row>
        <row r="96">
          <cell r="B96" t="str">
            <v>Poland - Tunisia</v>
          </cell>
          <cell r="C96" t="str">
            <v>Africa</v>
          </cell>
          <cell r="D96">
            <v>403</v>
          </cell>
          <cell r="E96">
            <v>1372</v>
          </cell>
          <cell r="F96">
            <v>125</v>
          </cell>
          <cell r="G96">
            <v>30</v>
          </cell>
          <cell r="H96">
            <v>20</v>
          </cell>
          <cell r="I96">
            <v>31.01</v>
          </cell>
          <cell r="J96">
            <v>28</v>
          </cell>
          <cell r="K96">
            <v>30</v>
          </cell>
        </row>
        <row r="97">
          <cell r="B97" t="str">
            <v>Poland - Middle East</v>
          </cell>
          <cell r="C97" t="str">
            <v>Middle East</v>
          </cell>
          <cell r="D97">
            <v>725.125</v>
          </cell>
          <cell r="E97">
            <v>2244</v>
          </cell>
          <cell r="F97">
            <v>125</v>
          </cell>
          <cell r="G97">
            <v>30</v>
          </cell>
          <cell r="H97">
            <v>20</v>
          </cell>
          <cell r="I97">
            <v>30.454999999999998</v>
          </cell>
          <cell r="J97">
            <v>28</v>
          </cell>
          <cell r="K97">
            <v>39.5625</v>
          </cell>
        </row>
        <row r="98">
          <cell r="B98" t="str">
            <v>Poland - Israel</v>
          </cell>
          <cell r="C98" t="str">
            <v>Middle East</v>
          </cell>
          <cell r="D98">
            <v>531</v>
          </cell>
          <cell r="E98">
            <v>1038</v>
          </cell>
          <cell r="F98">
            <v>125</v>
          </cell>
          <cell r="G98">
            <v>30</v>
          </cell>
          <cell r="H98">
            <v>20</v>
          </cell>
          <cell r="I98">
            <v>33.76</v>
          </cell>
          <cell r="J98">
            <v>28</v>
          </cell>
          <cell r="K98">
            <v>0</v>
          </cell>
        </row>
        <row r="99">
          <cell r="B99" t="str">
            <v>Poland - Jordan</v>
          </cell>
          <cell r="C99" t="str">
            <v>Middle East</v>
          </cell>
          <cell r="D99">
            <v>696</v>
          </cell>
          <cell r="E99">
            <v>1652</v>
          </cell>
          <cell r="F99">
            <v>125</v>
          </cell>
          <cell r="G99">
            <v>30</v>
          </cell>
          <cell r="H99">
            <v>20</v>
          </cell>
          <cell r="I99">
            <v>26.18</v>
          </cell>
          <cell r="J99">
            <v>28</v>
          </cell>
          <cell r="K99">
            <v>16.5</v>
          </cell>
        </row>
        <row r="100">
          <cell r="B100" t="str">
            <v xml:space="preserve">Poland - Kuwait </v>
          </cell>
          <cell r="C100" t="str">
            <v>Middle East</v>
          </cell>
          <cell r="D100">
            <v>668</v>
          </cell>
          <cell r="E100">
            <v>2142</v>
          </cell>
          <cell r="F100">
            <v>125</v>
          </cell>
          <cell r="G100">
            <v>30</v>
          </cell>
          <cell r="H100">
            <v>20</v>
          </cell>
          <cell r="I100">
            <v>39</v>
          </cell>
          <cell r="J100">
            <v>28</v>
          </cell>
          <cell r="K100">
            <v>50</v>
          </cell>
        </row>
        <row r="101">
          <cell r="B101" t="str">
            <v>Poland - Oman</v>
          </cell>
          <cell r="C101" t="str">
            <v>Middle East</v>
          </cell>
          <cell r="D101">
            <v>858</v>
          </cell>
          <cell r="E101">
            <v>3332</v>
          </cell>
          <cell r="F101">
            <v>125</v>
          </cell>
          <cell r="G101">
            <v>30</v>
          </cell>
          <cell r="H101">
            <v>20</v>
          </cell>
          <cell r="I101">
            <v>28.94</v>
          </cell>
          <cell r="J101">
            <v>28</v>
          </cell>
          <cell r="K101">
            <v>50</v>
          </cell>
        </row>
        <row r="102">
          <cell r="B102" t="str">
            <v>Poland - Pakistan</v>
          </cell>
          <cell r="C102" t="str">
            <v>Middle East</v>
          </cell>
          <cell r="D102">
            <v>980</v>
          </cell>
          <cell r="E102">
            <v>3318</v>
          </cell>
          <cell r="F102">
            <v>125</v>
          </cell>
          <cell r="G102">
            <v>30</v>
          </cell>
          <cell r="H102">
            <v>20</v>
          </cell>
          <cell r="I102">
            <v>28.94</v>
          </cell>
          <cell r="J102">
            <v>28</v>
          </cell>
          <cell r="K102">
            <v>50</v>
          </cell>
        </row>
        <row r="103">
          <cell r="B103" t="str">
            <v>Poland - Qatar</v>
          </cell>
          <cell r="C103" t="str">
            <v>Middle East</v>
          </cell>
          <cell r="D103">
            <v>785</v>
          </cell>
          <cell r="E103">
            <v>2340</v>
          </cell>
          <cell r="F103">
            <v>125</v>
          </cell>
          <cell r="G103">
            <v>30</v>
          </cell>
          <cell r="H103">
            <v>20</v>
          </cell>
          <cell r="I103">
            <v>28.94</v>
          </cell>
          <cell r="J103">
            <v>28</v>
          </cell>
          <cell r="K103">
            <v>50</v>
          </cell>
        </row>
        <row r="104">
          <cell r="B104" t="str">
            <v>Poland - Saudi Arabia</v>
          </cell>
          <cell r="C104" t="str">
            <v>Middle East</v>
          </cell>
          <cell r="D104">
            <v>603</v>
          </cell>
          <cell r="E104">
            <v>2315</v>
          </cell>
          <cell r="F104">
            <v>125</v>
          </cell>
          <cell r="G104">
            <v>30</v>
          </cell>
          <cell r="H104">
            <v>20</v>
          </cell>
          <cell r="I104">
            <v>31.7</v>
          </cell>
          <cell r="J104">
            <v>28</v>
          </cell>
          <cell r="K104">
            <v>50</v>
          </cell>
        </row>
        <row r="105">
          <cell r="B105" t="str">
            <v>Poland - UAE</v>
          </cell>
          <cell r="C105" t="str">
            <v>Middle East</v>
          </cell>
          <cell r="D105">
            <v>680</v>
          </cell>
          <cell r="E105">
            <v>1815</v>
          </cell>
          <cell r="F105">
            <v>125</v>
          </cell>
          <cell r="G105">
            <v>30</v>
          </cell>
          <cell r="H105">
            <v>20</v>
          </cell>
          <cell r="I105">
            <v>26.18</v>
          </cell>
          <cell r="J105">
            <v>28</v>
          </cell>
          <cell r="K105">
            <v>50</v>
          </cell>
        </row>
        <row r="106">
          <cell r="B106" t="str">
            <v>UK - Europe</v>
          </cell>
          <cell r="C106" t="str">
            <v>Europe</v>
          </cell>
          <cell r="D106">
            <v>231.5789618386932</v>
          </cell>
          <cell r="E106">
            <v>642.06227306538858</v>
          </cell>
          <cell r="F106">
            <v>135.25716666666665</v>
          </cell>
          <cell r="G106">
            <v>31.351166666666668</v>
          </cell>
          <cell r="H106">
            <v>20</v>
          </cell>
          <cell r="I106">
            <v>38.75</v>
          </cell>
          <cell r="J106">
            <v>28</v>
          </cell>
          <cell r="K106">
            <v>0</v>
          </cell>
        </row>
        <row r="107">
          <cell r="B107" t="str">
            <v>UK - N Europe</v>
          </cell>
          <cell r="C107" t="str">
            <v>N Europe</v>
          </cell>
          <cell r="D107">
            <v>207.99310804772298</v>
          </cell>
          <cell r="E107">
            <v>670.94550983136457</v>
          </cell>
          <cell r="F107">
            <v>157.29</v>
          </cell>
          <cell r="G107">
            <v>36.190000000000005</v>
          </cell>
          <cell r="H107">
            <v>20</v>
          </cell>
          <cell r="I107">
            <v>43</v>
          </cell>
          <cell r="J107">
            <v>28</v>
          </cell>
          <cell r="K107">
            <v>0</v>
          </cell>
        </row>
        <row r="108">
          <cell r="B108" t="str">
            <v>UK - Denmark</v>
          </cell>
          <cell r="C108" t="str">
            <v>N Europe</v>
          </cell>
          <cell r="D108">
            <v>187.86474275278206</v>
          </cell>
          <cell r="E108">
            <v>670.94550983136457</v>
          </cell>
          <cell r="F108">
            <v>181.09</v>
          </cell>
          <cell r="G108">
            <v>40.24</v>
          </cell>
          <cell r="H108">
            <v>20</v>
          </cell>
          <cell r="I108">
            <v>43</v>
          </cell>
          <cell r="J108">
            <v>28</v>
          </cell>
          <cell r="K108">
            <v>0</v>
          </cell>
        </row>
        <row r="109">
          <cell r="B109" t="str">
            <v>UK - Finland</v>
          </cell>
          <cell r="C109" t="str">
            <v>N Europe</v>
          </cell>
          <cell r="D109">
            <v>268.37820393254583</v>
          </cell>
          <cell r="E109">
            <v>738.04006081450098</v>
          </cell>
          <cell r="F109">
            <v>150</v>
          </cell>
          <cell r="G109">
            <v>30</v>
          </cell>
          <cell r="H109">
            <v>20</v>
          </cell>
          <cell r="I109">
            <v>43</v>
          </cell>
          <cell r="J109">
            <v>28</v>
          </cell>
          <cell r="K109">
            <v>0</v>
          </cell>
        </row>
        <row r="110">
          <cell r="B110" t="str">
            <v>UK - Norway</v>
          </cell>
          <cell r="C110" t="str">
            <v>N Europe</v>
          </cell>
          <cell r="D110">
            <v>187.86474275278206</v>
          </cell>
          <cell r="E110">
            <v>670.94550983136457</v>
          </cell>
          <cell r="F110">
            <v>149.54</v>
          </cell>
          <cell r="G110">
            <v>37.39</v>
          </cell>
          <cell r="H110">
            <v>20</v>
          </cell>
          <cell r="I110">
            <v>43</v>
          </cell>
          <cell r="J110">
            <v>28</v>
          </cell>
          <cell r="K110">
            <v>0</v>
          </cell>
        </row>
        <row r="111">
          <cell r="B111" t="str">
            <v>UK - Sweden</v>
          </cell>
          <cell r="C111" t="str">
            <v>N Europe</v>
          </cell>
          <cell r="D111">
            <v>187.86474275278206</v>
          </cell>
          <cell r="E111">
            <v>603.85095884822806</v>
          </cell>
          <cell r="F111">
            <v>148.53</v>
          </cell>
          <cell r="G111">
            <v>37.130000000000003</v>
          </cell>
          <cell r="H111">
            <v>20</v>
          </cell>
          <cell r="I111">
            <v>43</v>
          </cell>
          <cell r="J111">
            <v>28</v>
          </cell>
          <cell r="K111">
            <v>0</v>
          </cell>
        </row>
        <row r="112">
          <cell r="B112" t="str">
            <v>UK - E Europe</v>
          </cell>
          <cell r="C112" t="str">
            <v>E Europe</v>
          </cell>
          <cell r="D112">
            <v>242.48818373464619</v>
          </cell>
          <cell r="E112">
            <v>682.44491262886572</v>
          </cell>
          <cell r="F112">
            <v>125</v>
          </cell>
          <cell r="G112">
            <v>30</v>
          </cell>
          <cell r="H112">
            <v>20</v>
          </cell>
          <cell r="I112">
            <v>33</v>
          </cell>
          <cell r="J112">
            <v>28</v>
          </cell>
          <cell r="K112">
            <v>0</v>
          </cell>
        </row>
        <row r="113">
          <cell r="B113" t="str">
            <v>UK - Bulgaria</v>
          </cell>
          <cell r="C113" t="str">
            <v>E Europe</v>
          </cell>
          <cell r="D113">
            <v>201.28365294940937</v>
          </cell>
          <cell r="E113">
            <v>563.59422825834622</v>
          </cell>
          <cell r="F113">
            <v>125</v>
          </cell>
          <cell r="G113">
            <v>30</v>
          </cell>
          <cell r="H113">
            <v>20</v>
          </cell>
          <cell r="I113">
            <v>33</v>
          </cell>
          <cell r="J113">
            <v>28</v>
          </cell>
          <cell r="K113">
            <v>0</v>
          </cell>
        </row>
        <row r="114">
          <cell r="B114" t="str">
            <v>UK - Czech Republic</v>
          </cell>
          <cell r="C114" t="str">
            <v>E Europe</v>
          </cell>
          <cell r="D114">
            <v>174.44583255615478</v>
          </cell>
          <cell r="E114">
            <v>469.6618568819552</v>
          </cell>
          <cell r="F114">
            <v>125</v>
          </cell>
          <cell r="G114">
            <v>30</v>
          </cell>
          <cell r="H114">
            <v>20</v>
          </cell>
          <cell r="I114">
            <v>33</v>
          </cell>
          <cell r="J114">
            <v>28</v>
          </cell>
          <cell r="K114">
            <v>0</v>
          </cell>
        </row>
        <row r="115">
          <cell r="B115" t="str">
            <v>UK - Estonia</v>
          </cell>
          <cell r="C115" t="str">
            <v>E Europe</v>
          </cell>
          <cell r="D115">
            <v>248.24983863760488</v>
          </cell>
          <cell r="E115">
            <v>872.22916278077389</v>
          </cell>
          <cell r="F115">
            <v>125</v>
          </cell>
          <cell r="G115">
            <v>30</v>
          </cell>
          <cell r="H115">
            <v>20</v>
          </cell>
          <cell r="I115">
            <v>33</v>
          </cell>
          <cell r="J115">
            <v>28</v>
          </cell>
          <cell r="K115">
            <v>0</v>
          </cell>
        </row>
        <row r="116">
          <cell r="B116" t="str">
            <v>UK - Hungary</v>
          </cell>
          <cell r="C116" t="str">
            <v>E Europe</v>
          </cell>
          <cell r="D116">
            <v>167.73637745784114</v>
          </cell>
          <cell r="E116">
            <v>469.6618568819552</v>
          </cell>
          <cell r="F116">
            <v>125</v>
          </cell>
          <cell r="G116">
            <v>30</v>
          </cell>
          <cell r="H116">
            <v>20</v>
          </cell>
          <cell r="I116">
            <v>33</v>
          </cell>
          <cell r="J116">
            <v>28</v>
          </cell>
          <cell r="K116">
            <v>0</v>
          </cell>
        </row>
        <row r="117">
          <cell r="B117" t="str">
            <v>UK - Latvia</v>
          </cell>
          <cell r="C117" t="str">
            <v>E Europe</v>
          </cell>
          <cell r="D117">
            <v>241.54038353929124</v>
          </cell>
          <cell r="E117">
            <v>791.71570160101021</v>
          </cell>
          <cell r="F117">
            <v>125</v>
          </cell>
          <cell r="G117">
            <v>30</v>
          </cell>
          <cell r="H117">
            <v>20</v>
          </cell>
          <cell r="I117">
            <v>33</v>
          </cell>
          <cell r="J117">
            <v>28</v>
          </cell>
          <cell r="K117">
            <v>0</v>
          </cell>
        </row>
        <row r="118">
          <cell r="B118" t="str">
            <v>UK - Lithuania</v>
          </cell>
          <cell r="C118" t="str">
            <v>E Europe</v>
          </cell>
          <cell r="D118">
            <v>295.21602432580039</v>
          </cell>
          <cell r="E118">
            <v>791.71570160101021</v>
          </cell>
          <cell r="F118">
            <v>125</v>
          </cell>
          <cell r="G118">
            <v>30</v>
          </cell>
          <cell r="H118">
            <v>20</v>
          </cell>
          <cell r="I118">
            <v>33</v>
          </cell>
          <cell r="J118">
            <v>28</v>
          </cell>
          <cell r="K118">
            <v>0</v>
          </cell>
        </row>
        <row r="119">
          <cell r="B119" t="str">
            <v>UK - Poland</v>
          </cell>
          <cell r="C119" t="str">
            <v>E Europe</v>
          </cell>
          <cell r="D119">
            <v>205</v>
          </cell>
          <cell r="E119">
            <v>415</v>
          </cell>
          <cell r="F119">
            <v>125</v>
          </cell>
          <cell r="G119">
            <v>30</v>
          </cell>
          <cell r="H119">
            <v>20</v>
          </cell>
          <cell r="I119">
            <v>33</v>
          </cell>
          <cell r="J119">
            <v>28</v>
          </cell>
          <cell r="K119">
            <v>0</v>
          </cell>
        </row>
        <row r="120">
          <cell r="B120" t="str">
            <v>UK - Romania</v>
          </cell>
          <cell r="C120" t="str">
            <v>E Europe</v>
          </cell>
          <cell r="D120">
            <v>234.8309284409776</v>
          </cell>
          <cell r="E120">
            <v>590.43204865160078</v>
          </cell>
          <cell r="F120">
            <v>125</v>
          </cell>
          <cell r="G120">
            <v>30</v>
          </cell>
          <cell r="H120">
            <v>20</v>
          </cell>
          <cell r="I120">
            <v>33</v>
          </cell>
          <cell r="J120">
            <v>28</v>
          </cell>
          <cell r="K120">
            <v>0</v>
          </cell>
        </row>
        <row r="121">
          <cell r="B121" t="str">
            <v>UK - Russia</v>
          </cell>
          <cell r="C121" t="str">
            <v>E Europe</v>
          </cell>
          <cell r="D121">
            <v>308.63493452242767</v>
          </cell>
          <cell r="E121">
            <v>899.06698317402845</v>
          </cell>
          <cell r="F121">
            <v>125</v>
          </cell>
          <cell r="G121">
            <v>30</v>
          </cell>
          <cell r="H121">
            <v>20</v>
          </cell>
          <cell r="I121">
            <v>33</v>
          </cell>
          <cell r="J121">
            <v>28</v>
          </cell>
          <cell r="K121">
            <v>0</v>
          </cell>
        </row>
        <row r="122">
          <cell r="B122" t="str">
            <v>UK - Slovakia</v>
          </cell>
          <cell r="C122" t="str">
            <v>E Europe</v>
          </cell>
          <cell r="D122">
            <v>261.66874883423219</v>
          </cell>
          <cell r="E122">
            <v>838.68188728920563</v>
          </cell>
          <cell r="F122">
            <v>125</v>
          </cell>
          <cell r="G122">
            <v>30</v>
          </cell>
          <cell r="H122">
            <v>20</v>
          </cell>
          <cell r="I122">
            <v>33</v>
          </cell>
          <cell r="J122">
            <v>28</v>
          </cell>
          <cell r="K122">
            <v>0</v>
          </cell>
        </row>
        <row r="123">
          <cell r="B123" t="str">
            <v>UK - Ukraine</v>
          </cell>
          <cell r="C123" t="str">
            <v>E Europe</v>
          </cell>
          <cell r="D123">
            <v>328.76329981736865</v>
          </cell>
          <cell r="E123">
            <v>805.13461179763749</v>
          </cell>
          <cell r="F123">
            <v>125</v>
          </cell>
          <cell r="G123">
            <v>30</v>
          </cell>
          <cell r="H123">
            <v>20</v>
          </cell>
          <cell r="I123">
            <v>33</v>
          </cell>
          <cell r="J123">
            <v>28</v>
          </cell>
          <cell r="K123">
            <v>0</v>
          </cell>
        </row>
        <row r="124">
          <cell r="B124" t="str">
            <v>UK - W Europe</v>
          </cell>
          <cell r="C124" t="str">
            <v>W Europe</v>
          </cell>
          <cell r="D124">
            <v>173.9090761482897</v>
          </cell>
          <cell r="E124">
            <v>479.50239102614853</v>
          </cell>
          <cell r="F124">
            <v>133.73866666666666</v>
          </cell>
          <cell r="G124">
            <v>29.21466666666667</v>
          </cell>
          <cell r="H124">
            <v>20</v>
          </cell>
          <cell r="I124">
            <v>43</v>
          </cell>
          <cell r="J124">
            <v>28</v>
          </cell>
          <cell r="K124">
            <v>0</v>
          </cell>
        </row>
        <row r="125">
          <cell r="B125" t="str">
            <v>UK - Austria</v>
          </cell>
          <cell r="C125" t="str">
            <v>W Europe</v>
          </cell>
          <cell r="D125">
            <v>174.44583255615478</v>
          </cell>
          <cell r="E125">
            <v>516.62804257015068</v>
          </cell>
          <cell r="F125">
            <v>125</v>
          </cell>
          <cell r="G125">
            <v>25</v>
          </cell>
          <cell r="H125">
            <v>20</v>
          </cell>
          <cell r="I125">
            <v>43</v>
          </cell>
          <cell r="J125">
            <v>28</v>
          </cell>
          <cell r="K125">
            <v>0</v>
          </cell>
        </row>
        <row r="126">
          <cell r="B126" t="str">
            <v xml:space="preserve">UK - Belgium </v>
          </cell>
          <cell r="C126" t="str">
            <v>W Europe</v>
          </cell>
          <cell r="D126">
            <v>120.77019176964562</v>
          </cell>
          <cell r="E126">
            <v>402.56730589881874</v>
          </cell>
          <cell r="F126">
            <v>150</v>
          </cell>
          <cell r="G126">
            <v>30</v>
          </cell>
          <cell r="H126">
            <v>20</v>
          </cell>
          <cell r="I126">
            <v>43</v>
          </cell>
          <cell r="J126">
            <v>28</v>
          </cell>
          <cell r="K126">
            <v>0</v>
          </cell>
        </row>
        <row r="127">
          <cell r="B127" t="str">
            <v>UK - Croatia</v>
          </cell>
          <cell r="C127" t="str">
            <v>W Europe</v>
          </cell>
          <cell r="D127">
            <v>268.37820393254583</v>
          </cell>
          <cell r="E127">
            <v>744.74951591281467</v>
          </cell>
          <cell r="F127">
            <v>125</v>
          </cell>
          <cell r="G127">
            <v>30</v>
          </cell>
          <cell r="H127">
            <v>20</v>
          </cell>
          <cell r="I127">
            <v>43</v>
          </cell>
          <cell r="J127">
            <v>28</v>
          </cell>
          <cell r="K127">
            <v>0</v>
          </cell>
        </row>
        <row r="128">
          <cell r="B128" t="str">
            <v>UK - France (Paris &amp; "petite couronne")</v>
          </cell>
          <cell r="C128" t="str">
            <v>W Europe</v>
          </cell>
          <cell r="D128">
            <v>150.29179420222565</v>
          </cell>
          <cell r="E128">
            <v>322.05384471905495</v>
          </cell>
          <cell r="F128">
            <v>160</v>
          </cell>
          <cell r="G128">
            <v>30</v>
          </cell>
          <cell r="H128">
            <v>20</v>
          </cell>
          <cell r="I128">
            <v>43</v>
          </cell>
          <cell r="J128">
            <v>28</v>
          </cell>
          <cell r="K128">
            <v>0</v>
          </cell>
        </row>
        <row r="129">
          <cell r="B129" t="str">
            <v>UK - France (Province)</v>
          </cell>
          <cell r="C129" t="str">
            <v>W Europe</v>
          </cell>
          <cell r="D129">
            <v>150.29179420222565</v>
          </cell>
          <cell r="E129">
            <v>322.05384471905495</v>
          </cell>
          <cell r="F129">
            <v>100</v>
          </cell>
          <cell r="G129">
            <v>25</v>
          </cell>
          <cell r="H129">
            <v>20</v>
          </cell>
          <cell r="I129">
            <v>43</v>
          </cell>
          <cell r="J129">
            <v>28</v>
          </cell>
          <cell r="K129">
            <v>0</v>
          </cell>
        </row>
        <row r="130">
          <cell r="B130" t="str">
            <v>UK - Germany</v>
          </cell>
          <cell r="C130" t="str">
            <v>W Europe</v>
          </cell>
          <cell r="D130">
            <v>167.73637745784114</v>
          </cell>
          <cell r="E130">
            <v>670.94550983136457</v>
          </cell>
          <cell r="F130">
            <v>150</v>
          </cell>
          <cell r="G130">
            <v>30</v>
          </cell>
          <cell r="H130">
            <v>20</v>
          </cell>
          <cell r="I130">
            <v>43</v>
          </cell>
          <cell r="J130">
            <v>28</v>
          </cell>
          <cell r="K130">
            <v>0</v>
          </cell>
        </row>
        <row r="131">
          <cell r="B131" t="str">
            <v>UK - Iceland</v>
          </cell>
          <cell r="C131" t="str">
            <v>W Europe</v>
          </cell>
          <cell r="D131">
            <v>348.89166511230957</v>
          </cell>
          <cell r="E131">
            <v>939.3237137639104</v>
          </cell>
          <cell r="F131">
            <v>125</v>
          </cell>
          <cell r="G131">
            <v>30</v>
          </cell>
          <cell r="H131">
            <v>20</v>
          </cell>
          <cell r="I131">
            <v>43</v>
          </cell>
          <cell r="J131">
            <v>28</v>
          </cell>
          <cell r="K131">
            <v>0</v>
          </cell>
        </row>
        <row r="132">
          <cell r="B132" t="str">
            <v>UK - Ireland</v>
          </cell>
          <cell r="C132" t="str">
            <v>W Europe</v>
          </cell>
          <cell r="D132">
            <v>114.06073667133197</v>
          </cell>
          <cell r="E132">
            <v>369.02003040725049</v>
          </cell>
          <cell r="F132">
            <v>130</v>
          </cell>
          <cell r="G132">
            <v>37</v>
          </cell>
          <cell r="H132">
            <v>20</v>
          </cell>
          <cell r="I132">
            <v>43</v>
          </cell>
          <cell r="J132">
            <v>28</v>
          </cell>
          <cell r="K132">
            <v>0</v>
          </cell>
        </row>
        <row r="133">
          <cell r="B133" t="str">
            <v>UK - Italy</v>
          </cell>
          <cell r="C133" t="str">
            <v>W Europe</v>
          </cell>
          <cell r="D133">
            <v>167.73637745784114</v>
          </cell>
          <cell r="E133">
            <v>442.82403648870059</v>
          </cell>
          <cell r="F133">
            <v>145</v>
          </cell>
          <cell r="G133">
            <v>30</v>
          </cell>
          <cell r="H133">
            <v>20</v>
          </cell>
          <cell r="I133">
            <v>43</v>
          </cell>
          <cell r="J133">
            <v>28</v>
          </cell>
          <cell r="K133">
            <v>0</v>
          </cell>
        </row>
        <row r="134">
          <cell r="B134" t="str">
            <v>UK - Malta</v>
          </cell>
          <cell r="C134" t="str">
            <v>W Europe</v>
          </cell>
          <cell r="D134">
            <v>161.02692235952748</v>
          </cell>
          <cell r="E134">
            <v>335.47275491568229</v>
          </cell>
          <cell r="F134">
            <v>125</v>
          </cell>
          <cell r="G134">
            <v>30</v>
          </cell>
          <cell r="H134">
            <v>20</v>
          </cell>
          <cell r="I134">
            <v>43</v>
          </cell>
          <cell r="J134">
            <v>28</v>
          </cell>
          <cell r="K134">
            <v>0</v>
          </cell>
        </row>
        <row r="135">
          <cell r="B135" t="str">
            <v>UK - Netherlands</v>
          </cell>
          <cell r="C135" t="str">
            <v>W Europe</v>
          </cell>
          <cell r="D135">
            <v>107.35128157301833</v>
          </cell>
          <cell r="E135">
            <v>281.79711412917311</v>
          </cell>
          <cell r="F135">
            <v>140</v>
          </cell>
          <cell r="G135">
            <v>30</v>
          </cell>
          <cell r="H135">
            <v>20</v>
          </cell>
          <cell r="I135">
            <v>43</v>
          </cell>
          <cell r="J135">
            <v>28</v>
          </cell>
          <cell r="K135">
            <v>0</v>
          </cell>
        </row>
        <row r="136">
          <cell r="B136" t="str">
            <v>UK - Portugal</v>
          </cell>
          <cell r="C136" t="str">
            <v>W Europe</v>
          </cell>
          <cell r="D136">
            <v>140.89855706458656</v>
          </cell>
          <cell r="E136">
            <v>402.56730589881874</v>
          </cell>
          <cell r="F136">
            <v>125</v>
          </cell>
          <cell r="G136">
            <v>25</v>
          </cell>
          <cell r="H136">
            <v>20</v>
          </cell>
          <cell r="I136">
            <v>43</v>
          </cell>
          <cell r="J136">
            <v>28</v>
          </cell>
          <cell r="K136">
            <v>0</v>
          </cell>
        </row>
        <row r="137">
          <cell r="B137" t="str">
            <v>UK - Slovenia</v>
          </cell>
          <cell r="C137" t="str">
            <v>W Europe</v>
          </cell>
          <cell r="D137">
            <v>268.37820393254583</v>
          </cell>
          <cell r="E137">
            <v>704.49278532293272</v>
          </cell>
          <cell r="F137">
            <v>125</v>
          </cell>
          <cell r="G137">
            <v>30</v>
          </cell>
          <cell r="H137">
            <v>20</v>
          </cell>
          <cell r="I137">
            <v>43</v>
          </cell>
          <cell r="J137">
            <v>28</v>
          </cell>
          <cell r="K137">
            <v>0</v>
          </cell>
        </row>
        <row r="138">
          <cell r="B138" t="str">
            <v>UK - Spain</v>
          </cell>
          <cell r="C138" t="str">
            <v>W Europe</v>
          </cell>
          <cell r="D138">
            <v>134.18910196627291</v>
          </cell>
          <cell r="E138">
            <v>335.47275491568229</v>
          </cell>
          <cell r="F138">
            <v>125</v>
          </cell>
          <cell r="G138">
            <v>25</v>
          </cell>
          <cell r="H138">
            <v>20</v>
          </cell>
          <cell r="I138">
            <v>43</v>
          </cell>
          <cell r="J138">
            <v>28</v>
          </cell>
          <cell r="K138">
            <v>0</v>
          </cell>
        </row>
        <row r="139">
          <cell r="B139" t="str">
            <v>UK - Switzerland</v>
          </cell>
          <cell r="C139" t="str">
            <v>W Europe</v>
          </cell>
          <cell r="D139">
            <v>134.18910196627291</v>
          </cell>
          <cell r="E139">
            <v>402.56730589881874</v>
          </cell>
          <cell r="F139">
            <v>156.08000000000001</v>
          </cell>
          <cell r="G139">
            <v>31.22</v>
          </cell>
          <cell r="H139">
            <v>20</v>
          </cell>
          <cell r="I139">
            <v>43</v>
          </cell>
          <cell r="J139">
            <v>28</v>
          </cell>
          <cell r="K139">
            <v>0</v>
          </cell>
        </row>
        <row r="140">
          <cell r="B140" t="str">
            <v>UK - S Europe</v>
          </cell>
          <cell r="C140" t="str">
            <v>S Europe</v>
          </cell>
          <cell r="D140">
            <v>301.92547942411403</v>
          </cell>
          <cell r="E140">
            <v>735.3562787751755</v>
          </cell>
          <cell r="F140">
            <v>125</v>
          </cell>
          <cell r="G140">
            <v>30</v>
          </cell>
          <cell r="H140">
            <v>20</v>
          </cell>
          <cell r="I140">
            <v>36</v>
          </cell>
          <cell r="J140">
            <v>28</v>
          </cell>
          <cell r="K140">
            <v>0</v>
          </cell>
        </row>
        <row r="141">
          <cell r="B141" t="str">
            <v>UK - Cyprus</v>
          </cell>
          <cell r="C141" t="str">
            <v>S Europe</v>
          </cell>
          <cell r="D141">
            <v>322.05384471905495</v>
          </cell>
          <cell r="E141">
            <v>697.78333022461914</v>
          </cell>
          <cell r="F141">
            <v>125</v>
          </cell>
          <cell r="G141">
            <v>30</v>
          </cell>
          <cell r="H141">
            <v>20</v>
          </cell>
          <cell r="I141">
            <v>36</v>
          </cell>
          <cell r="J141">
            <v>28</v>
          </cell>
          <cell r="K141">
            <v>0</v>
          </cell>
        </row>
        <row r="142">
          <cell r="B142" t="str">
            <v>UK - Greece</v>
          </cell>
          <cell r="C142" t="str">
            <v>S Europe</v>
          </cell>
          <cell r="D142">
            <v>254.95929373591852</v>
          </cell>
          <cell r="E142">
            <v>644.1076894381099</v>
          </cell>
          <cell r="F142">
            <v>125</v>
          </cell>
          <cell r="G142">
            <v>30</v>
          </cell>
          <cell r="H142">
            <v>20</v>
          </cell>
          <cell r="I142">
            <v>36</v>
          </cell>
          <cell r="J142">
            <v>28</v>
          </cell>
          <cell r="K142">
            <v>0</v>
          </cell>
        </row>
        <row r="143">
          <cell r="B143" t="str">
            <v>UK - Macedonia</v>
          </cell>
          <cell r="C143" t="str">
            <v>S Europe</v>
          </cell>
          <cell r="D143">
            <v>308.63493452242767</v>
          </cell>
          <cell r="E143">
            <v>603.85095884822806</v>
          </cell>
          <cell r="F143">
            <v>125</v>
          </cell>
          <cell r="G143">
            <v>30</v>
          </cell>
          <cell r="H143">
            <v>20</v>
          </cell>
          <cell r="I143">
            <v>36</v>
          </cell>
          <cell r="J143">
            <v>28</v>
          </cell>
          <cell r="K143">
            <v>0</v>
          </cell>
        </row>
        <row r="144">
          <cell r="B144" t="str">
            <v>UK - Serbia &amp; Montenegro</v>
          </cell>
          <cell r="C144" t="str">
            <v>S Europe</v>
          </cell>
          <cell r="D144">
            <v>254.95929373591852</v>
          </cell>
          <cell r="E144">
            <v>791.71570160101021</v>
          </cell>
          <cell r="F144">
            <v>125</v>
          </cell>
          <cell r="G144">
            <v>30</v>
          </cell>
          <cell r="H144">
            <v>20</v>
          </cell>
          <cell r="I144">
            <v>36</v>
          </cell>
          <cell r="J144">
            <v>28</v>
          </cell>
          <cell r="K144">
            <v>0</v>
          </cell>
        </row>
        <row r="145">
          <cell r="B145" t="str">
            <v>UK - Turkey</v>
          </cell>
          <cell r="C145" t="str">
            <v>S Europe</v>
          </cell>
          <cell r="D145">
            <v>369.02003040725049</v>
          </cell>
          <cell r="E145">
            <v>939.3237137639104</v>
          </cell>
          <cell r="F145">
            <v>125</v>
          </cell>
          <cell r="G145">
            <v>30</v>
          </cell>
          <cell r="H145">
            <v>20</v>
          </cell>
          <cell r="I145">
            <v>36</v>
          </cell>
          <cell r="J145">
            <v>28</v>
          </cell>
          <cell r="K145">
            <v>0</v>
          </cell>
        </row>
        <row r="146">
          <cell r="B146" t="str">
            <v>UK - APAC</v>
          </cell>
          <cell r="C146" t="str">
            <v>APAC</v>
          </cell>
          <cell r="D146">
            <v>868.58688715597509</v>
          </cell>
          <cell r="E146">
            <v>3163.6997775719788</v>
          </cell>
          <cell r="F146">
            <v>123.52142857142857</v>
          </cell>
          <cell r="G146">
            <v>28.368571428571432</v>
          </cell>
          <cell r="H146">
            <v>20</v>
          </cell>
          <cell r="I146">
            <v>33</v>
          </cell>
          <cell r="J146">
            <v>28</v>
          </cell>
          <cell r="K146">
            <v>0</v>
          </cell>
        </row>
        <row r="147">
          <cell r="B147" t="str">
            <v>UK - Australia</v>
          </cell>
          <cell r="C147" t="str">
            <v>APAC</v>
          </cell>
          <cell r="D147">
            <v>1341.8910196627291</v>
          </cell>
          <cell r="E147">
            <v>6038.5095884822813</v>
          </cell>
          <cell r="F147">
            <v>123.27</v>
          </cell>
          <cell r="G147">
            <v>30.82</v>
          </cell>
          <cell r="H147">
            <v>20</v>
          </cell>
          <cell r="I147">
            <v>33</v>
          </cell>
          <cell r="J147">
            <v>28</v>
          </cell>
          <cell r="K147">
            <v>0</v>
          </cell>
        </row>
        <row r="148">
          <cell r="B148" t="str">
            <v>UK - China (Guangzhou)</v>
          </cell>
          <cell r="C148" t="str">
            <v>APAC</v>
          </cell>
          <cell r="D148">
            <v>868.20348972178567</v>
          </cell>
          <cell r="E148">
            <v>3162.8371333450523</v>
          </cell>
          <cell r="F148">
            <v>119.86</v>
          </cell>
          <cell r="G148">
            <v>14.38</v>
          </cell>
          <cell r="H148">
            <v>20</v>
          </cell>
          <cell r="I148">
            <v>33</v>
          </cell>
          <cell r="J148">
            <v>28</v>
          </cell>
          <cell r="K148">
            <v>0</v>
          </cell>
        </row>
        <row r="149">
          <cell r="B149" t="str">
            <v>UK - China (Hong Kong)</v>
          </cell>
          <cell r="C149" t="str">
            <v>APAC</v>
          </cell>
          <cell r="D149">
            <v>724.6211506178737</v>
          </cell>
          <cell r="E149">
            <v>3623.1057530893686</v>
          </cell>
          <cell r="F149">
            <v>141.32</v>
          </cell>
          <cell r="G149">
            <v>17.670000000000002</v>
          </cell>
          <cell r="H149">
            <v>20</v>
          </cell>
          <cell r="I149">
            <v>33</v>
          </cell>
          <cell r="J149">
            <v>28</v>
          </cell>
          <cell r="K149">
            <v>0</v>
          </cell>
        </row>
        <row r="150">
          <cell r="B150" t="str">
            <v>UK - India (Bangalore)</v>
          </cell>
          <cell r="C150" t="str">
            <v>APAC</v>
          </cell>
          <cell r="D150">
            <v>704.49278532293272</v>
          </cell>
          <cell r="E150">
            <v>2012.8365294940936</v>
          </cell>
          <cell r="F150">
            <v>130.51</v>
          </cell>
          <cell r="G150">
            <v>43.5</v>
          </cell>
          <cell r="H150">
            <v>20</v>
          </cell>
          <cell r="I150">
            <v>33</v>
          </cell>
          <cell r="J150">
            <v>28</v>
          </cell>
          <cell r="K150">
            <v>0</v>
          </cell>
        </row>
        <row r="151">
          <cell r="B151" t="str">
            <v>UK - India (Chennai)</v>
          </cell>
          <cell r="C151" t="str">
            <v>APAC</v>
          </cell>
          <cell r="D151">
            <v>670.94550983136457</v>
          </cell>
          <cell r="E151">
            <v>1945.7419785109571</v>
          </cell>
          <cell r="F151">
            <v>130.51</v>
          </cell>
          <cell r="G151">
            <v>43.5</v>
          </cell>
          <cell r="H151">
            <v>20</v>
          </cell>
          <cell r="I151">
            <v>33</v>
          </cell>
          <cell r="J151">
            <v>28</v>
          </cell>
          <cell r="K151">
            <v>0</v>
          </cell>
        </row>
        <row r="152">
          <cell r="B152" t="str">
            <v>UK - India (Kolkata)</v>
          </cell>
          <cell r="C152" t="str">
            <v>APAC</v>
          </cell>
          <cell r="D152">
            <v>738.04006081450098</v>
          </cell>
          <cell r="E152">
            <v>2348.309284409776</v>
          </cell>
          <cell r="F152">
            <v>130.51</v>
          </cell>
          <cell r="G152">
            <v>43.5</v>
          </cell>
          <cell r="H152">
            <v>20</v>
          </cell>
          <cell r="I152">
            <v>33</v>
          </cell>
          <cell r="J152">
            <v>28</v>
          </cell>
          <cell r="K152">
            <v>0</v>
          </cell>
        </row>
        <row r="153">
          <cell r="B153" t="str">
            <v>UK - India (Mumbai)</v>
          </cell>
          <cell r="C153" t="str">
            <v>APAC</v>
          </cell>
          <cell r="D153">
            <v>536.75640786509166</v>
          </cell>
          <cell r="E153">
            <v>1945.7419785109571</v>
          </cell>
          <cell r="F153">
            <v>130.51</v>
          </cell>
          <cell r="G153">
            <v>43.5</v>
          </cell>
          <cell r="H153">
            <v>20</v>
          </cell>
          <cell r="I153">
            <v>33</v>
          </cell>
          <cell r="J153">
            <v>28</v>
          </cell>
          <cell r="K153">
            <v>0</v>
          </cell>
        </row>
        <row r="154">
          <cell r="B154" t="str">
            <v>UK - Japan</v>
          </cell>
          <cell r="C154" t="str">
            <v>APAC</v>
          </cell>
          <cell r="D154">
            <v>952.74262396053768</v>
          </cell>
          <cell r="E154">
            <v>2952.1602432580039</v>
          </cell>
          <cell r="F154">
            <v>202.14</v>
          </cell>
          <cell r="G154">
            <v>32.090000000000003</v>
          </cell>
          <cell r="H154">
            <v>20</v>
          </cell>
          <cell r="I154">
            <v>33</v>
          </cell>
          <cell r="J154">
            <v>28</v>
          </cell>
          <cell r="K154">
            <v>0</v>
          </cell>
        </row>
        <row r="155">
          <cell r="B155" t="str">
            <v>UK - Malaysia</v>
          </cell>
          <cell r="C155" t="str">
            <v>APAC</v>
          </cell>
          <cell r="D155">
            <v>972.87098925547855</v>
          </cell>
          <cell r="E155">
            <v>4025.6730589881872</v>
          </cell>
          <cell r="F155">
            <v>60.77</v>
          </cell>
          <cell r="G155">
            <v>8.5299999999999994</v>
          </cell>
          <cell r="H155">
            <v>20</v>
          </cell>
          <cell r="I155">
            <v>33</v>
          </cell>
          <cell r="J155">
            <v>28</v>
          </cell>
          <cell r="K155">
            <v>0</v>
          </cell>
        </row>
        <row r="156">
          <cell r="B156" t="str">
            <v>UK - Philippines</v>
          </cell>
          <cell r="C156" t="str">
            <v>APAC</v>
          </cell>
          <cell r="D156">
            <v>992.99935455041953</v>
          </cell>
          <cell r="E156">
            <v>4025.6730589881872</v>
          </cell>
          <cell r="F156">
            <v>125</v>
          </cell>
          <cell r="G156">
            <v>30</v>
          </cell>
          <cell r="H156">
            <v>20</v>
          </cell>
          <cell r="I156">
            <v>33</v>
          </cell>
          <cell r="J156">
            <v>28</v>
          </cell>
          <cell r="K156">
            <v>0</v>
          </cell>
        </row>
        <row r="157">
          <cell r="B157" t="str">
            <v>UK - Singapore</v>
          </cell>
          <cell r="C157" t="str">
            <v>APAC</v>
          </cell>
          <cell r="D157">
            <v>878.93861787908759</v>
          </cell>
          <cell r="E157">
            <v>3757.2948550556416</v>
          </cell>
          <cell r="F157">
            <v>92.32</v>
          </cell>
          <cell r="G157">
            <v>19.440000000000001</v>
          </cell>
          <cell r="H157">
            <v>20</v>
          </cell>
          <cell r="I157">
            <v>33</v>
          </cell>
          <cell r="J157">
            <v>28</v>
          </cell>
          <cell r="K157">
            <v>0</v>
          </cell>
        </row>
        <row r="158">
          <cell r="B158" t="str">
            <v>UK - South Korea</v>
          </cell>
          <cell r="C158" t="str">
            <v>APAC</v>
          </cell>
          <cell r="D158">
            <v>939.3237137639104</v>
          </cell>
          <cell r="E158">
            <v>2750.8765903085946</v>
          </cell>
          <cell r="F158">
            <v>125</v>
          </cell>
          <cell r="G158">
            <v>30</v>
          </cell>
          <cell r="H158">
            <v>20</v>
          </cell>
          <cell r="I158">
            <v>33</v>
          </cell>
          <cell r="J158">
            <v>28</v>
          </cell>
          <cell r="K158">
            <v>0</v>
          </cell>
        </row>
        <row r="159">
          <cell r="B159" t="str">
            <v>UK - Taiwan</v>
          </cell>
          <cell r="C159" t="str">
            <v>APAC</v>
          </cell>
          <cell r="D159">
            <v>905.77643827234215</v>
          </cell>
          <cell r="E159">
            <v>3086.3493452242769</v>
          </cell>
          <cell r="F159">
            <v>92.58</v>
          </cell>
          <cell r="G159">
            <v>10.23</v>
          </cell>
          <cell r="H159">
            <v>20</v>
          </cell>
          <cell r="I159">
            <v>33</v>
          </cell>
          <cell r="J159">
            <v>28</v>
          </cell>
          <cell r="K159">
            <v>0</v>
          </cell>
        </row>
        <row r="160">
          <cell r="B160" t="str">
            <v>UK - Thailand</v>
          </cell>
          <cell r="C160" t="str">
            <v>APAC</v>
          </cell>
          <cell r="D160">
            <v>932.61425866559671</v>
          </cell>
          <cell r="E160">
            <v>2616.6874883423216</v>
          </cell>
          <cell r="F160">
            <v>125</v>
          </cell>
          <cell r="G160">
            <v>30</v>
          </cell>
          <cell r="H160">
            <v>20</v>
          </cell>
          <cell r="I160">
            <v>33</v>
          </cell>
          <cell r="J160">
            <v>28</v>
          </cell>
          <cell r="K160">
            <v>0</v>
          </cell>
        </row>
        <row r="161">
          <cell r="B161" t="str">
            <v>UK - NA</v>
          </cell>
          <cell r="C161" t="str">
            <v>NA</v>
          </cell>
          <cell r="D161">
            <v>514.39155753737953</v>
          </cell>
          <cell r="E161">
            <v>3429.2770502491962</v>
          </cell>
          <cell r="F161">
            <v>170.99555555555557</v>
          </cell>
          <cell r="G161">
            <v>29.11888888888889</v>
          </cell>
          <cell r="H161">
            <v>20</v>
          </cell>
          <cell r="I161">
            <v>33.555555555555557</v>
          </cell>
          <cell r="J161">
            <v>28</v>
          </cell>
          <cell r="K161">
            <v>0</v>
          </cell>
        </row>
        <row r="162">
          <cell r="B162" t="str">
            <v>UK - Canada</v>
          </cell>
          <cell r="C162" t="str">
            <v>NA</v>
          </cell>
          <cell r="D162">
            <v>577.0131384549735</v>
          </cell>
          <cell r="E162">
            <v>3086.3493452242769</v>
          </cell>
          <cell r="F162">
            <v>158.62</v>
          </cell>
          <cell r="G162">
            <v>30.82</v>
          </cell>
          <cell r="H162">
            <v>20</v>
          </cell>
          <cell r="I162">
            <v>34</v>
          </cell>
          <cell r="J162">
            <v>28</v>
          </cell>
          <cell r="K162">
            <v>0</v>
          </cell>
        </row>
        <row r="163">
          <cell r="B163" t="str">
            <v>UK - Mexico</v>
          </cell>
          <cell r="C163" t="str">
            <v>NA</v>
          </cell>
          <cell r="D163">
            <v>744.74951591281467</v>
          </cell>
          <cell r="E163">
            <v>2885.0656922748676</v>
          </cell>
          <cell r="F163">
            <v>125</v>
          </cell>
          <cell r="G163">
            <v>30</v>
          </cell>
          <cell r="H163">
            <v>20</v>
          </cell>
          <cell r="I163">
            <v>30</v>
          </cell>
          <cell r="J163">
            <v>28</v>
          </cell>
          <cell r="K163">
            <v>0</v>
          </cell>
        </row>
        <row r="164">
          <cell r="B164" t="str">
            <v>UK - USA (Chicago)</v>
          </cell>
          <cell r="C164" t="str">
            <v>NA</v>
          </cell>
          <cell r="D164">
            <v>436.11458139038695</v>
          </cell>
          <cell r="E164">
            <v>2952.1602432580039</v>
          </cell>
          <cell r="F164">
            <v>196.38</v>
          </cell>
          <cell r="G164">
            <v>27.56</v>
          </cell>
          <cell r="H164">
            <v>20</v>
          </cell>
          <cell r="I164">
            <v>34</v>
          </cell>
          <cell r="J164">
            <v>28</v>
          </cell>
          <cell r="K164">
            <v>0</v>
          </cell>
        </row>
        <row r="165">
          <cell r="B165" t="str">
            <v>UK - USA (Dallas)</v>
          </cell>
          <cell r="C165" t="str">
            <v>NA</v>
          </cell>
          <cell r="D165">
            <v>489.79022217689612</v>
          </cell>
          <cell r="E165">
            <v>4696.6185688195519</v>
          </cell>
          <cell r="F165">
            <v>155.03</v>
          </cell>
          <cell r="G165">
            <v>27.56</v>
          </cell>
          <cell r="H165">
            <v>20</v>
          </cell>
          <cell r="I165">
            <v>34</v>
          </cell>
          <cell r="J165">
            <v>28</v>
          </cell>
          <cell r="K165">
            <v>0</v>
          </cell>
        </row>
        <row r="166">
          <cell r="B166" t="str">
            <v>UK - USA (Houston)</v>
          </cell>
          <cell r="C166" t="str">
            <v>NA</v>
          </cell>
          <cell r="D166">
            <v>489.79022217689612</v>
          </cell>
          <cell r="E166">
            <v>4495.3349158701421</v>
          </cell>
          <cell r="F166">
            <v>155.03</v>
          </cell>
          <cell r="G166">
            <v>27.56</v>
          </cell>
          <cell r="H166">
            <v>20</v>
          </cell>
          <cell r="I166">
            <v>34</v>
          </cell>
          <cell r="J166">
            <v>28</v>
          </cell>
          <cell r="K166">
            <v>0</v>
          </cell>
        </row>
        <row r="167">
          <cell r="B167" t="str">
            <v>UK - USA (LA)</v>
          </cell>
          <cell r="C167" t="str">
            <v>NA</v>
          </cell>
          <cell r="D167">
            <v>496.49967727520976</v>
          </cell>
          <cell r="E167">
            <v>2952.1602432580039</v>
          </cell>
          <cell r="F167">
            <v>177</v>
          </cell>
          <cell r="G167">
            <v>29</v>
          </cell>
          <cell r="H167">
            <v>20</v>
          </cell>
          <cell r="I167">
            <v>34</v>
          </cell>
          <cell r="J167">
            <v>28</v>
          </cell>
          <cell r="K167">
            <v>0</v>
          </cell>
        </row>
        <row r="168">
          <cell r="B168" t="str">
            <v>UK - USA (Miami)</v>
          </cell>
          <cell r="C168" t="str">
            <v>NA</v>
          </cell>
          <cell r="D168">
            <v>523.33749766846438</v>
          </cell>
          <cell r="E168">
            <v>4830.8076707858245</v>
          </cell>
          <cell r="F168">
            <v>155.03</v>
          </cell>
          <cell r="G168">
            <v>27.56</v>
          </cell>
          <cell r="H168">
            <v>20</v>
          </cell>
          <cell r="I168">
            <v>34</v>
          </cell>
          <cell r="J168">
            <v>28</v>
          </cell>
          <cell r="K168">
            <v>0</v>
          </cell>
        </row>
        <row r="169">
          <cell r="B169" t="str">
            <v>UK - USA (NY)</v>
          </cell>
          <cell r="C169" t="str">
            <v>NA</v>
          </cell>
          <cell r="D169">
            <v>402.56730589881874</v>
          </cell>
          <cell r="E169">
            <v>1878.6474275278208</v>
          </cell>
          <cell r="F169">
            <v>220.49</v>
          </cell>
          <cell r="G169">
            <v>34.450000000000003</v>
          </cell>
          <cell r="H169">
            <v>20</v>
          </cell>
          <cell r="I169">
            <v>34</v>
          </cell>
          <cell r="J169">
            <v>28</v>
          </cell>
          <cell r="K169">
            <v>0</v>
          </cell>
        </row>
        <row r="170">
          <cell r="B170" t="str">
            <v>UK - USA (San Francisco)</v>
          </cell>
          <cell r="C170" t="str">
            <v>NA</v>
          </cell>
          <cell r="D170">
            <v>469.6618568819552</v>
          </cell>
          <cell r="E170">
            <v>3086.3493452242769</v>
          </cell>
          <cell r="F170">
            <v>196.38</v>
          </cell>
          <cell r="G170">
            <v>27.56</v>
          </cell>
          <cell r="H170">
            <v>20</v>
          </cell>
          <cell r="I170">
            <v>34</v>
          </cell>
          <cell r="J170">
            <v>28</v>
          </cell>
          <cell r="K170">
            <v>0</v>
          </cell>
        </row>
        <row r="171">
          <cell r="B171" t="str">
            <v>UK - LATAM</v>
          </cell>
          <cell r="C171" t="str">
            <v>LATAM</v>
          </cell>
          <cell r="D171">
            <v>1149.5980365450603</v>
          </cell>
          <cell r="E171">
            <v>6001.4063017886065</v>
          </cell>
          <cell r="F171">
            <v>125</v>
          </cell>
          <cell r="G171">
            <v>30</v>
          </cell>
          <cell r="H171">
            <v>20</v>
          </cell>
          <cell r="I171">
            <v>30</v>
          </cell>
          <cell r="J171">
            <v>28</v>
          </cell>
          <cell r="K171">
            <v>0</v>
          </cell>
        </row>
        <row r="172">
          <cell r="B172" t="str">
            <v>UK - Argentina</v>
          </cell>
          <cell r="C172" t="str">
            <v>LATAM</v>
          </cell>
          <cell r="D172">
            <v>1744.4583255615478</v>
          </cell>
          <cell r="E172">
            <v>4428.2403648870059</v>
          </cell>
          <cell r="F172">
            <v>125</v>
          </cell>
          <cell r="G172">
            <v>30</v>
          </cell>
          <cell r="H172">
            <v>20</v>
          </cell>
          <cell r="I172">
            <v>30</v>
          </cell>
          <cell r="J172">
            <v>28</v>
          </cell>
          <cell r="K172">
            <v>0</v>
          </cell>
        </row>
        <row r="173">
          <cell r="B173" t="str">
            <v>UK - Bolivia</v>
          </cell>
          <cell r="C173" t="str">
            <v>LATAM</v>
          </cell>
          <cell r="D173">
            <v>1129.8722385560179</v>
          </cell>
          <cell r="E173">
            <v>5851.9867367491615</v>
          </cell>
          <cell r="F173">
            <v>125</v>
          </cell>
          <cell r="G173">
            <v>30</v>
          </cell>
          <cell r="H173">
            <v>20</v>
          </cell>
          <cell r="I173">
            <v>30</v>
          </cell>
          <cell r="J173">
            <v>28</v>
          </cell>
          <cell r="K173">
            <v>0</v>
          </cell>
        </row>
        <row r="174">
          <cell r="B174" t="str">
            <v>UK - Brazil (Brasilia)</v>
          </cell>
          <cell r="C174" t="str">
            <v>LATAM</v>
          </cell>
          <cell r="D174">
            <v>939.3237137639104</v>
          </cell>
          <cell r="E174">
            <v>3690.2003040725049</v>
          </cell>
          <cell r="F174">
            <v>125</v>
          </cell>
          <cell r="G174">
            <v>30</v>
          </cell>
          <cell r="H174">
            <v>20</v>
          </cell>
          <cell r="I174">
            <v>30</v>
          </cell>
          <cell r="J174">
            <v>28</v>
          </cell>
          <cell r="K174">
            <v>0</v>
          </cell>
        </row>
        <row r="175">
          <cell r="B175" t="str">
            <v>UK - Brazil (Sao Paulo)</v>
          </cell>
          <cell r="C175" t="str">
            <v>LATAM</v>
          </cell>
          <cell r="D175">
            <v>872.22916278077389</v>
          </cell>
          <cell r="E175">
            <v>2683.7820393254583</v>
          </cell>
          <cell r="F175">
            <v>125</v>
          </cell>
          <cell r="G175">
            <v>30</v>
          </cell>
          <cell r="H175">
            <v>20</v>
          </cell>
          <cell r="I175">
            <v>30</v>
          </cell>
          <cell r="J175">
            <v>28</v>
          </cell>
          <cell r="K175">
            <v>0</v>
          </cell>
        </row>
        <row r="176">
          <cell r="B176" t="str">
            <v>UK - Chile</v>
          </cell>
          <cell r="C176" t="str">
            <v>LATAM</v>
          </cell>
          <cell r="D176">
            <v>1308.3437441711608</v>
          </cell>
          <cell r="E176">
            <v>3354.7275491568225</v>
          </cell>
          <cell r="F176">
            <v>125</v>
          </cell>
          <cell r="G176">
            <v>30</v>
          </cell>
          <cell r="H176">
            <v>20</v>
          </cell>
          <cell r="I176">
            <v>30</v>
          </cell>
          <cell r="J176">
            <v>28</v>
          </cell>
          <cell r="K176">
            <v>0</v>
          </cell>
        </row>
        <row r="177">
          <cell r="B177" t="str">
            <v>UK - Colombia</v>
          </cell>
          <cell r="C177" t="str">
            <v>LATAM</v>
          </cell>
          <cell r="D177">
            <v>1019.8371749436741</v>
          </cell>
          <cell r="E177">
            <v>2415.4038353929122</v>
          </cell>
          <cell r="F177">
            <v>125</v>
          </cell>
          <cell r="G177">
            <v>30</v>
          </cell>
          <cell r="H177">
            <v>20</v>
          </cell>
          <cell r="I177">
            <v>30</v>
          </cell>
          <cell r="J177">
            <v>28</v>
          </cell>
          <cell r="K177">
            <v>0</v>
          </cell>
        </row>
        <row r="178">
          <cell r="B178" t="str">
            <v>UK - Costa Rica</v>
          </cell>
          <cell r="C178" t="str">
            <v>LATAM</v>
          </cell>
          <cell r="D178">
            <v>1107.0600912217515</v>
          </cell>
          <cell r="E178">
            <v>4428.2403648870059</v>
          </cell>
          <cell r="F178">
            <v>125</v>
          </cell>
          <cell r="G178">
            <v>30</v>
          </cell>
          <cell r="H178">
            <v>20</v>
          </cell>
          <cell r="I178">
            <v>30</v>
          </cell>
          <cell r="J178">
            <v>28</v>
          </cell>
          <cell r="K178">
            <v>0</v>
          </cell>
        </row>
        <row r="179">
          <cell r="B179" t="str">
            <v>UK - Dominican Republic</v>
          </cell>
          <cell r="C179" t="str">
            <v>LATAM</v>
          </cell>
          <cell r="D179">
            <v>905.77643827234215</v>
          </cell>
          <cell r="E179">
            <v>2549.5929373591853</v>
          </cell>
          <cell r="F179">
            <v>125</v>
          </cell>
          <cell r="G179">
            <v>30</v>
          </cell>
          <cell r="H179">
            <v>20</v>
          </cell>
          <cell r="I179">
            <v>30</v>
          </cell>
          <cell r="J179">
            <v>28</v>
          </cell>
          <cell r="K179">
            <v>0</v>
          </cell>
        </row>
        <row r="180">
          <cell r="B180" t="str">
            <v>UK - Ecuador</v>
          </cell>
          <cell r="C180" t="str">
            <v>LATAM</v>
          </cell>
          <cell r="D180">
            <v>1107.0600912217515</v>
          </cell>
          <cell r="E180">
            <v>3354.7275491568225</v>
          </cell>
          <cell r="F180">
            <v>125</v>
          </cell>
          <cell r="G180">
            <v>30</v>
          </cell>
          <cell r="H180">
            <v>20</v>
          </cell>
          <cell r="I180">
            <v>30</v>
          </cell>
          <cell r="J180">
            <v>28</v>
          </cell>
          <cell r="K180">
            <v>0</v>
          </cell>
        </row>
        <row r="181">
          <cell r="B181" t="str">
            <v>UK - El Salvador</v>
          </cell>
          <cell r="C181" t="str">
            <v>LATAM</v>
          </cell>
          <cell r="D181">
            <v>1744.4583255615478</v>
          </cell>
          <cell r="E181">
            <v>5099.1858747183705</v>
          </cell>
          <cell r="F181">
            <v>125</v>
          </cell>
          <cell r="G181">
            <v>30</v>
          </cell>
          <cell r="H181">
            <v>20</v>
          </cell>
          <cell r="I181">
            <v>30</v>
          </cell>
          <cell r="J181">
            <v>28</v>
          </cell>
          <cell r="K181">
            <v>0</v>
          </cell>
        </row>
        <row r="182">
          <cell r="B182" t="str">
            <v>UK - Guatemala</v>
          </cell>
          <cell r="C182" t="str">
            <v>LATAM</v>
          </cell>
          <cell r="D182">
            <v>1073.5128157301833</v>
          </cell>
          <cell r="E182">
            <v>4159.8621609544598</v>
          </cell>
          <cell r="F182">
            <v>125</v>
          </cell>
          <cell r="G182">
            <v>30</v>
          </cell>
          <cell r="H182">
            <v>20</v>
          </cell>
          <cell r="I182">
            <v>30</v>
          </cell>
          <cell r="J182">
            <v>28</v>
          </cell>
          <cell r="K182">
            <v>0</v>
          </cell>
        </row>
        <row r="183">
          <cell r="B183" t="str">
            <v>UK - Honduras</v>
          </cell>
          <cell r="C183" t="str">
            <v>LATAM</v>
          </cell>
          <cell r="D183">
            <v>1207.7019176964561</v>
          </cell>
          <cell r="E183">
            <v>5367.5640786509166</v>
          </cell>
          <cell r="F183">
            <v>125</v>
          </cell>
          <cell r="G183">
            <v>30</v>
          </cell>
          <cell r="H183">
            <v>20</v>
          </cell>
          <cell r="I183">
            <v>30</v>
          </cell>
          <cell r="J183">
            <v>28</v>
          </cell>
          <cell r="K183">
            <v>0</v>
          </cell>
        </row>
        <row r="184">
          <cell r="B184" t="str">
            <v>UK - Jamaica</v>
          </cell>
          <cell r="C184" t="str">
            <v>LATAM</v>
          </cell>
          <cell r="D184">
            <v>1207.7019176964561</v>
          </cell>
          <cell r="E184">
            <v>3220.53844719055</v>
          </cell>
          <cell r="F184">
            <v>125</v>
          </cell>
          <cell r="G184">
            <v>30</v>
          </cell>
          <cell r="H184">
            <v>20</v>
          </cell>
          <cell r="I184">
            <v>30</v>
          </cell>
          <cell r="J184">
            <v>28</v>
          </cell>
          <cell r="K184">
            <v>0</v>
          </cell>
        </row>
        <row r="185">
          <cell r="B185" t="str">
            <v>UK - Panama</v>
          </cell>
          <cell r="C185" t="str">
            <v>LATAM</v>
          </cell>
          <cell r="D185">
            <v>1341.8910196627291</v>
          </cell>
          <cell r="E185">
            <v>46966.185688195517</v>
          </cell>
          <cell r="F185">
            <v>125</v>
          </cell>
          <cell r="G185">
            <v>30</v>
          </cell>
          <cell r="H185">
            <v>20</v>
          </cell>
          <cell r="I185">
            <v>30</v>
          </cell>
          <cell r="J185">
            <v>28</v>
          </cell>
          <cell r="K185">
            <v>0</v>
          </cell>
        </row>
        <row r="186">
          <cell r="B186" t="str">
            <v>UK - Paraguay</v>
          </cell>
          <cell r="C186" t="str">
            <v>LATAM</v>
          </cell>
          <cell r="D186">
            <v>1408.9855706458654</v>
          </cell>
          <cell r="E186">
            <v>3857.936681530346</v>
          </cell>
          <cell r="F186">
            <v>125</v>
          </cell>
          <cell r="G186">
            <v>30</v>
          </cell>
          <cell r="H186">
            <v>20</v>
          </cell>
          <cell r="I186">
            <v>30</v>
          </cell>
          <cell r="J186">
            <v>28</v>
          </cell>
          <cell r="K186">
            <v>0</v>
          </cell>
        </row>
        <row r="187">
          <cell r="B187" t="str">
            <v xml:space="preserve">UK - Peru </v>
          </cell>
          <cell r="C187" t="str">
            <v>LATAM</v>
          </cell>
          <cell r="D187">
            <v>1207.7019176964561</v>
          </cell>
          <cell r="E187">
            <v>2952.1602432580039</v>
          </cell>
          <cell r="F187">
            <v>125</v>
          </cell>
          <cell r="G187">
            <v>30</v>
          </cell>
          <cell r="H187">
            <v>20</v>
          </cell>
          <cell r="I187">
            <v>30</v>
          </cell>
          <cell r="J187">
            <v>28</v>
          </cell>
          <cell r="K187">
            <v>0</v>
          </cell>
        </row>
        <row r="188">
          <cell r="B188" t="str">
            <v>UK - Puerto Rico</v>
          </cell>
          <cell r="C188" t="str">
            <v>LATAM</v>
          </cell>
          <cell r="D188">
            <v>657.52659963473729</v>
          </cell>
          <cell r="E188">
            <v>3488.9166511230956</v>
          </cell>
          <cell r="F188">
            <v>125</v>
          </cell>
          <cell r="G188">
            <v>30</v>
          </cell>
          <cell r="H188">
            <v>20</v>
          </cell>
          <cell r="I188">
            <v>30</v>
          </cell>
          <cell r="J188">
            <v>28</v>
          </cell>
          <cell r="K188">
            <v>0</v>
          </cell>
        </row>
        <row r="189">
          <cell r="B189" t="str">
            <v>UK - Trinidad</v>
          </cell>
          <cell r="C189" t="str">
            <v>LATAM</v>
          </cell>
          <cell r="D189">
            <v>939.3237137639104</v>
          </cell>
          <cell r="E189">
            <v>4025.6730589881872</v>
          </cell>
          <cell r="F189">
            <v>125</v>
          </cell>
          <cell r="G189">
            <v>30</v>
          </cell>
          <cell r="H189">
            <v>20</v>
          </cell>
          <cell r="I189">
            <v>30</v>
          </cell>
          <cell r="J189">
            <v>28</v>
          </cell>
          <cell r="K189">
            <v>0</v>
          </cell>
        </row>
        <row r="190">
          <cell r="B190" t="str">
            <v>UK - Uruguay</v>
          </cell>
          <cell r="C190" t="str">
            <v>LATAM</v>
          </cell>
          <cell r="D190">
            <v>1129.8722385560179</v>
          </cell>
          <cell r="E190">
            <v>5851.9867367491615</v>
          </cell>
          <cell r="F190">
            <v>125</v>
          </cell>
          <cell r="G190">
            <v>30</v>
          </cell>
          <cell r="H190">
            <v>20</v>
          </cell>
          <cell r="I190">
            <v>30</v>
          </cell>
          <cell r="J190">
            <v>28</v>
          </cell>
          <cell r="K190">
            <v>0</v>
          </cell>
        </row>
        <row r="191">
          <cell r="B191" t="str">
            <v>UK - Venezuela</v>
          </cell>
          <cell r="C191" t="str">
            <v>LATAM</v>
          </cell>
          <cell r="D191">
            <v>939.3237137639104</v>
          </cell>
          <cell r="E191">
            <v>2281.2147334266392</v>
          </cell>
          <cell r="F191">
            <v>125</v>
          </cell>
          <cell r="G191">
            <v>30</v>
          </cell>
          <cell r="H191">
            <v>20</v>
          </cell>
          <cell r="I191">
            <v>30</v>
          </cell>
          <cell r="J191">
            <v>28</v>
          </cell>
          <cell r="K191">
            <v>0</v>
          </cell>
        </row>
        <row r="192">
          <cell r="B192" t="str">
            <v>UK - Africa</v>
          </cell>
          <cell r="C192" t="str">
            <v>Africa</v>
          </cell>
          <cell r="D192">
            <v>598.48339476957722</v>
          </cell>
          <cell r="E192">
            <v>1671.9962104997605</v>
          </cell>
          <cell r="F192">
            <v>125</v>
          </cell>
          <cell r="G192">
            <v>30</v>
          </cell>
          <cell r="H192">
            <v>20</v>
          </cell>
          <cell r="I192">
            <v>32</v>
          </cell>
          <cell r="J192">
            <v>28</v>
          </cell>
          <cell r="K192">
            <v>0</v>
          </cell>
        </row>
        <row r="193">
          <cell r="B193" t="str">
            <v>UK - Egypt</v>
          </cell>
          <cell r="C193" t="str">
            <v>Africa</v>
          </cell>
          <cell r="D193">
            <v>456.24294668532787</v>
          </cell>
          <cell r="E193">
            <v>1315.0531992694746</v>
          </cell>
          <cell r="F193">
            <v>125</v>
          </cell>
          <cell r="G193">
            <v>30</v>
          </cell>
          <cell r="H193">
            <v>20</v>
          </cell>
          <cell r="I193">
            <v>32</v>
          </cell>
          <cell r="J193">
            <v>28</v>
          </cell>
          <cell r="K193">
            <v>0</v>
          </cell>
        </row>
        <row r="194">
          <cell r="B194" t="str">
            <v xml:space="preserve">UK - Lebanon </v>
          </cell>
          <cell r="C194" t="str">
            <v>Africa</v>
          </cell>
          <cell r="D194">
            <v>536.75640786509166</v>
          </cell>
          <cell r="E194">
            <v>1476.080121629002</v>
          </cell>
          <cell r="F194">
            <v>125</v>
          </cell>
          <cell r="G194">
            <v>30</v>
          </cell>
          <cell r="H194">
            <v>20</v>
          </cell>
          <cell r="I194">
            <v>32</v>
          </cell>
          <cell r="J194">
            <v>28</v>
          </cell>
          <cell r="K194">
            <v>0</v>
          </cell>
        </row>
        <row r="195">
          <cell r="B195" t="str">
            <v>UK - Morocco</v>
          </cell>
          <cell r="C195" t="str">
            <v>Africa</v>
          </cell>
          <cell r="D195">
            <v>536.75640786509166</v>
          </cell>
          <cell r="E195">
            <v>1677.3637745784113</v>
          </cell>
          <cell r="F195">
            <v>125</v>
          </cell>
          <cell r="G195">
            <v>30</v>
          </cell>
          <cell r="H195">
            <v>20</v>
          </cell>
          <cell r="I195">
            <v>32</v>
          </cell>
          <cell r="J195">
            <v>28</v>
          </cell>
          <cell r="K195">
            <v>0</v>
          </cell>
        </row>
        <row r="196">
          <cell r="B196" t="str">
            <v>UK - South Africa</v>
          </cell>
          <cell r="C196" t="str">
            <v>Africa</v>
          </cell>
          <cell r="D196">
            <v>1033.2560851403014</v>
          </cell>
          <cell r="E196">
            <v>2683.7820393254583</v>
          </cell>
          <cell r="F196">
            <v>125</v>
          </cell>
          <cell r="G196">
            <v>30</v>
          </cell>
          <cell r="H196">
            <v>20</v>
          </cell>
          <cell r="I196">
            <v>32</v>
          </cell>
          <cell r="J196">
            <v>28</v>
          </cell>
          <cell r="K196">
            <v>0</v>
          </cell>
        </row>
        <row r="197">
          <cell r="B197" t="str">
            <v>UK - Tunisia</v>
          </cell>
          <cell r="C197" t="str">
            <v>Africa</v>
          </cell>
          <cell r="D197">
            <v>429.40512629207331</v>
          </cell>
          <cell r="E197">
            <v>1207.7019176964561</v>
          </cell>
          <cell r="F197">
            <v>125</v>
          </cell>
          <cell r="G197">
            <v>30</v>
          </cell>
          <cell r="H197">
            <v>20</v>
          </cell>
          <cell r="I197">
            <v>32</v>
          </cell>
          <cell r="J197">
            <v>28</v>
          </cell>
          <cell r="K197">
            <v>0</v>
          </cell>
        </row>
        <row r="198">
          <cell r="B198" t="str">
            <v>UK - Middle East</v>
          </cell>
          <cell r="C198" t="str">
            <v>Middle East</v>
          </cell>
          <cell r="D198">
            <v>718.75037740684934</v>
          </cell>
          <cell r="E198">
            <v>2311.4072813690509</v>
          </cell>
          <cell r="F198">
            <v>125</v>
          </cell>
          <cell r="G198">
            <v>30</v>
          </cell>
          <cell r="H198">
            <v>20</v>
          </cell>
          <cell r="I198">
            <v>30</v>
          </cell>
          <cell r="J198">
            <v>28</v>
          </cell>
          <cell r="K198">
            <v>0</v>
          </cell>
        </row>
        <row r="199">
          <cell r="B199" t="str">
            <v>UK - Israel</v>
          </cell>
          <cell r="C199" t="str">
            <v>Middle East</v>
          </cell>
          <cell r="D199">
            <v>483.08076707858248</v>
          </cell>
          <cell r="E199">
            <v>1247.9586482863381</v>
          </cell>
          <cell r="F199">
            <v>125</v>
          </cell>
          <cell r="G199">
            <v>30</v>
          </cell>
          <cell r="H199">
            <v>20</v>
          </cell>
          <cell r="I199">
            <v>30</v>
          </cell>
          <cell r="J199">
            <v>28</v>
          </cell>
          <cell r="K199">
            <v>0</v>
          </cell>
        </row>
        <row r="200">
          <cell r="B200" t="str">
            <v>UK - Jordan</v>
          </cell>
          <cell r="C200" t="str">
            <v>Middle East</v>
          </cell>
          <cell r="D200">
            <v>684.36442002799186</v>
          </cell>
          <cell r="E200">
            <v>1878.6474275278208</v>
          </cell>
          <cell r="F200">
            <v>125</v>
          </cell>
          <cell r="G200">
            <v>30</v>
          </cell>
          <cell r="H200">
            <v>20</v>
          </cell>
          <cell r="I200">
            <v>30</v>
          </cell>
          <cell r="J200">
            <v>28</v>
          </cell>
          <cell r="K200">
            <v>0</v>
          </cell>
        </row>
        <row r="201">
          <cell r="B201" t="str">
            <v>UK - Kuwait</v>
          </cell>
          <cell r="C201" t="str">
            <v>Middle East</v>
          </cell>
          <cell r="D201">
            <v>536.75640786509166</v>
          </cell>
          <cell r="E201">
            <v>2147.0256314603666</v>
          </cell>
          <cell r="F201">
            <v>125</v>
          </cell>
          <cell r="G201">
            <v>30</v>
          </cell>
          <cell r="H201">
            <v>20</v>
          </cell>
          <cell r="I201">
            <v>30</v>
          </cell>
          <cell r="J201">
            <v>28</v>
          </cell>
          <cell r="K201">
            <v>0</v>
          </cell>
        </row>
        <row r="202">
          <cell r="B202" t="str">
            <v>UK - Oman</v>
          </cell>
          <cell r="C202" t="str">
            <v>Middle East</v>
          </cell>
          <cell r="D202">
            <v>556.88477316003252</v>
          </cell>
          <cell r="E202">
            <v>2147.0256314603666</v>
          </cell>
          <cell r="F202">
            <v>125</v>
          </cell>
          <cell r="G202">
            <v>30</v>
          </cell>
          <cell r="H202">
            <v>20</v>
          </cell>
          <cell r="I202">
            <v>30</v>
          </cell>
          <cell r="J202">
            <v>28</v>
          </cell>
          <cell r="K202">
            <v>0</v>
          </cell>
        </row>
        <row r="203">
          <cell r="B203" t="str">
            <v>UK - Pakistan</v>
          </cell>
          <cell r="C203" t="str">
            <v>Middle East</v>
          </cell>
          <cell r="D203">
            <v>952.74262396053768</v>
          </cell>
          <cell r="E203">
            <v>2817.9711412917309</v>
          </cell>
          <cell r="F203">
            <v>125</v>
          </cell>
          <cell r="G203">
            <v>30</v>
          </cell>
          <cell r="H203">
            <v>20</v>
          </cell>
          <cell r="I203">
            <v>30</v>
          </cell>
          <cell r="J203">
            <v>28</v>
          </cell>
          <cell r="K203">
            <v>0</v>
          </cell>
        </row>
        <row r="204">
          <cell r="B204" t="str">
            <v>UK - Qatar</v>
          </cell>
          <cell r="C204" t="str">
            <v>Middle East</v>
          </cell>
          <cell r="D204">
            <v>724.6211506178737</v>
          </cell>
          <cell r="E204">
            <v>2415.4038353929122</v>
          </cell>
          <cell r="F204">
            <v>125</v>
          </cell>
          <cell r="G204">
            <v>30</v>
          </cell>
          <cell r="H204">
            <v>20</v>
          </cell>
          <cell r="I204">
            <v>30</v>
          </cell>
          <cell r="J204">
            <v>28</v>
          </cell>
          <cell r="K204">
            <v>0</v>
          </cell>
        </row>
        <row r="205">
          <cell r="B205" t="str">
            <v>UK - Saudi Arabia</v>
          </cell>
          <cell r="C205" t="str">
            <v>Middle East</v>
          </cell>
          <cell r="D205">
            <v>1207.7019176964561</v>
          </cell>
          <cell r="E205">
            <v>3354.7275491568225</v>
          </cell>
          <cell r="F205">
            <v>125</v>
          </cell>
          <cell r="G205">
            <v>30</v>
          </cell>
          <cell r="H205">
            <v>20</v>
          </cell>
          <cell r="I205">
            <v>30</v>
          </cell>
          <cell r="J205">
            <v>28</v>
          </cell>
          <cell r="K205">
            <v>0</v>
          </cell>
        </row>
        <row r="206">
          <cell r="B206" t="str">
            <v>UK - UAE</v>
          </cell>
          <cell r="C206" t="str">
            <v>Middle East</v>
          </cell>
          <cell r="D206">
            <v>603.85095884822806</v>
          </cell>
          <cell r="E206">
            <v>2482.498386376049</v>
          </cell>
          <cell r="F206">
            <v>125</v>
          </cell>
          <cell r="G206">
            <v>30</v>
          </cell>
          <cell r="H206">
            <v>20</v>
          </cell>
          <cell r="I206">
            <v>30</v>
          </cell>
          <cell r="J206">
            <v>28</v>
          </cell>
          <cell r="K206">
            <v>0</v>
          </cell>
        </row>
        <row r="207">
          <cell r="B207" t="str">
            <v>USA - Europe</v>
          </cell>
          <cell r="C207" t="str">
            <v>Europe</v>
          </cell>
          <cell r="D207">
            <v>654.45655080213896</v>
          </cell>
          <cell r="E207">
            <v>3702.0748663101604</v>
          </cell>
          <cell r="F207">
            <v>136.75044117647059</v>
          </cell>
          <cell r="G207">
            <v>31.577352941176471</v>
          </cell>
          <cell r="H207">
            <v>20</v>
          </cell>
          <cell r="I207">
            <v>38.75</v>
          </cell>
          <cell r="J207">
            <v>28</v>
          </cell>
          <cell r="K207">
            <v>0</v>
          </cell>
        </row>
        <row r="208">
          <cell r="B208" t="str">
            <v>USA - N Europe</v>
          </cell>
          <cell r="C208" t="str">
            <v>N Europe</v>
          </cell>
          <cell r="D208">
            <v>582.5</v>
          </cell>
          <cell r="E208">
            <v>3040</v>
          </cell>
          <cell r="F208">
            <v>157.29</v>
          </cell>
          <cell r="G208">
            <v>36.190000000000005</v>
          </cell>
          <cell r="H208">
            <v>20</v>
          </cell>
          <cell r="I208">
            <v>43</v>
          </cell>
          <cell r="J208">
            <v>28</v>
          </cell>
          <cell r="K208">
            <v>0</v>
          </cell>
        </row>
        <row r="209">
          <cell r="B209" t="str">
            <v>USA - Denmark</v>
          </cell>
          <cell r="C209" t="str">
            <v>N Europe</v>
          </cell>
          <cell r="D209">
            <v>560</v>
          </cell>
          <cell r="E209">
            <v>2610</v>
          </cell>
          <cell r="F209">
            <v>181.09</v>
          </cell>
          <cell r="G209">
            <v>40.24</v>
          </cell>
          <cell r="H209">
            <v>20</v>
          </cell>
          <cell r="I209">
            <v>43</v>
          </cell>
          <cell r="J209">
            <v>28</v>
          </cell>
          <cell r="K209">
            <v>0</v>
          </cell>
        </row>
        <row r="210">
          <cell r="B210" t="str">
            <v xml:space="preserve">USA - Finland </v>
          </cell>
          <cell r="C210" t="str">
            <v>N Europe</v>
          </cell>
          <cell r="D210">
            <v>610</v>
          </cell>
          <cell r="E210">
            <v>3070</v>
          </cell>
          <cell r="F210">
            <v>150</v>
          </cell>
          <cell r="G210">
            <v>30</v>
          </cell>
          <cell r="H210">
            <v>20</v>
          </cell>
          <cell r="I210">
            <v>43</v>
          </cell>
          <cell r="J210">
            <v>28</v>
          </cell>
          <cell r="K210">
            <v>0</v>
          </cell>
        </row>
        <row r="211">
          <cell r="B211" t="str">
            <v>USA - Norway</v>
          </cell>
          <cell r="C211" t="str">
            <v>N Europe</v>
          </cell>
          <cell r="D211">
            <v>570</v>
          </cell>
          <cell r="E211">
            <v>3070</v>
          </cell>
          <cell r="F211">
            <v>149.54</v>
          </cell>
          <cell r="G211">
            <v>37.39</v>
          </cell>
          <cell r="H211">
            <v>20</v>
          </cell>
          <cell r="I211">
            <v>43</v>
          </cell>
          <cell r="J211">
            <v>28</v>
          </cell>
          <cell r="K211">
            <v>0</v>
          </cell>
        </row>
        <row r="212">
          <cell r="B212" t="str">
            <v>USA - Sweden</v>
          </cell>
          <cell r="C212" t="str">
            <v>N Europe</v>
          </cell>
          <cell r="D212">
            <v>590</v>
          </cell>
          <cell r="E212">
            <v>3410</v>
          </cell>
          <cell r="F212">
            <v>148.53</v>
          </cell>
          <cell r="G212">
            <v>37.130000000000003</v>
          </cell>
          <cell r="H212">
            <v>20</v>
          </cell>
          <cell r="I212">
            <v>43</v>
          </cell>
          <cell r="J212">
            <v>28</v>
          </cell>
          <cell r="K212">
            <v>0</v>
          </cell>
        </row>
        <row r="213">
          <cell r="B213" t="str">
            <v>USA - E Europe</v>
          </cell>
          <cell r="C213" t="str">
            <v>E Europe</v>
          </cell>
          <cell r="D213">
            <v>669.09090909090912</v>
          </cell>
          <cell r="E213">
            <v>3798.181818181818</v>
          </cell>
          <cell r="F213">
            <v>125</v>
          </cell>
          <cell r="G213">
            <v>30</v>
          </cell>
          <cell r="H213">
            <v>20</v>
          </cell>
          <cell r="I213">
            <v>33</v>
          </cell>
          <cell r="J213">
            <v>28</v>
          </cell>
          <cell r="K213">
            <v>0</v>
          </cell>
        </row>
        <row r="214">
          <cell r="B214" t="str">
            <v>USA - Bulgaria</v>
          </cell>
          <cell r="C214" t="str">
            <v>E Europe</v>
          </cell>
          <cell r="D214">
            <v>710</v>
          </cell>
          <cell r="E214">
            <v>4760</v>
          </cell>
          <cell r="F214">
            <v>125</v>
          </cell>
          <cell r="G214">
            <v>30</v>
          </cell>
          <cell r="H214">
            <v>20</v>
          </cell>
          <cell r="I214">
            <v>33</v>
          </cell>
          <cell r="J214">
            <v>28</v>
          </cell>
          <cell r="K214">
            <v>0</v>
          </cell>
        </row>
        <row r="215">
          <cell r="B215" t="str">
            <v>USA - Czech Republic</v>
          </cell>
          <cell r="C215" t="str">
            <v>E Europe</v>
          </cell>
          <cell r="D215">
            <v>610</v>
          </cell>
          <cell r="E215">
            <v>3410</v>
          </cell>
          <cell r="F215">
            <v>125</v>
          </cell>
          <cell r="G215">
            <v>30</v>
          </cell>
          <cell r="H215">
            <v>20</v>
          </cell>
          <cell r="I215">
            <v>33</v>
          </cell>
          <cell r="J215">
            <v>28</v>
          </cell>
          <cell r="K215">
            <v>0</v>
          </cell>
        </row>
        <row r="216">
          <cell r="B216" t="str">
            <v>USA - Estonia</v>
          </cell>
          <cell r="C216" t="str">
            <v>E Europe</v>
          </cell>
          <cell r="D216">
            <v>660</v>
          </cell>
          <cell r="E216">
            <v>3440</v>
          </cell>
          <cell r="F216">
            <v>125</v>
          </cell>
          <cell r="G216">
            <v>30</v>
          </cell>
          <cell r="H216">
            <v>20</v>
          </cell>
          <cell r="I216">
            <v>33</v>
          </cell>
          <cell r="J216">
            <v>28</v>
          </cell>
          <cell r="K216">
            <v>0</v>
          </cell>
        </row>
        <row r="217">
          <cell r="B217" t="str">
            <v xml:space="preserve">USA - Hungary </v>
          </cell>
          <cell r="C217" t="str">
            <v>E Europe</v>
          </cell>
          <cell r="D217">
            <v>600</v>
          </cell>
          <cell r="E217">
            <v>2660</v>
          </cell>
          <cell r="F217">
            <v>125</v>
          </cell>
          <cell r="G217">
            <v>30</v>
          </cell>
          <cell r="H217">
            <v>20</v>
          </cell>
          <cell r="I217">
            <v>33</v>
          </cell>
          <cell r="J217">
            <v>28</v>
          </cell>
          <cell r="K217">
            <v>0</v>
          </cell>
        </row>
        <row r="218">
          <cell r="B218" t="str">
            <v>USA - Latvia</v>
          </cell>
          <cell r="C218" t="str">
            <v>E Europe</v>
          </cell>
          <cell r="D218">
            <v>650</v>
          </cell>
          <cell r="E218">
            <v>4600</v>
          </cell>
          <cell r="F218">
            <v>125</v>
          </cell>
          <cell r="G218">
            <v>30</v>
          </cell>
          <cell r="H218">
            <v>20</v>
          </cell>
          <cell r="I218">
            <v>33</v>
          </cell>
          <cell r="J218">
            <v>28</v>
          </cell>
          <cell r="K218">
            <v>0</v>
          </cell>
        </row>
        <row r="219">
          <cell r="B219" t="str">
            <v>USA - Lithuania</v>
          </cell>
          <cell r="C219" t="str">
            <v>E Europe</v>
          </cell>
          <cell r="D219">
            <v>640</v>
          </cell>
          <cell r="E219">
            <v>3090</v>
          </cell>
          <cell r="F219">
            <v>125</v>
          </cell>
          <cell r="G219">
            <v>30</v>
          </cell>
          <cell r="H219">
            <v>20</v>
          </cell>
          <cell r="I219">
            <v>33</v>
          </cell>
          <cell r="J219">
            <v>28</v>
          </cell>
          <cell r="K219">
            <v>0</v>
          </cell>
        </row>
        <row r="220">
          <cell r="B220" t="str">
            <v>USA - Poland</v>
          </cell>
          <cell r="C220" t="str">
            <v>E Europe</v>
          </cell>
          <cell r="D220">
            <v>670</v>
          </cell>
          <cell r="E220">
            <v>3400</v>
          </cell>
          <cell r="F220">
            <v>125</v>
          </cell>
          <cell r="G220">
            <v>30</v>
          </cell>
          <cell r="H220">
            <v>20</v>
          </cell>
          <cell r="I220">
            <v>33</v>
          </cell>
          <cell r="J220">
            <v>28</v>
          </cell>
          <cell r="K220">
            <v>0</v>
          </cell>
        </row>
        <row r="221">
          <cell r="B221" t="str">
            <v>USA - Romania</v>
          </cell>
          <cell r="C221" t="str">
            <v>E Europe</v>
          </cell>
          <cell r="D221">
            <v>660</v>
          </cell>
          <cell r="E221">
            <v>2930</v>
          </cell>
          <cell r="F221">
            <v>125</v>
          </cell>
          <cell r="G221">
            <v>30</v>
          </cell>
          <cell r="H221">
            <v>20</v>
          </cell>
          <cell r="I221">
            <v>33</v>
          </cell>
          <cell r="J221">
            <v>28</v>
          </cell>
          <cell r="K221">
            <v>0</v>
          </cell>
        </row>
        <row r="222">
          <cell r="B222" t="str">
            <v>USA - Russia</v>
          </cell>
          <cell r="C222" t="str">
            <v>E Europe</v>
          </cell>
          <cell r="D222">
            <v>670</v>
          </cell>
          <cell r="E222">
            <v>3050</v>
          </cell>
          <cell r="F222">
            <v>125</v>
          </cell>
          <cell r="G222">
            <v>30</v>
          </cell>
          <cell r="H222">
            <v>20</v>
          </cell>
          <cell r="I222">
            <v>33</v>
          </cell>
          <cell r="J222">
            <v>28</v>
          </cell>
          <cell r="K222">
            <v>0</v>
          </cell>
        </row>
        <row r="223">
          <cell r="B223" t="str">
            <v>USA - Slovakia</v>
          </cell>
          <cell r="C223" t="str">
            <v>E Europe</v>
          </cell>
          <cell r="D223">
            <v>790</v>
          </cell>
          <cell r="E223">
            <v>5790</v>
          </cell>
          <cell r="F223">
            <v>125</v>
          </cell>
          <cell r="G223">
            <v>30</v>
          </cell>
          <cell r="H223">
            <v>20</v>
          </cell>
          <cell r="I223">
            <v>33</v>
          </cell>
          <cell r="J223">
            <v>28</v>
          </cell>
          <cell r="K223">
            <v>0</v>
          </cell>
        </row>
        <row r="224">
          <cell r="B224" t="str">
            <v xml:space="preserve">USA - Ukraine </v>
          </cell>
          <cell r="C224" t="str">
            <v>E Europe</v>
          </cell>
          <cell r="D224">
            <v>700</v>
          </cell>
          <cell r="E224">
            <v>4650</v>
          </cell>
          <cell r="F224">
            <v>125</v>
          </cell>
          <cell r="G224">
            <v>30</v>
          </cell>
          <cell r="H224">
            <v>20</v>
          </cell>
          <cell r="I224">
            <v>33</v>
          </cell>
          <cell r="J224">
            <v>28</v>
          </cell>
          <cell r="K224">
            <v>0</v>
          </cell>
        </row>
        <row r="225">
          <cell r="B225" t="str">
            <v>USA - W Europe</v>
          </cell>
          <cell r="C225" t="str">
            <v>W Europe</v>
          </cell>
          <cell r="D225">
            <v>608.23529411764707</v>
          </cell>
          <cell r="E225">
            <v>3334.1176470588234</v>
          </cell>
          <cell r="F225">
            <v>139.71176470588239</v>
          </cell>
          <cell r="G225">
            <v>30.11941176470588</v>
          </cell>
          <cell r="H225">
            <v>20</v>
          </cell>
          <cell r="I225">
            <v>43</v>
          </cell>
          <cell r="J225">
            <v>28</v>
          </cell>
          <cell r="K225">
            <v>0</v>
          </cell>
        </row>
        <row r="226">
          <cell r="B226" t="str">
            <v>USA - Austria</v>
          </cell>
          <cell r="C226" t="str">
            <v>W Europe</v>
          </cell>
          <cell r="D226">
            <v>590</v>
          </cell>
          <cell r="E226">
            <v>3160</v>
          </cell>
          <cell r="F226">
            <v>125</v>
          </cell>
          <cell r="G226">
            <v>25</v>
          </cell>
          <cell r="H226">
            <v>20</v>
          </cell>
          <cell r="I226">
            <v>43</v>
          </cell>
          <cell r="J226">
            <v>28</v>
          </cell>
          <cell r="K226">
            <v>0</v>
          </cell>
        </row>
        <row r="227">
          <cell r="B227" t="str">
            <v>USA - Belgium</v>
          </cell>
          <cell r="C227" t="str">
            <v>W Europe</v>
          </cell>
          <cell r="D227">
            <v>560</v>
          </cell>
          <cell r="E227">
            <v>3070</v>
          </cell>
          <cell r="F227">
            <v>150</v>
          </cell>
          <cell r="G227">
            <v>30</v>
          </cell>
          <cell r="H227">
            <v>20</v>
          </cell>
          <cell r="I227">
            <v>43</v>
          </cell>
          <cell r="J227">
            <v>28</v>
          </cell>
          <cell r="K227">
            <v>0</v>
          </cell>
        </row>
        <row r="228">
          <cell r="B228" t="str">
            <v>USA - Croatia</v>
          </cell>
          <cell r="C228" t="str">
            <v>W Europe</v>
          </cell>
          <cell r="D228">
            <v>790</v>
          </cell>
          <cell r="E228">
            <v>4990</v>
          </cell>
          <cell r="F228">
            <v>125</v>
          </cell>
          <cell r="G228">
            <v>30</v>
          </cell>
          <cell r="H228">
            <v>20</v>
          </cell>
          <cell r="I228">
            <v>43</v>
          </cell>
          <cell r="J228">
            <v>28</v>
          </cell>
          <cell r="K228">
            <v>0</v>
          </cell>
        </row>
        <row r="229">
          <cell r="B229" t="str">
            <v>USA - France (Paris &amp; "petite couronne")</v>
          </cell>
          <cell r="C229" t="str">
            <v>W Europe</v>
          </cell>
          <cell r="D229">
            <v>600</v>
          </cell>
          <cell r="E229">
            <v>2980</v>
          </cell>
          <cell r="F229">
            <v>160</v>
          </cell>
          <cell r="G229">
            <v>30</v>
          </cell>
          <cell r="H229">
            <v>20</v>
          </cell>
          <cell r="I229">
            <v>43</v>
          </cell>
          <cell r="J229">
            <v>28</v>
          </cell>
          <cell r="K229">
            <v>0</v>
          </cell>
        </row>
        <row r="230">
          <cell r="B230" t="str">
            <v>USA - France (Province)</v>
          </cell>
          <cell r="C230" t="str">
            <v>W Europe</v>
          </cell>
          <cell r="D230">
            <v>600</v>
          </cell>
          <cell r="E230">
            <v>2980</v>
          </cell>
          <cell r="F230">
            <v>100</v>
          </cell>
          <cell r="G230">
            <v>25</v>
          </cell>
          <cell r="H230">
            <v>20</v>
          </cell>
          <cell r="I230">
            <v>43</v>
          </cell>
          <cell r="J230">
            <v>28</v>
          </cell>
          <cell r="K230">
            <v>0</v>
          </cell>
        </row>
        <row r="231">
          <cell r="B231" t="str">
            <v>USA - Germany</v>
          </cell>
          <cell r="C231" t="str">
            <v>W Europe</v>
          </cell>
          <cell r="D231">
            <v>550</v>
          </cell>
          <cell r="E231">
            <v>2930</v>
          </cell>
          <cell r="F231">
            <v>150</v>
          </cell>
          <cell r="G231">
            <v>30</v>
          </cell>
          <cell r="H231">
            <v>20</v>
          </cell>
          <cell r="I231">
            <v>43</v>
          </cell>
          <cell r="J231">
            <v>28</v>
          </cell>
          <cell r="K231">
            <v>0</v>
          </cell>
        </row>
        <row r="232">
          <cell r="B232" t="str">
            <v>USA - Iceland</v>
          </cell>
          <cell r="C232" t="str">
            <v>W Europe</v>
          </cell>
          <cell r="D232">
            <v>680</v>
          </cell>
          <cell r="E232">
            <v>1900</v>
          </cell>
          <cell r="F232">
            <v>125</v>
          </cell>
          <cell r="G232">
            <v>30</v>
          </cell>
          <cell r="H232">
            <v>20</v>
          </cell>
          <cell r="I232">
            <v>43</v>
          </cell>
          <cell r="J232">
            <v>28</v>
          </cell>
          <cell r="K232">
            <v>0</v>
          </cell>
        </row>
        <row r="233">
          <cell r="B233" t="str">
            <v>USA - Ireland</v>
          </cell>
          <cell r="C233" t="str">
            <v>W Europe</v>
          </cell>
          <cell r="D233">
            <v>520</v>
          </cell>
          <cell r="E233">
            <v>2500</v>
          </cell>
          <cell r="F233">
            <v>130</v>
          </cell>
          <cell r="G233">
            <v>37</v>
          </cell>
          <cell r="H233">
            <v>20</v>
          </cell>
          <cell r="I233">
            <v>43</v>
          </cell>
          <cell r="J233">
            <v>28</v>
          </cell>
          <cell r="K233">
            <v>0</v>
          </cell>
        </row>
        <row r="234">
          <cell r="B234" t="str">
            <v xml:space="preserve">USA - Italy </v>
          </cell>
          <cell r="C234" t="str">
            <v>W Europe</v>
          </cell>
          <cell r="D234">
            <v>680</v>
          </cell>
          <cell r="E234">
            <v>2540</v>
          </cell>
          <cell r="F234">
            <v>145</v>
          </cell>
          <cell r="G234">
            <v>30</v>
          </cell>
          <cell r="H234">
            <v>20</v>
          </cell>
          <cell r="I234">
            <v>43</v>
          </cell>
          <cell r="J234">
            <v>28</v>
          </cell>
          <cell r="K234">
            <v>0</v>
          </cell>
        </row>
        <row r="235">
          <cell r="B235" t="str">
            <v>USA - Malta</v>
          </cell>
          <cell r="C235" t="str">
            <v>W Europe</v>
          </cell>
          <cell r="D235">
            <v>840</v>
          </cell>
          <cell r="E235">
            <v>5680</v>
          </cell>
          <cell r="F235">
            <v>125</v>
          </cell>
          <cell r="G235">
            <v>30</v>
          </cell>
          <cell r="H235">
            <v>20</v>
          </cell>
          <cell r="I235">
            <v>43</v>
          </cell>
          <cell r="J235">
            <v>28</v>
          </cell>
          <cell r="K235">
            <v>0</v>
          </cell>
        </row>
        <row r="236">
          <cell r="B236" t="str">
            <v>USA - Netherlands</v>
          </cell>
          <cell r="C236" t="str">
            <v>W Europe</v>
          </cell>
          <cell r="D236">
            <v>500</v>
          </cell>
          <cell r="E236">
            <v>3020</v>
          </cell>
          <cell r="F236">
            <v>140</v>
          </cell>
          <cell r="G236">
            <v>30</v>
          </cell>
          <cell r="H236">
            <v>20</v>
          </cell>
          <cell r="I236">
            <v>43</v>
          </cell>
          <cell r="J236">
            <v>28</v>
          </cell>
          <cell r="K236">
            <v>0</v>
          </cell>
        </row>
        <row r="237">
          <cell r="B237" t="str">
            <v>USA - Portugal</v>
          </cell>
          <cell r="C237" t="str">
            <v>W Europe</v>
          </cell>
          <cell r="D237">
            <v>670</v>
          </cell>
          <cell r="E237">
            <v>2930</v>
          </cell>
          <cell r="F237">
            <v>125</v>
          </cell>
          <cell r="G237">
            <v>25</v>
          </cell>
          <cell r="H237">
            <v>20</v>
          </cell>
          <cell r="I237">
            <v>43</v>
          </cell>
          <cell r="J237">
            <v>28</v>
          </cell>
          <cell r="K237">
            <v>0</v>
          </cell>
        </row>
        <row r="238">
          <cell r="B238" t="str">
            <v>USA - Slovenia</v>
          </cell>
          <cell r="C238" t="str">
            <v>W Europe</v>
          </cell>
          <cell r="D238">
            <v>780</v>
          </cell>
          <cell r="E238">
            <v>5750</v>
          </cell>
          <cell r="F238">
            <v>125</v>
          </cell>
          <cell r="G238">
            <v>30</v>
          </cell>
          <cell r="H238">
            <v>20</v>
          </cell>
          <cell r="I238">
            <v>43</v>
          </cell>
          <cell r="J238">
            <v>28</v>
          </cell>
          <cell r="K238">
            <v>0</v>
          </cell>
        </row>
        <row r="239">
          <cell r="B239" t="str">
            <v>USA - Spain</v>
          </cell>
          <cell r="C239" t="str">
            <v>W Europe</v>
          </cell>
          <cell r="D239">
            <v>570</v>
          </cell>
          <cell r="E239">
            <v>3020</v>
          </cell>
          <cell r="F239">
            <v>125</v>
          </cell>
          <cell r="G239">
            <v>25</v>
          </cell>
          <cell r="H239">
            <v>20</v>
          </cell>
          <cell r="I239">
            <v>43</v>
          </cell>
          <cell r="J239">
            <v>28</v>
          </cell>
          <cell r="K239">
            <v>0</v>
          </cell>
        </row>
        <row r="240">
          <cell r="B240" t="str">
            <v>USA - Switzerland</v>
          </cell>
          <cell r="C240" t="str">
            <v>W Europe</v>
          </cell>
          <cell r="D240">
            <v>570</v>
          </cell>
          <cell r="E240">
            <v>3410</v>
          </cell>
          <cell r="F240">
            <v>156.08000000000001</v>
          </cell>
          <cell r="G240">
            <v>31.22</v>
          </cell>
          <cell r="H240">
            <v>20</v>
          </cell>
          <cell r="I240">
            <v>43</v>
          </cell>
          <cell r="J240">
            <v>28</v>
          </cell>
          <cell r="K240">
            <v>0</v>
          </cell>
        </row>
        <row r="241">
          <cell r="B241" t="str">
            <v>USA - UK (London)</v>
          </cell>
          <cell r="C241" t="str">
            <v>W Europe</v>
          </cell>
          <cell r="D241">
            <v>420</v>
          </cell>
          <cell r="E241">
            <v>2910</v>
          </cell>
          <cell r="F241">
            <v>201.28</v>
          </cell>
          <cell r="G241">
            <v>40.26</v>
          </cell>
          <cell r="H241">
            <v>20</v>
          </cell>
          <cell r="I241">
            <v>43</v>
          </cell>
          <cell r="J241">
            <v>28</v>
          </cell>
          <cell r="K241">
            <v>0</v>
          </cell>
        </row>
        <row r="242">
          <cell r="B242" t="str">
            <v>USA - UK (Others)</v>
          </cell>
          <cell r="C242" t="str">
            <v>W Europe</v>
          </cell>
          <cell r="D242">
            <v>420</v>
          </cell>
          <cell r="E242">
            <v>2910</v>
          </cell>
          <cell r="F242">
            <v>167.74</v>
          </cell>
          <cell r="G242">
            <v>33.549999999999997</v>
          </cell>
          <cell r="H242">
            <v>20</v>
          </cell>
          <cell r="I242">
            <v>43</v>
          </cell>
          <cell r="J242">
            <v>28</v>
          </cell>
          <cell r="K242">
            <v>0</v>
          </cell>
        </row>
        <row r="243">
          <cell r="B243" t="str">
            <v>USA - S Europe</v>
          </cell>
          <cell r="C243" t="str">
            <v>S Europe</v>
          </cell>
          <cell r="D243">
            <v>758</v>
          </cell>
          <cell r="E243">
            <v>4636</v>
          </cell>
          <cell r="F243">
            <v>125</v>
          </cell>
          <cell r="G243">
            <v>30</v>
          </cell>
          <cell r="H243">
            <v>20</v>
          </cell>
          <cell r="I243">
            <v>36</v>
          </cell>
          <cell r="J243">
            <v>28</v>
          </cell>
          <cell r="K243">
            <v>0</v>
          </cell>
        </row>
        <row r="244">
          <cell r="B244" t="str">
            <v>USA - Cyprus</v>
          </cell>
          <cell r="C244" t="str">
            <v>S Europe</v>
          </cell>
          <cell r="D244">
            <v>840</v>
          </cell>
          <cell r="E244">
            <v>4720</v>
          </cell>
          <cell r="F244">
            <v>125</v>
          </cell>
          <cell r="G244">
            <v>30</v>
          </cell>
          <cell r="H244">
            <v>20</v>
          </cell>
          <cell r="I244">
            <v>36</v>
          </cell>
          <cell r="J244">
            <v>28</v>
          </cell>
          <cell r="K244">
            <v>0</v>
          </cell>
        </row>
        <row r="245">
          <cell r="B245" t="str">
            <v>USA - Greece</v>
          </cell>
          <cell r="C245" t="str">
            <v>S Europe</v>
          </cell>
          <cell r="D245">
            <v>650</v>
          </cell>
          <cell r="E245">
            <v>3140</v>
          </cell>
          <cell r="F245">
            <v>125</v>
          </cell>
          <cell r="G245">
            <v>30</v>
          </cell>
          <cell r="H245">
            <v>20</v>
          </cell>
          <cell r="I245">
            <v>36</v>
          </cell>
          <cell r="J245">
            <v>28</v>
          </cell>
          <cell r="K245">
            <v>0</v>
          </cell>
        </row>
        <row r="246">
          <cell r="B246" t="str">
            <v>USA - Macedonia</v>
          </cell>
          <cell r="C246" t="str">
            <v>S Europe</v>
          </cell>
          <cell r="D246">
            <v>1050</v>
          </cell>
          <cell r="E246">
            <v>5270</v>
          </cell>
          <cell r="F246">
            <v>125</v>
          </cell>
          <cell r="G246">
            <v>30</v>
          </cell>
          <cell r="H246">
            <v>20</v>
          </cell>
          <cell r="I246">
            <v>36</v>
          </cell>
          <cell r="J246">
            <v>28</v>
          </cell>
          <cell r="K246">
            <v>0</v>
          </cell>
        </row>
        <row r="247">
          <cell r="B247" t="str">
            <v>USA - Serbia &amp; Montenegro</v>
          </cell>
          <cell r="C247" t="str">
            <v>S Europe</v>
          </cell>
          <cell r="D247">
            <v>630</v>
          </cell>
          <cell r="E247">
            <v>5150</v>
          </cell>
          <cell r="F247">
            <v>125</v>
          </cell>
          <cell r="G247">
            <v>30</v>
          </cell>
          <cell r="H247">
            <v>20</v>
          </cell>
          <cell r="I247">
            <v>36</v>
          </cell>
          <cell r="J247">
            <v>28</v>
          </cell>
          <cell r="K247">
            <v>0</v>
          </cell>
        </row>
        <row r="248">
          <cell r="B248" t="str">
            <v xml:space="preserve">USA - Turkey </v>
          </cell>
          <cell r="C248" t="str">
            <v>S Europe</v>
          </cell>
          <cell r="D248">
            <v>620</v>
          </cell>
          <cell r="E248">
            <v>4900</v>
          </cell>
          <cell r="F248">
            <v>125</v>
          </cell>
          <cell r="G248">
            <v>30</v>
          </cell>
          <cell r="H248">
            <v>20</v>
          </cell>
          <cell r="I248">
            <v>36</v>
          </cell>
          <cell r="J248">
            <v>28</v>
          </cell>
          <cell r="K248">
            <v>0</v>
          </cell>
        </row>
        <row r="249">
          <cell r="B249" t="str">
            <v>USA - APAC</v>
          </cell>
          <cell r="C249" t="str">
            <v>APAC</v>
          </cell>
          <cell r="D249">
            <v>862.14285714285711</v>
          </cell>
          <cell r="E249">
            <v>3917.1428571428573</v>
          </cell>
          <cell r="F249">
            <v>123.52142857142857</v>
          </cell>
          <cell r="G249">
            <v>28.368571428571432</v>
          </cell>
          <cell r="H249">
            <v>20</v>
          </cell>
          <cell r="I249">
            <v>33</v>
          </cell>
          <cell r="J249">
            <v>28</v>
          </cell>
          <cell r="K249">
            <v>0</v>
          </cell>
        </row>
        <row r="250">
          <cell r="B250" t="str">
            <v>USA - Australia</v>
          </cell>
          <cell r="C250" t="str">
            <v>APAC</v>
          </cell>
          <cell r="D250">
            <v>1310</v>
          </cell>
          <cell r="E250">
            <v>9500</v>
          </cell>
          <cell r="F250">
            <v>123.27</v>
          </cell>
          <cell r="G250">
            <v>30.82</v>
          </cell>
          <cell r="H250">
            <v>20</v>
          </cell>
          <cell r="I250">
            <v>33</v>
          </cell>
          <cell r="J250">
            <v>28</v>
          </cell>
          <cell r="K250">
            <v>0</v>
          </cell>
        </row>
        <row r="251">
          <cell r="B251" t="str">
            <v>USA - China (Guangzhou)</v>
          </cell>
          <cell r="C251" t="str">
            <v>APAC</v>
          </cell>
          <cell r="D251">
            <v>890</v>
          </cell>
          <cell r="E251">
            <v>5520</v>
          </cell>
          <cell r="F251">
            <v>119.86</v>
          </cell>
          <cell r="G251">
            <v>14.38</v>
          </cell>
          <cell r="H251">
            <v>20</v>
          </cell>
          <cell r="I251">
            <v>33</v>
          </cell>
          <cell r="J251">
            <v>28</v>
          </cell>
          <cell r="K251">
            <v>0</v>
          </cell>
        </row>
        <row r="252">
          <cell r="B252" t="str">
            <v>USA - China (Hong Kong)</v>
          </cell>
          <cell r="C252" t="str">
            <v>APAC</v>
          </cell>
          <cell r="D252">
            <v>730</v>
          </cell>
          <cell r="E252">
            <v>3620</v>
          </cell>
          <cell r="F252">
            <v>141.32</v>
          </cell>
          <cell r="G252">
            <v>17.670000000000002</v>
          </cell>
          <cell r="H252">
            <v>20</v>
          </cell>
          <cell r="I252">
            <v>33</v>
          </cell>
          <cell r="J252">
            <v>28</v>
          </cell>
          <cell r="K252">
            <v>0</v>
          </cell>
        </row>
        <row r="253">
          <cell r="B253" t="str">
            <v>USA - India (Bangalore)</v>
          </cell>
          <cell r="C253" t="str">
            <v>APAC</v>
          </cell>
          <cell r="D253">
            <v>930</v>
          </cell>
          <cell r="E253">
            <v>2660</v>
          </cell>
          <cell r="F253">
            <v>130.51</v>
          </cell>
          <cell r="G253">
            <v>43.5</v>
          </cell>
          <cell r="H253">
            <v>20</v>
          </cell>
          <cell r="I253">
            <v>33</v>
          </cell>
          <cell r="J253">
            <v>28</v>
          </cell>
          <cell r="K253">
            <v>0</v>
          </cell>
        </row>
        <row r="254">
          <cell r="B254" t="str">
            <v>USA - India (Chennai)</v>
          </cell>
          <cell r="C254" t="str">
            <v>APAC</v>
          </cell>
          <cell r="D254">
            <v>890</v>
          </cell>
          <cell r="E254">
            <v>3090</v>
          </cell>
          <cell r="F254">
            <v>130.51</v>
          </cell>
          <cell r="G254">
            <v>43.5</v>
          </cell>
          <cell r="H254">
            <v>20</v>
          </cell>
          <cell r="I254">
            <v>33</v>
          </cell>
          <cell r="J254">
            <v>28</v>
          </cell>
          <cell r="K254">
            <v>0</v>
          </cell>
        </row>
        <row r="255">
          <cell r="B255" t="str">
            <v>USA - India (Kolkata)</v>
          </cell>
          <cell r="C255" t="str">
            <v>APAC</v>
          </cell>
          <cell r="D255">
            <v>930</v>
          </cell>
          <cell r="E255">
            <v>3620</v>
          </cell>
          <cell r="F255">
            <v>130.51</v>
          </cell>
          <cell r="G255">
            <v>43.5</v>
          </cell>
          <cell r="H255">
            <v>20</v>
          </cell>
          <cell r="I255">
            <v>33</v>
          </cell>
          <cell r="J255">
            <v>28</v>
          </cell>
          <cell r="K255">
            <v>0</v>
          </cell>
        </row>
        <row r="256">
          <cell r="B256" t="str">
            <v>USA - India (Mumbai)</v>
          </cell>
          <cell r="C256" t="str">
            <v>APAC</v>
          </cell>
          <cell r="D256">
            <v>840</v>
          </cell>
          <cell r="E256">
            <v>2980</v>
          </cell>
          <cell r="F256">
            <v>130.51</v>
          </cell>
          <cell r="G256">
            <v>43.5</v>
          </cell>
          <cell r="H256">
            <v>20</v>
          </cell>
          <cell r="I256">
            <v>33</v>
          </cell>
          <cell r="J256">
            <v>28</v>
          </cell>
          <cell r="K256">
            <v>0</v>
          </cell>
        </row>
        <row r="257">
          <cell r="B257" t="str">
            <v>USA - Japan</v>
          </cell>
          <cell r="C257" t="str">
            <v>APAC</v>
          </cell>
          <cell r="D257">
            <v>710</v>
          </cell>
          <cell r="E257">
            <v>3620</v>
          </cell>
          <cell r="F257">
            <v>202.14</v>
          </cell>
          <cell r="G257">
            <v>32.090000000000003</v>
          </cell>
          <cell r="H257">
            <v>20</v>
          </cell>
          <cell r="I257">
            <v>33</v>
          </cell>
          <cell r="J257">
            <v>28</v>
          </cell>
          <cell r="K257">
            <v>0</v>
          </cell>
        </row>
        <row r="258">
          <cell r="B258" t="str">
            <v>USA - Malaysia</v>
          </cell>
          <cell r="C258" t="str">
            <v>APAC</v>
          </cell>
          <cell r="D258">
            <v>800</v>
          </cell>
          <cell r="E258">
            <v>3550</v>
          </cell>
          <cell r="F258">
            <v>60.77</v>
          </cell>
          <cell r="G258">
            <v>8.5299999999999994</v>
          </cell>
          <cell r="H258">
            <v>20</v>
          </cell>
          <cell r="I258">
            <v>33</v>
          </cell>
          <cell r="J258">
            <v>28</v>
          </cell>
          <cell r="K258">
            <v>0</v>
          </cell>
        </row>
        <row r="259">
          <cell r="B259" t="str">
            <v>USA - Philippines</v>
          </cell>
          <cell r="C259" t="str">
            <v>APAC</v>
          </cell>
          <cell r="D259">
            <v>890</v>
          </cell>
          <cell r="E259">
            <v>3090</v>
          </cell>
          <cell r="F259">
            <v>125</v>
          </cell>
          <cell r="G259">
            <v>30</v>
          </cell>
          <cell r="H259">
            <v>20</v>
          </cell>
          <cell r="I259">
            <v>33</v>
          </cell>
          <cell r="J259">
            <v>28</v>
          </cell>
          <cell r="K259">
            <v>0</v>
          </cell>
        </row>
        <row r="260">
          <cell r="B260" t="str">
            <v>USA - Singapore</v>
          </cell>
          <cell r="C260" t="str">
            <v>APAC</v>
          </cell>
          <cell r="D260">
            <v>910</v>
          </cell>
          <cell r="E260">
            <v>3940</v>
          </cell>
          <cell r="F260">
            <v>92.32</v>
          </cell>
          <cell r="G260">
            <v>19.440000000000001</v>
          </cell>
          <cell r="H260">
            <v>20</v>
          </cell>
          <cell r="I260">
            <v>33</v>
          </cell>
          <cell r="J260">
            <v>28</v>
          </cell>
          <cell r="K260">
            <v>0</v>
          </cell>
        </row>
        <row r="261">
          <cell r="B261" t="str">
            <v>USA - South Korea</v>
          </cell>
          <cell r="C261" t="str">
            <v>APAC</v>
          </cell>
          <cell r="D261">
            <v>820</v>
          </cell>
          <cell r="E261">
            <v>3230</v>
          </cell>
          <cell r="F261">
            <v>125</v>
          </cell>
          <cell r="G261">
            <v>30</v>
          </cell>
          <cell r="H261">
            <v>20</v>
          </cell>
          <cell r="I261">
            <v>33</v>
          </cell>
          <cell r="J261">
            <v>28</v>
          </cell>
          <cell r="K261">
            <v>0</v>
          </cell>
        </row>
        <row r="262">
          <cell r="B262" t="str">
            <v>USA - Taiwan</v>
          </cell>
          <cell r="C262" t="str">
            <v>APAC</v>
          </cell>
          <cell r="D262">
            <v>650</v>
          </cell>
          <cell r="E262">
            <v>2800</v>
          </cell>
          <cell r="F262">
            <v>92.58</v>
          </cell>
          <cell r="G262">
            <v>10.23</v>
          </cell>
          <cell r="H262">
            <v>20</v>
          </cell>
          <cell r="I262">
            <v>33</v>
          </cell>
          <cell r="J262">
            <v>28</v>
          </cell>
          <cell r="K262">
            <v>0</v>
          </cell>
        </row>
        <row r="263">
          <cell r="B263" t="str">
            <v>USA - Thailand</v>
          </cell>
          <cell r="C263" t="str">
            <v>APAC</v>
          </cell>
          <cell r="D263">
            <v>770</v>
          </cell>
          <cell r="E263">
            <v>3620</v>
          </cell>
          <cell r="F263">
            <v>125</v>
          </cell>
          <cell r="G263">
            <v>30</v>
          </cell>
          <cell r="H263">
            <v>20</v>
          </cell>
          <cell r="I263">
            <v>33</v>
          </cell>
          <cell r="J263">
            <v>28</v>
          </cell>
          <cell r="K263">
            <v>0</v>
          </cell>
        </row>
        <row r="264">
          <cell r="B264" t="str">
            <v>USA - NA</v>
          </cell>
          <cell r="C264" t="str">
            <v>NA</v>
          </cell>
          <cell r="D264">
            <v>261.11111111111109</v>
          </cell>
          <cell r="E264">
            <v>724.44444444444446</v>
          </cell>
          <cell r="F264">
            <v>170.99555555555557</v>
          </cell>
          <cell r="G264">
            <v>29.945555555555554</v>
          </cell>
          <cell r="H264">
            <v>20.555555555555557</v>
          </cell>
          <cell r="I264">
            <v>8.4444444444444446</v>
          </cell>
          <cell r="J264">
            <v>28.777777777777779</v>
          </cell>
          <cell r="K264">
            <v>0</v>
          </cell>
        </row>
        <row r="265">
          <cell r="B265" t="str">
            <v>USA - Canada</v>
          </cell>
          <cell r="C265" t="str">
            <v>NA</v>
          </cell>
          <cell r="D265">
            <v>290</v>
          </cell>
          <cell r="E265">
            <v>990</v>
          </cell>
          <cell r="F265">
            <v>158.62</v>
          </cell>
          <cell r="G265">
            <v>30.82</v>
          </cell>
          <cell r="H265">
            <v>20</v>
          </cell>
          <cell r="I265">
            <v>46</v>
          </cell>
          <cell r="J265">
            <v>28</v>
          </cell>
          <cell r="K265">
            <v>0</v>
          </cell>
        </row>
        <row r="266">
          <cell r="B266" t="str">
            <v>USA - Mexico</v>
          </cell>
          <cell r="C266" t="str">
            <v>NA</v>
          </cell>
          <cell r="D266">
            <v>240</v>
          </cell>
          <cell r="E266">
            <v>670</v>
          </cell>
          <cell r="F266">
            <v>125</v>
          </cell>
          <cell r="G266">
            <v>30</v>
          </cell>
          <cell r="H266">
            <v>20</v>
          </cell>
          <cell r="I266">
            <v>30</v>
          </cell>
          <cell r="J266">
            <v>28</v>
          </cell>
          <cell r="K266">
            <v>0</v>
          </cell>
        </row>
        <row r="267">
          <cell r="B267" t="str">
            <v>USA - USA (Chicago)</v>
          </cell>
          <cell r="C267" t="str">
            <v>NA</v>
          </cell>
          <cell r="D267">
            <v>180</v>
          </cell>
          <cell r="E267">
            <v>730</v>
          </cell>
          <cell r="F267">
            <v>196.38</v>
          </cell>
          <cell r="G267">
            <v>27.56</v>
          </cell>
          <cell r="H267">
            <v>20</v>
          </cell>
          <cell r="I267">
            <v>0</v>
          </cell>
          <cell r="J267">
            <v>28</v>
          </cell>
          <cell r="K267">
            <v>0</v>
          </cell>
        </row>
        <row r="268">
          <cell r="B268" t="str">
            <v>USA - USA (Dallas)</v>
          </cell>
          <cell r="C268" t="str">
            <v>NA</v>
          </cell>
          <cell r="D268">
            <v>560</v>
          </cell>
          <cell r="E268">
            <v>690</v>
          </cell>
          <cell r="F268">
            <v>155.03</v>
          </cell>
          <cell r="G268">
            <v>35</v>
          </cell>
          <cell r="H268">
            <v>25</v>
          </cell>
          <cell r="I268">
            <v>0</v>
          </cell>
          <cell r="J268">
            <v>35</v>
          </cell>
          <cell r="K268">
            <v>0</v>
          </cell>
        </row>
        <row r="269">
          <cell r="B269" t="str">
            <v>USA - USA (Houston)</v>
          </cell>
          <cell r="C269" t="str">
            <v>NA</v>
          </cell>
          <cell r="D269">
            <v>190</v>
          </cell>
          <cell r="E269">
            <v>710</v>
          </cell>
          <cell r="F269">
            <v>155.03</v>
          </cell>
          <cell r="G269">
            <v>27.56</v>
          </cell>
          <cell r="H269">
            <v>20</v>
          </cell>
          <cell r="I269">
            <v>0</v>
          </cell>
          <cell r="J269">
            <v>28</v>
          </cell>
          <cell r="K269">
            <v>0</v>
          </cell>
        </row>
        <row r="270">
          <cell r="B270" t="str">
            <v>USA - USA (LA)</v>
          </cell>
          <cell r="C270" t="str">
            <v>NA</v>
          </cell>
          <cell r="D270">
            <v>230</v>
          </cell>
          <cell r="E270">
            <v>860</v>
          </cell>
          <cell r="F270">
            <v>177</v>
          </cell>
          <cell r="G270">
            <v>29</v>
          </cell>
          <cell r="H270">
            <v>20</v>
          </cell>
          <cell r="I270">
            <v>0</v>
          </cell>
          <cell r="J270">
            <v>28</v>
          </cell>
          <cell r="K270">
            <v>0</v>
          </cell>
        </row>
        <row r="271">
          <cell r="B271" t="str">
            <v>USA - USA (Miami)</v>
          </cell>
          <cell r="C271" t="str">
            <v>NA</v>
          </cell>
          <cell r="D271">
            <v>220</v>
          </cell>
          <cell r="E271">
            <v>650</v>
          </cell>
          <cell r="F271">
            <v>155.03</v>
          </cell>
          <cell r="G271">
            <v>27.56</v>
          </cell>
          <cell r="H271">
            <v>20</v>
          </cell>
          <cell r="I271">
            <v>0</v>
          </cell>
          <cell r="J271">
            <v>28</v>
          </cell>
          <cell r="K271">
            <v>0</v>
          </cell>
        </row>
        <row r="272">
          <cell r="B272" t="str">
            <v>USA - USA (NY)</v>
          </cell>
          <cell r="C272" t="str">
            <v>NA</v>
          </cell>
          <cell r="D272">
            <v>270</v>
          </cell>
          <cell r="E272">
            <v>760</v>
          </cell>
          <cell r="F272">
            <v>220.49</v>
          </cell>
          <cell r="G272">
            <v>34.450000000000003</v>
          </cell>
          <cell r="H272">
            <v>20</v>
          </cell>
          <cell r="I272">
            <v>0</v>
          </cell>
          <cell r="J272">
            <v>28</v>
          </cell>
          <cell r="K272">
            <v>0</v>
          </cell>
        </row>
        <row r="273">
          <cell r="B273" t="str">
            <v>USA - USA (San Francisco)</v>
          </cell>
          <cell r="C273" t="str">
            <v>NA</v>
          </cell>
          <cell r="D273">
            <v>170</v>
          </cell>
          <cell r="E273">
            <v>460</v>
          </cell>
          <cell r="F273">
            <v>196.38</v>
          </cell>
          <cell r="G273">
            <v>27.56</v>
          </cell>
          <cell r="H273">
            <v>20</v>
          </cell>
          <cell r="I273">
            <v>0</v>
          </cell>
          <cell r="J273">
            <v>28</v>
          </cell>
          <cell r="K273">
            <v>0</v>
          </cell>
        </row>
        <row r="274">
          <cell r="B274" t="str">
            <v>USA - LATAM</v>
          </cell>
          <cell r="C274" t="str">
            <v>LATAM</v>
          </cell>
          <cell r="D274">
            <v>504.1</v>
          </cell>
          <cell r="E274">
            <v>1738.4</v>
          </cell>
          <cell r="F274">
            <v>125</v>
          </cell>
          <cell r="G274">
            <v>30</v>
          </cell>
          <cell r="H274">
            <v>20</v>
          </cell>
          <cell r="I274">
            <v>30</v>
          </cell>
          <cell r="J274">
            <v>28</v>
          </cell>
          <cell r="K274">
            <v>0</v>
          </cell>
        </row>
        <row r="275">
          <cell r="B275" t="str">
            <v>USA - Argentina</v>
          </cell>
          <cell r="C275" t="str">
            <v>LATAM</v>
          </cell>
          <cell r="D275">
            <v>730</v>
          </cell>
          <cell r="E275">
            <v>1970</v>
          </cell>
          <cell r="F275">
            <v>125</v>
          </cell>
          <cell r="G275">
            <v>30</v>
          </cell>
          <cell r="H275">
            <v>20</v>
          </cell>
          <cell r="I275">
            <v>30</v>
          </cell>
          <cell r="J275">
            <v>28</v>
          </cell>
          <cell r="K275">
            <v>0</v>
          </cell>
        </row>
        <row r="276">
          <cell r="B276" t="str">
            <v>USA - Bolivia</v>
          </cell>
          <cell r="C276" t="str">
            <v>LATAM</v>
          </cell>
          <cell r="D276">
            <v>492</v>
          </cell>
          <cell r="E276">
            <v>1688</v>
          </cell>
          <cell r="F276">
            <v>125</v>
          </cell>
          <cell r="G276">
            <v>30</v>
          </cell>
          <cell r="H276">
            <v>20</v>
          </cell>
          <cell r="I276">
            <v>30</v>
          </cell>
          <cell r="J276">
            <v>28</v>
          </cell>
          <cell r="K276">
            <v>0</v>
          </cell>
        </row>
        <row r="277">
          <cell r="B277" t="str">
            <v>USA - Brazil (Brasilia)</v>
          </cell>
          <cell r="C277" t="str">
            <v>LATAM</v>
          </cell>
          <cell r="D277">
            <v>850</v>
          </cell>
          <cell r="E277">
            <v>4240</v>
          </cell>
          <cell r="F277">
            <v>125</v>
          </cell>
          <cell r="G277">
            <v>30</v>
          </cell>
          <cell r="H277">
            <v>20</v>
          </cell>
          <cell r="I277">
            <v>30</v>
          </cell>
          <cell r="J277">
            <v>28</v>
          </cell>
          <cell r="K277">
            <v>0</v>
          </cell>
        </row>
        <row r="278">
          <cell r="B278" t="str">
            <v>USA - Brazil (Sao Paulo)</v>
          </cell>
          <cell r="C278" t="str">
            <v>LATAM</v>
          </cell>
          <cell r="D278">
            <v>640</v>
          </cell>
          <cell r="E278">
            <v>3500</v>
          </cell>
          <cell r="F278">
            <v>125</v>
          </cell>
          <cell r="G278">
            <v>30</v>
          </cell>
          <cell r="H278">
            <v>20</v>
          </cell>
          <cell r="I278">
            <v>30</v>
          </cell>
          <cell r="J278">
            <v>28</v>
          </cell>
          <cell r="K278">
            <v>0</v>
          </cell>
        </row>
        <row r="279">
          <cell r="B279" t="str">
            <v>USA - Chile</v>
          </cell>
          <cell r="C279" t="str">
            <v>LATAM</v>
          </cell>
          <cell r="D279">
            <v>490</v>
          </cell>
          <cell r="E279">
            <v>3090</v>
          </cell>
          <cell r="F279">
            <v>125</v>
          </cell>
          <cell r="G279">
            <v>30</v>
          </cell>
          <cell r="H279">
            <v>20</v>
          </cell>
          <cell r="I279">
            <v>30</v>
          </cell>
          <cell r="J279">
            <v>28</v>
          </cell>
          <cell r="K279">
            <v>0</v>
          </cell>
        </row>
        <row r="280">
          <cell r="B280" t="str">
            <v>USA - Colombia</v>
          </cell>
          <cell r="C280" t="str">
            <v>LATAM</v>
          </cell>
          <cell r="D280">
            <v>430</v>
          </cell>
          <cell r="E280">
            <v>940</v>
          </cell>
          <cell r="F280">
            <v>125</v>
          </cell>
          <cell r="G280">
            <v>30</v>
          </cell>
          <cell r="H280">
            <v>20</v>
          </cell>
          <cell r="I280">
            <v>30</v>
          </cell>
          <cell r="J280">
            <v>28</v>
          </cell>
          <cell r="K280">
            <v>0</v>
          </cell>
        </row>
        <row r="281">
          <cell r="B281" t="str">
            <v>USA - Costa Rica</v>
          </cell>
          <cell r="C281" t="str">
            <v>LATAM</v>
          </cell>
          <cell r="D281">
            <v>290</v>
          </cell>
          <cell r="E281">
            <v>610</v>
          </cell>
          <cell r="F281">
            <v>125</v>
          </cell>
          <cell r="G281">
            <v>30</v>
          </cell>
          <cell r="H281">
            <v>20</v>
          </cell>
          <cell r="I281">
            <v>30</v>
          </cell>
          <cell r="J281">
            <v>28</v>
          </cell>
          <cell r="K281">
            <v>0</v>
          </cell>
        </row>
        <row r="282">
          <cell r="B282" t="str">
            <v>USA - Dominican Republic</v>
          </cell>
          <cell r="C282" t="str">
            <v>LATAM</v>
          </cell>
          <cell r="D282">
            <v>330</v>
          </cell>
          <cell r="E282">
            <v>860</v>
          </cell>
          <cell r="F282">
            <v>125</v>
          </cell>
          <cell r="G282">
            <v>30</v>
          </cell>
          <cell r="H282">
            <v>20</v>
          </cell>
          <cell r="I282">
            <v>30</v>
          </cell>
          <cell r="J282">
            <v>28</v>
          </cell>
          <cell r="K282">
            <v>0</v>
          </cell>
        </row>
        <row r="283">
          <cell r="B283" t="str">
            <v>USA - Ecuador</v>
          </cell>
          <cell r="C283" t="str">
            <v>LATAM</v>
          </cell>
          <cell r="D283">
            <v>390</v>
          </cell>
          <cell r="E283">
            <v>1170</v>
          </cell>
          <cell r="F283">
            <v>125</v>
          </cell>
          <cell r="G283">
            <v>30</v>
          </cell>
          <cell r="H283">
            <v>20</v>
          </cell>
          <cell r="I283">
            <v>30</v>
          </cell>
          <cell r="J283">
            <v>28</v>
          </cell>
          <cell r="K283">
            <v>0</v>
          </cell>
        </row>
        <row r="284">
          <cell r="B284" t="str">
            <v>USA - El Salvador</v>
          </cell>
          <cell r="C284" t="str">
            <v>LATAM</v>
          </cell>
          <cell r="D284">
            <v>430</v>
          </cell>
          <cell r="E284">
            <v>690</v>
          </cell>
          <cell r="F284">
            <v>125</v>
          </cell>
          <cell r="G284">
            <v>30</v>
          </cell>
          <cell r="H284">
            <v>20</v>
          </cell>
          <cell r="I284">
            <v>30</v>
          </cell>
          <cell r="J284">
            <v>28</v>
          </cell>
          <cell r="K284">
            <v>0</v>
          </cell>
        </row>
        <row r="285">
          <cell r="B285" t="str">
            <v>USA - Guatemala</v>
          </cell>
          <cell r="C285" t="str">
            <v>LATAM</v>
          </cell>
          <cell r="D285">
            <v>410</v>
          </cell>
          <cell r="E285">
            <v>690</v>
          </cell>
          <cell r="F285">
            <v>125</v>
          </cell>
          <cell r="G285">
            <v>30</v>
          </cell>
          <cell r="H285">
            <v>20</v>
          </cell>
          <cell r="I285">
            <v>30</v>
          </cell>
          <cell r="J285">
            <v>28</v>
          </cell>
          <cell r="K285">
            <v>0</v>
          </cell>
        </row>
        <row r="286">
          <cell r="B286" t="str">
            <v>USA - Honduras</v>
          </cell>
          <cell r="C286" t="str">
            <v>LATAM</v>
          </cell>
          <cell r="D286">
            <v>490</v>
          </cell>
          <cell r="E286">
            <v>690</v>
          </cell>
          <cell r="F286">
            <v>125</v>
          </cell>
          <cell r="G286">
            <v>30</v>
          </cell>
          <cell r="H286">
            <v>20</v>
          </cell>
          <cell r="I286">
            <v>30</v>
          </cell>
          <cell r="J286">
            <v>28</v>
          </cell>
          <cell r="K286">
            <v>0</v>
          </cell>
        </row>
        <row r="287">
          <cell r="B287" t="str">
            <v>USA - Jamaica</v>
          </cell>
          <cell r="C287" t="str">
            <v>LATAM</v>
          </cell>
          <cell r="D287">
            <v>320</v>
          </cell>
          <cell r="E287">
            <v>680</v>
          </cell>
          <cell r="F287">
            <v>125</v>
          </cell>
          <cell r="G287">
            <v>30</v>
          </cell>
          <cell r="H287">
            <v>20</v>
          </cell>
          <cell r="I287">
            <v>30</v>
          </cell>
          <cell r="J287">
            <v>28</v>
          </cell>
          <cell r="K287">
            <v>0</v>
          </cell>
        </row>
        <row r="288">
          <cell r="B288" t="str">
            <v>USA - Panama</v>
          </cell>
          <cell r="C288" t="str">
            <v>LATAM</v>
          </cell>
          <cell r="D288">
            <v>450</v>
          </cell>
          <cell r="E288">
            <v>850</v>
          </cell>
          <cell r="F288">
            <v>125</v>
          </cell>
          <cell r="G288">
            <v>30</v>
          </cell>
          <cell r="H288">
            <v>20</v>
          </cell>
          <cell r="I288">
            <v>30</v>
          </cell>
          <cell r="J288">
            <v>28</v>
          </cell>
          <cell r="K288">
            <v>0</v>
          </cell>
        </row>
        <row r="289">
          <cell r="B289" t="str">
            <v>USA - Paraguay</v>
          </cell>
          <cell r="C289" t="str">
            <v>LATAM</v>
          </cell>
          <cell r="D289">
            <v>920</v>
          </cell>
          <cell r="E289">
            <v>3850</v>
          </cell>
          <cell r="F289">
            <v>125</v>
          </cell>
          <cell r="G289">
            <v>30</v>
          </cell>
          <cell r="H289">
            <v>20</v>
          </cell>
          <cell r="I289">
            <v>30</v>
          </cell>
          <cell r="J289">
            <v>28</v>
          </cell>
          <cell r="K289">
            <v>0</v>
          </cell>
        </row>
        <row r="290">
          <cell r="B290" t="str">
            <v xml:space="preserve">USA - Peru </v>
          </cell>
          <cell r="C290" t="str">
            <v>LATAM</v>
          </cell>
          <cell r="D290">
            <v>510</v>
          </cell>
          <cell r="E290">
            <v>1700</v>
          </cell>
          <cell r="F290">
            <v>125</v>
          </cell>
          <cell r="G290">
            <v>30</v>
          </cell>
          <cell r="H290">
            <v>20</v>
          </cell>
          <cell r="I290">
            <v>30</v>
          </cell>
          <cell r="J290">
            <v>28</v>
          </cell>
          <cell r="K290">
            <v>0</v>
          </cell>
        </row>
        <row r="291">
          <cell r="B291" t="str">
            <v xml:space="preserve">USA - Puerto Rico </v>
          </cell>
          <cell r="C291" t="str">
            <v>LATAM</v>
          </cell>
          <cell r="D291">
            <v>250</v>
          </cell>
          <cell r="E291">
            <v>740</v>
          </cell>
          <cell r="F291">
            <v>125</v>
          </cell>
          <cell r="G291">
            <v>30</v>
          </cell>
          <cell r="H291">
            <v>20</v>
          </cell>
          <cell r="I291">
            <v>30</v>
          </cell>
          <cell r="J291">
            <v>28</v>
          </cell>
          <cell r="K291">
            <v>0</v>
          </cell>
        </row>
        <row r="292">
          <cell r="B292" t="str">
            <v>USA - Trinidad</v>
          </cell>
          <cell r="C292" t="str">
            <v>LATAM</v>
          </cell>
          <cell r="D292">
            <v>350</v>
          </cell>
          <cell r="E292">
            <v>1020</v>
          </cell>
          <cell r="F292">
            <v>125</v>
          </cell>
          <cell r="G292">
            <v>30</v>
          </cell>
          <cell r="H292">
            <v>20</v>
          </cell>
          <cell r="I292">
            <v>30</v>
          </cell>
          <cell r="J292">
            <v>28</v>
          </cell>
          <cell r="K292">
            <v>0</v>
          </cell>
        </row>
        <row r="293">
          <cell r="B293" t="str">
            <v>USA - Uruguay</v>
          </cell>
          <cell r="C293" t="str">
            <v>LATAM</v>
          </cell>
          <cell r="D293">
            <v>760</v>
          </cell>
          <cell r="E293">
            <v>4530</v>
          </cell>
          <cell r="F293">
            <v>125</v>
          </cell>
          <cell r="G293">
            <v>30</v>
          </cell>
          <cell r="H293">
            <v>20</v>
          </cell>
          <cell r="I293">
            <v>30</v>
          </cell>
          <cell r="J293">
            <v>28</v>
          </cell>
          <cell r="K293">
            <v>0</v>
          </cell>
        </row>
        <row r="294">
          <cell r="B294" t="str">
            <v>USA - Venezuela</v>
          </cell>
          <cell r="C294" t="str">
            <v>LATAM</v>
          </cell>
          <cell r="D294">
            <v>550</v>
          </cell>
          <cell r="E294">
            <v>1260</v>
          </cell>
          <cell r="F294">
            <v>125</v>
          </cell>
          <cell r="G294">
            <v>30</v>
          </cell>
          <cell r="H294">
            <v>20</v>
          </cell>
          <cell r="I294">
            <v>30</v>
          </cell>
          <cell r="J294">
            <v>28</v>
          </cell>
          <cell r="K294">
            <v>0</v>
          </cell>
        </row>
        <row r="295">
          <cell r="B295" t="str">
            <v>USA - Africa</v>
          </cell>
          <cell r="C295" t="str">
            <v>Africa</v>
          </cell>
          <cell r="D295">
            <v>936</v>
          </cell>
          <cell r="E295">
            <v>5198</v>
          </cell>
          <cell r="F295">
            <v>125</v>
          </cell>
          <cell r="G295">
            <v>30</v>
          </cell>
          <cell r="H295">
            <v>20</v>
          </cell>
          <cell r="I295">
            <v>32</v>
          </cell>
          <cell r="J295">
            <v>28</v>
          </cell>
          <cell r="K295">
            <v>0</v>
          </cell>
        </row>
        <row r="296">
          <cell r="B296" t="str">
            <v>USA - Egypt</v>
          </cell>
          <cell r="C296" t="str">
            <v>Africa</v>
          </cell>
          <cell r="D296">
            <v>950</v>
          </cell>
          <cell r="E296">
            <v>4880</v>
          </cell>
          <cell r="F296">
            <v>125</v>
          </cell>
          <cell r="G296">
            <v>30</v>
          </cell>
          <cell r="H296">
            <v>20</v>
          </cell>
          <cell r="I296">
            <v>32</v>
          </cell>
          <cell r="J296">
            <v>28</v>
          </cell>
          <cell r="K296">
            <v>0</v>
          </cell>
        </row>
        <row r="297">
          <cell r="B297" t="str">
            <v>USA - Lebanon</v>
          </cell>
          <cell r="C297" t="str">
            <v>Africa</v>
          </cell>
          <cell r="D297">
            <v>960</v>
          </cell>
          <cell r="E297">
            <v>4240</v>
          </cell>
          <cell r="F297">
            <v>125</v>
          </cell>
          <cell r="G297">
            <v>30</v>
          </cell>
          <cell r="H297">
            <v>20</v>
          </cell>
          <cell r="I297">
            <v>32</v>
          </cell>
          <cell r="J297">
            <v>28</v>
          </cell>
          <cell r="K297">
            <v>0</v>
          </cell>
        </row>
        <row r="298">
          <cell r="B298" t="str">
            <v>USA - Morocco</v>
          </cell>
          <cell r="C298" t="str">
            <v>Africa</v>
          </cell>
          <cell r="D298">
            <v>930</v>
          </cell>
          <cell r="E298">
            <v>5330</v>
          </cell>
          <cell r="F298">
            <v>125</v>
          </cell>
          <cell r="G298">
            <v>30</v>
          </cell>
          <cell r="H298">
            <v>20</v>
          </cell>
          <cell r="I298">
            <v>32</v>
          </cell>
          <cell r="J298">
            <v>28</v>
          </cell>
          <cell r="K298">
            <v>0</v>
          </cell>
        </row>
        <row r="299">
          <cell r="B299" t="str">
            <v>USA - South Africa</v>
          </cell>
          <cell r="C299" t="str">
            <v>Africa</v>
          </cell>
          <cell r="D299">
            <v>970</v>
          </cell>
          <cell r="E299">
            <v>6180</v>
          </cell>
          <cell r="F299">
            <v>125</v>
          </cell>
          <cell r="G299">
            <v>30</v>
          </cell>
          <cell r="H299">
            <v>20</v>
          </cell>
          <cell r="I299">
            <v>32</v>
          </cell>
          <cell r="J299">
            <v>28</v>
          </cell>
          <cell r="K299">
            <v>0</v>
          </cell>
        </row>
        <row r="300">
          <cell r="B300" t="str">
            <v>USA - Tunisia</v>
          </cell>
          <cell r="C300" t="str">
            <v>Africa</v>
          </cell>
          <cell r="D300">
            <v>870</v>
          </cell>
          <cell r="E300">
            <v>5360</v>
          </cell>
          <cell r="F300">
            <v>125</v>
          </cell>
          <cell r="G300">
            <v>30</v>
          </cell>
          <cell r="H300">
            <v>20</v>
          </cell>
          <cell r="I300">
            <v>32</v>
          </cell>
          <cell r="J300">
            <v>28</v>
          </cell>
          <cell r="K300">
            <v>0</v>
          </cell>
        </row>
        <row r="301">
          <cell r="B301" t="str">
            <v>USA - Middle East</v>
          </cell>
          <cell r="C301" t="str">
            <v>Middle East</v>
          </cell>
          <cell r="D301">
            <v>983.75</v>
          </cell>
          <cell r="E301">
            <v>5186.25</v>
          </cell>
          <cell r="F301">
            <v>125</v>
          </cell>
          <cell r="G301">
            <v>30</v>
          </cell>
          <cell r="H301">
            <v>20</v>
          </cell>
          <cell r="I301">
            <v>30</v>
          </cell>
          <cell r="J301">
            <v>28</v>
          </cell>
          <cell r="K301">
            <v>0</v>
          </cell>
        </row>
        <row r="302">
          <cell r="B302" t="str">
            <v>USA - Israel</v>
          </cell>
          <cell r="C302" t="str">
            <v>Middle East</v>
          </cell>
          <cell r="D302">
            <v>970</v>
          </cell>
          <cell r="E302">
            <v>2820</v>
          </cell>
          <cell r="F302">
            <v>125</v>
          </cell>
          <cell r="G302">
            <v>30</v>
          </cell>
          <cell r="H302">
            <v>20</v>
          </cell>
          <cell r="I302">
            <v>30</v>
          </cell>
          <cell r="J302">
            <v>28</v>
          </cell>
          <cell r="K302">
            <v>0</v>
          </cell>
        </row>
        <row r="303">
          <cell r="B303" t="str">
            <v>USA - Jordan</v>
          </cell>
          <cell r="C303" t="str">
            <v>Middle East</v>
          </cell>
          <cell r="D303">
            <v>920</v>
          </cell>
          <cell r="E303">
            <v>4580</v>
          </cell>
          <cell r="F303">
            <v>125</v>
          </cell>
          <cell r="G303">
            <v>30</v>
          </cell>
          <cell r="H303">
            <v>20</v>
          </cell>
          <cell r="I303">
            <v>30</v>
          </cell>
          <cell r="J303">
            <v>28</v>
          </cell>
          <cell r="K303">
            <v>0</v>
          </cell>
        </row>
        <row r="304">
          <cell r="B304" t="str">
            <v>USA - Kuwait</v>
          </cell>
          <cell r="C304" t="str">
            <v>Middle East</v>
          </cell>
          <cell r="D304">
            <v>890</v>
          </cell>
          <cell r="E304">
            <v>5170</v>
          </cell>
          <cell r="F304">
            <v>125</v>
          </cell>
          <cell r="G304">
            <v>30</v>
          </cell>
          <cell r="H304">
            <v>20</v>
          </cell>
          <cell r="I304">
            <v>30</v>
          </cell>
          <cell r="J304">
            <v>28</v>
          </cell>
          <cell r="K304">
            <v>0</v>
          </cell>
        </row>
        <row r="305">
          <cell r="B305" t="str">
            <v>USA - Oman</v>
          </cell>
          <cell r="C305" t="str">
            <v>Middle East</v>
          </cell>
          <cell r="D305">
            <v>1070</v>
          </cell>
          <cell r="E305">
            <v>5950</v>
          </cell>
          <cell r="F305">
            <v>125</v>
          </cell>
          <cell r="G305">
            <v>30</v>
          </cell>
          <cell r="H305">
            <v>20</v>
          </cell>
          <cell r="I305">
            <v>30</v>
          </cell>
          <cell r="J305">
            <v>28</v>
          </cell>
          <cell r="K305">
            <v>0</v>
          </cell>
        </row>
        <row r="306">
          <cell r="B306" t="str">
            <v>USA - Pakistan</v>
          </cell>
          <cell r="C306" t="str">
            <v>Middle East</v>
          </cell>
          <cell r="D306">
            <v>1090</v>
          </cell>
          <cell r="E306">
            <v>5590</v>
          </cell>
          <cell r="F306">
            <v>125</v>
          </cell>
          <cell r="G306">
            <v>30</v>
          </cell>
          <cell r="H306">
            <v>20</v>
          </cell>
          <cell r="I306">
            <v>30</v>
          </cell>
          <cell r="J306">
            <v>28</v>
          </cell>
          <cell r="K306">
            <v>0</v>
          </cell>
        </row>
        <row r="307">
          <cell r="B307" t="str">
            <v>USA - Qatar</v>
          </cell>
          <cell r="C307" t="str">
            <v>Middle East</v>
          </cell>
          <cell r="D307">
            <v>1000</v>
          </cell>
          <cell r="E307">
            <v>4970</v>
          </cell>
          <cell r="F307">
            <v>125</v>
          </cell>
          <cell r="G307">
            <v>30</v>
          </cell>
          <cell r="H307">
            <v>20</v>
          </cell>
          <cell r="I307">
            <v>30</v>
          </cell>
          <cell r="J307">
            <v>28</v>
          </cell>
          <cell r="K307">
            <v>0</v>
          </cell>
        </row>
        <row r="308">
          <cell r="B308" t="str">
            <v>USA - Saudi Arabia</v>
          </cell>
          <cell r="C308" t="str">
            <v>Middle East</v>
          </cell>
          <cell r="D308">
            <v>1080</v>
          </cell>
          <cell r="E308">
            <v>5840</v>
          </cell>
          <cell r="F308">
            <v>125</v>
          </cell>
          <cell r="G308">
            <v>30</v>
          </cell>
          <cell r="H308">
            <v>20</v>
          </cell>
          <cell r="I308">
            <v>30</v>
          </cell>
          <cell r="J308">
            <v>28</v>
          </cell>
          <cell r="K308">
            <v>0</v>
          </cell>
        </row>
        <row r="309">
          <cell r="B309" t="str">
            <v>USA - UAE</v>
          </cell>
          <cell r="C309" t="str">
            <v>Middle East</v>
          </cell>
          <cell r="D309">
            <v>850</v>
          </cell>
          <cell r="E309">
            <v>6570</v>
          </cell>
          <cell r="F309">
            <v>125</v>
          </cell>
          <cell r="G309">
            <v>30</v>
          </cell>
          <cell r="H309">
            <v>20</v>
          </cell>
          <cell r="I309">
            <v>30</v>
          </cell>
          <cell r="J309">
            <v>28</v>
          </cell>
          <cell r="K309">
            <v>0</v>
          </cell>
        </row>
        <row r="310">
          <cell r="B310" t="str">
            <v>India - Europe</v>
          </cell>
          <cell r="C310" t="str">
            <v>Europe</v>
          </cell>
          <cell r="D310">
            <v>908.77012032085565</v>
          </cell>
          <cell r="E310">
            <v>2000.5653074866311</v>
          </cell>
          <cell r="F310">
            <v>136.65808823529409</v>
          </cell>
          <cell r="G310">
            <v>31.970588235294116</v>
          </cell>
          <cell r="H310">
            <v>20.205882352941178</v>
          </cell>
          <cell r="I310">
            <v>30.543588235294116</v>
          </cell>
          <cell r="J310">
            <v>28.294117647058822</v>
          </cell>
          <cell r="K310">
            <v>60.012366310160431</v>
          </cell>
        </row>
        <row r="311">
          <cell r="B311" t="str">
            <v>India - N Europe</v>
          </cell>
          <cell r="C311" t="str">
            <v>N Europe</v>
          </cell>
          <cell r="D311">
            <v>864.75</v>
          </cell>
          <cell r="E311">
            <v>1937.75</v>
          </cell>
          <cell r="F311">
            <v>157.29</v>
          </cell>
          <cell r="G311">
            <v>36.190000000000005</v>
          </cell>
          <cell r="H311">
            <v>20</v>
          </cell>
          <cell r="I311">
            <v>30</v>
          </cell>
          <cell r="J311">
            <v>28</v>
          </cell>
          <cell r="K311">
            <v>58.75</v>
          </cell>
        </row>
        <row r="312">
          <cell r="B312" t="str">
            <v>India - Denmark</v>
          </cell>
          <cell r="C312" t="str">
            <v>N Europe</v>
          </cell>
          <cell r="D312">
            <v>949</v>
          </cell>
          <cell r="E312">
            <v>2159</v>
          </cell>
          <cell r="F312">
            <v>181.09</v>
          </cell>
          <cell r="G312">
            <v>40.24</v>
          </cell>
          <cell r="H312">
            <v>20</v>
          </cell>
          <cell r="I312">
            <v>30</v>
          </cell>
          <cell r="J312">
            <v>28</v>
          </cell>
          <cell r="K312">
            <v>60</v>
          </cell>
        </row>
        <row r="313">
          <cell r="B313" t="str">
            <v>India - Finland</v>
          </cell>
          <cell r="C313" t="str">
            <v>N Europe</v>
          </cell>
          <cell r="D313">
            <v>790</v>
          </cell>
          <cell r="E313">
            <v>2380</v>
          </cell>
          <cell r="F313">
            <v>150</v>
          </cell>
          <cell r="G313">
            <v>30</v>
          </cell>
          <cell r="H313">
            <v>20</v>
          </cell>
          <cell r="I313">
            <v>30</v>
          </cell>
          <cell r="J313">
            <v>28</v>
          </cell>
          <cell r="K313">
            <v>60</v>
          </cell>
        </row>
        <row r="314">
          <cell r="B314" t="str">
            <v>India - Norway</v>
          </cell>
          <cell r="C314" t="str">
            <v>N Europe</v>
          </cell>
          <cell r="D314">
            <v>845</v>
          </cell>
          <cell r="E314">
            <v>1354</v>
          </cell>
          <cell r="F314">
            <v>149.54</v>
          </cell>
          <cell r="G314">
            <v>37.39</v>
          </cell>
          <cell r="H314">
            <v>20</v>
          </cell>
          <cell r="I314">
            <v>30</v>
          </cell>
          <cell r="J314">
            <v>28</v>
          </cell>
          <cell r="K314">
            <v>58</v>
          </cell>
        </row>
        <row r="315">
          <cell r="B315" t="str">
            <v>India - Sweden</v>
          </cell>
          <cell r="C315" t="str">
            <v>N Europe</v>
          </cell>
          <cell r="D315">
            <v>875</v>
          </cell>
          <cell r="E315">
            <v>1858</v>
          </cell>
          <cell r="F315">
            <v>148.53</v>
          </cell>
          <cell r="G315">
            <v>37.130000000000003</v>
          </cell>
          <cell r="H315">
            <v>20</v>
          </cell>
          <cell r="I315">
            <v>30</v>
          </cell>
          <cell r="J315">
            <v>28</v>
          </cell>
          <cell r="K315">
            <v>57</v>
          </cell>
        </row>
        <row r="316">
          <cell r="B316" t="str">
            <v>India - E Europe</v>
          </cell>
          <cell r="C316" t="str">
            <v>E Europe</v>
          </cell>
          <cell r="D316">
            <v>866.63636363636363</v>
          </cell>
          <cell r="E316">
            <v>2284.181818181818</v>
          </cell>
          <cell r="F316">
            <v>125</v>
          </cell>
          <cell r="G316">
            <v>30</v>
          </cell>
          <cell r="H316">
            <v>20</v>
          </cell>
          <cell r="I316">
            <v>30</v>
          </cell>
          <cell r="J316">
            <v>28</v>
          </cell>
          <cell r="K316">
            <v>62.18181818181818</v>
          </cell>
        </row>
        <row r="317">
          <cell r="B317" t="str">
            <v>India - Bulgaria</v>
          </cell>
          <cell r="C317" t="str">
            <v>E Europe</v>
          </cell>
          <cell r="D317">
            <v>943</v>
          </cell>
          <cell r="E317">
            <v>2819</v>
          </cell>
          <cell r="F317">
            <v>125</v>
          </cell>
          <cell r="G317">
            <v>30</v>
          </cell>
          <cell r="H317">
            <v>20</v>
          </cell>
          <cell r="I317">
            <v>30</v>
          </cell>
          <cell r="J317">
            <v>28</v>
          </cell>
          <cell r="K317">
            <v>54</v>
          </cell>
        </row>
        <row r="318">
          <cell r="B318" t="str">
            <v>India - Czech Republic</v>
          </cell>
          <cell r="C318" t="str">
            <v>E Europe</v>
          </cell>
          <cell r="D318">
            <v>733</v>
          </cell>
          <cell r="E318">
            <v>1875</v>
          </cell>
          <cell r="F318">
            <v>125</v>
          </cell>
          <cell r="G318">
            <v>30</v>
          </cell>
          <cell r="H318">
            <v>20</v>
          </cell>
          <cell r="I318">
            <v>30</v>
          </cell>
          <cell r="J318">
            <v>28</v>
          </cell>
          <cell r="K318">
            <v>60</v>
          </cell>
        </row>
        <row r="319">
          <cell r="B319" t="str">
            <v>India - Estonia</v>
          </cell>
          <cell r="C319" t="str">
            <v>E Europe</v>
          </cell>
          <cell r="D319">
            <v>949</v>
          </cell>
          <cell r="E319">
            <v>2819</v>
          </cell>
          <cell r="F319">
            <v>125</v>
          </cell>
          <cell r="G319">
            <v>30</v>
          </cell>
          <cell r="H319">
            <v>20</v>
          </cell>
          <cell r="I319">
            <v>30</v>
          </cell>
          <cell r="J319">
            <v>28</v>
          </cell>
          <cell r="K319">
            <v>60</v>
          </cell>
        </row>
        <row r="320">
          <cell r="B320" t="str">
            <v>India - Hungary</v>
          </cell>
          <cell r="C320" t="str">
            <v>E Europe</v>
          </cell>
          <cell r="D320">
            <v>819</v>
          </cell>
          <cell r="E320">
            <v>2628</v>
          </cell>
          <cell r="F320">
            <v>125</v>
          </cell>
          <cell r="G320">
            <v>30</v>
          </cell>
          <cell r="H320">
            <v>20</v>
          </cell>
          <cell r="I320">
            <v>30</v>
          </cell>
          <cell r="J320">
            <v>28</v>
          </cell>
          <cell r="K320">
            <v>58</v>
          </cell>
        </row>
        <row r="321">
          <cell r="B321" t="str">
            <v>India - Latvia</v>
          </cell>
          <cell r="C321" t="str">
            <v>E Europe</v>
          </cell>
          <cell r="D321">
            <v>926</v>
          </cell>
          <cell r="E321">
            <v>1708</v>
          </cell>
          <cell r="F321">
            <v>125</v>
          </cell>
          <cell r="G321">
            <v>30</v>
          </cell>
          <cell r="H321">
            <v>20</v>
          </cell>
          <cell r="I321">
            <v>30</v>
          </cell>
          <cell r="J321">
            <v>28</v>
          </cell>
          <cell r="K321">
            <v>60</v>
          </cell>
        </row>
        <row r="322">
          <cell r="B322" t="str">
            <v>India - Lithuania</v>
          </cell>
          <cell r="C322" t="str">
            <v>E Europe</v>
          </cell>
          <cell r="D322">
            <v>994</v>
          </cell>
          <cell r="E322">
            <v>2118</v>
          </cell>
          <cell r="F322">
            <v>125</v>
          </cell>
          <cell r="G322">
            <v>30</v>
          </cell>
          <cell r="H322">
            <v>20</v>
          </cell>
          <cell r="I322">
            <v>30</v>
          </cell>
          <cell r="J322">
            <v>28</v>
          </cell>
          <cell r="K322">
            <v>60</v>
          </cell>
        </row>
        <row r="323">
          <cell r="B323" t="str">
            <v>India - Poland</v>
          </cell>
          <cell r="C323" t="str">
            <v>E Europe</v>
          </cell>
          <cell r="D323">
            <v>933</v>
          </cell>
          <cell r="E323">
            <v>2159</v>
          </cell>
          <cell r="F323">
            <v>125</v>
          </cell>
          <cell r="G323">
            <v>30</v>
          </cell>
          <cell r="H323">
            <v>20</v>
          </cell>
          <cell r="I323">
            <v>30</v>
          </cell>
          <cell r="J323">
            <v>28</v>
          </cell>
          <cell r="K323">
            <v>56</v>
          </cell>
        </row>
        <row r="324">
          <cell r="B324" t="str">
            <v>India - Romania</v>
          </cell>
          <cell r="C324" t="str">
            <v>E Europe</v>
          </cell>
          <cell r="D324">
            <v>844</v>
          </cell>
          <cell r="E324">
            <v>2469</v>
          </cell>
          <cell r="F324">
            <v>125</v>
          </cell>
          <cell r="G324">
            <v>30</v>
          </cell>
          <cell r="H324">
            <v>20</v>
          </cell>
          <cell r="I324">
            <v>30</v>
          </cell>
          <cell r="J324">
            <v>28</v>
          </cell>
          <cell r="K324">
            <v>17</v>
          </cell>
        </row>
        <row r="325">
          <cell r="B325" t="str">
            <v>India - Russia</v>
          </cell>
          <cell r="C325" t="str">
            <v>E Europe</v>
          </cell>
          <cell r="D325">
            <v>843</v>
          </cell>
          <cell r="E325">
            <v>2118</v>
          </cell>
          <cell r="F325">
            <v>125</v>
          </cell>
          <cell r="G325">
            <v>30</v>
          </cell>
          <cell r="H325">
            <v>20</v>
          </cell>
          <cell r="I325">
            <v>30</v>
          </cell>
          <cell r="J325">
            <v>28</v>
          </cell>
          <cell r="K325">
            <v>38</v>
          </cell>
        </row>
        <row r="326">
          <cell r="B326" t="str">
            <v>India - Slovakia</v>
          </cell>
          <cell r="C326" t="str">
            <v>E Europe</v>
          </cell>
          <cell r="D326">
            <v>859</v>
          </cell>
          <cell r="E326">
            <v>2349</v>
          </cell>
          <cell r="F326">
            <v>125</v>
          </cell>
          <cell r="G326">
            <v>30</v>
          </cell>
          <cell r="H326">
            <v>20</v>
          </cell>
          <cell r="I326">
            <v>30</v>
          </cell>
          <cell r="J326">
            <v>28</v>
          </cell>
          <cell r="K326">
            <v>60</v>
          </cell>
        </row>
        <row r="327">
          <cell r="B327" t="str">
            <v>India - Ukraine</v>
          </cell>
          <cell r="C327" t="str">
            <v>E Europe</v>
          </cell>
          <cell r="D327">
            <v>690</v>
          </cell>
          <cell r="E327">
            <v>2064</v>
          </cell>
          <cell r="F327">
            <v>125</v>
          </cell>
          <cell r="G327">
            <v>30</v>
          </cell>
          <cell r="H327">
            <v>20</v>
          </cell>
          <cell r="I327">
            <v>30</v>
          </cell>
          <cell r="J327">
            <v>28</v>
          </cell>
          <cell r="K327">
            <v>161</v>
          </cell>
        </row>
        <row r="328">
          <cell r="B328" t="str">
            <v>India - W Europe</v>
          </cell>
          <cell r="C328" t="str">
            <v>W Europe</v>
          </cell>
          <cell r="D328">
            <v>1048.2941176470588</v>
          </cell>
          <cell r="E328">
            <v>1805.5294117647059</v>
          </cell>
          <cell r="F328">
            <v>139.34235294117644</v>
          </cell>
          <cell r="G328">
            <v>31.69235294117647</v>
          </cell>
          <cell r="H328">
            <v>20.823529411764707</v>
          </cell>
          <cell r="I328">
            <v>32.662352941176472</v>
          </cell>
          <cell r="J328">
            <v>29.176470588235293</v>
          </cell>
          <cell r="K328">
            <v>72.117647058823536</v>
          </cell>
        </row>
        <row r="329">
          <cell r="B329" t="str">
            <v>India - Austria</v>
          </cell>
          <cell r="C329" t="str">
            <v>W Europe</v>
          </cell>
          <cell r="D329">
            <v>844</v>
          </cell>
          <cell r="E329">
            <v>2469</v>
          </cell>
          <cell r="F329">
            <v>125</v>
          </cell>
          <cell r="G329">
            <v>25</v>
          </cell>
          <cell r="H329">
            <v>20</v>
          </cell>
          <cell r="I329">
            <v>30</v>
          </cell>
          <cell r="J329">
            <v>28</v>
          </cell>
          <cell r="K329">
            <v>57</v>
          </cell>
        </row>
        <row r="330">
          <cell r="B330" t="str">
            <v>India - Belgium</v>
          </cell>
          <cell r="C330" t="str">
            <v>W Europe</v>
          </cell>
          <cell r="D330">
            <v>844</v>
          </cell>
          <cell r="E330">
            <v>2469</v>
          </cell>
          <cell r="F330">
            <v>150</v>
          </cell>
          <cell r="G330">
            <v>30</v>
          </cell>
          <cell r="H330">
            <v>20</v>
          </cell>
          <cell r="I330">
            <v>30</v>
          </cell>
          <cell r="J330">
            <v>28</v>
          </cell>
          <cell r="K330">
            <v>83</v>
          </cell>
        </row>
        <row r="331">
          <cell r="B331" t="str">
            <v>India - Croatia</v>
          </cell>
          <cell r="C331" t="str">
            <v>W Europe</v>
          </cell>
          <cell r="D331">
            <v>814</v>
          </cell>
          <cell r="E331">
            <v>2349</v>
          </cell>
          <cell r="F331">
            <v>125</v>
          </cell>
          <cell r="G331">
            <v>30</v>
          </cell>
          <cell r="H331">
            <v>20</v>
          </cell>
          <cell r="I331">
            <v>30</v>
          </cell>
          <cell r="J331">
            <v>28</v>
          </cell>
          <cell r="K331">
            <v>60</v>
          </cell>
        </row>
        <row r="332">
          <cell r="B332" t="str">
            <v>India - France (Paris &amp; "petite couronne")</v>
          </cell>
          <cell r="C332" t="str">
            <v>W Europe</v>
          </cell>
          <cell r="D332">
            <v>1763</v>
          </cell>
          <cell r="E332">
            <v>2213</v>
          </cell>
          <cell r="F332">
            <v>160</v>
          </cell>
          <cell r="G332">
            <v>30</v>
          </cell>
          <cell r="H332">
            <v>20</v>
          </cell>
          <cell r="I332">
            <v>30</v>
          </cell>
          <cell r="J332">
            <v>28</v>
          </cell>
          <cell r="K332">
            <v>76</v>
          </cell>
        </row>
        <row r="333">
          <cell r="B333" t="str">
            <v>India - France (Province)</v>
          </cell>
          <cell r="C333" t="str">
            <v>W Europe</v>
          </cell>
          <cell r="D333">
            <v>1763</v>
          </cell>
          <cell r="E333">
            <v>2213</v>
          </cell>
          <cell r="F333">
            <v>100</v>
          </cell>
          <cell r="G333">
            <v>25</v>
          </cell>
          <cell r="H333">
            <v>20</v>
          </cell>
          <cell r="I333">
            <v>30</v>
          </cell>
          <cell r="J333">
            <v>28</v>
          </cell>
          <cell r="K333">
            <v>76</v>
          </cell>
        </row>
        <row r="334">
          <cell r="B334" t="str">
            <v>India - Germany</v>
          </cell>
          <cell r="C334" t="str">
            <v>W Europe</v>
          </cell>
          <cell r="D334">
            <v>1145</v>
          </cell>
          <cell r="E334">
            <v>1858</v>
          </cell>
          <cell r="F334">
            <v>150</v>
          </cell>
          <cell r="G334">
            <v>30</v>
          </cell>
          <cell r="H334">
            <v>20</v>
          </cell>
          <cell r="I334">
            <v>30</v>
          </cell>
          <cell r="J334">
            <v>28</v>
          </cell>
          <cell r="K334">
            <v>75</v>
          </cell>
        </row>
        <row r="335">
          <cell r="B335" t="str">
            <v>India - Iceland</v>
          </cell>
          <cell r="C335" t="str">
            <v>W Europe</v>
          </cell>
          <cell r="D335">
            <v>843</v>
          </cell>
          <cell r="E335">
            <v>2118</v>
          </cell>
          <cell r="F335">
            <v>125</v>
          </cell>
          <cell r="G335">
            <v>30</v>
          </cell>
          <cell r="H335">
            <v>20</v>
          </cell>
          <cell r="I335">
            <v>30</v>
          </cell>
          <cell r="J335">
            <v>28</v>
          </cell>
          <cell r="K335">
            <v>60</v>
          </cell>
        </row>
        <row r="336">
          <cell r="B336" t="str">
            <v>India - Ireland</v>
          </cell>
          <cell r="C336" t="str">
            <v>W Europe</v>
          </cell>
          <cell r="D336">
            <v>1100</v>
          </cell>
          <cell r="E336">
            <v>0</v>
          </cell>
          <cell r="F336">
            <v>150</v>
          </cell>
          <cell r="G336">
            <v>50</v>
          </cell>
          <cell r="H336">
            <v>27</v>
          </cell>
          <cell r="I336">
            <v>41</v>
          </cell>
          <cell r="J336">
            <v>38</v>
          </cell>
          <cell r="K336">
            <v>100</v>
          </cell>
        </row>
        <row r="337">
          <cell r="B337" t="str">
            <v>India - Italy</v>
          </cell>
          <cell r="C337" t="str">
            <v>W Europe</v>
          </cell>
          <cell r="D337">
            <v>837</v>
          </cell>
          <cell r="E337">
            <v>1708</v>
          </cell>
          <cell r="F337">
            <v>145</v>
          </cell>
          <cell r="G337">
            <v>30</v>
          </cell>
          <cell r="H337">
            <v>20</v>
          </cell>
          <cell r="I337">
            <v>30</v>
          </cell>
          <cell r="J337">
            <v>28</v>
          </cell>
          <cell r="K337">
            <v>76</v>
          </cell>
        </row>
        <row r="338">
          <cell r="B338" t="str">
            <v>India - Malta</v>
          </cell>
          <cell r="C338" t="str">
            <v>W Europe</v>
          </cell>
          <cell r="D338">
            <v>1049</v>
          </cell>
          <cell r="E338">
            <v>1784</v>
          </cell>
          <cell r="F338">
            <v>125</v>
          </cell>
          <cell r="G338">
            <v>30</v>
          </cell>
          <cell r="H338">
            <v>20</v>
          </cell>
          <cell r="I338">
            <v>30</v>
          </cell>
          <cell r="J338">
            <v>28</v>
          </cell>
          <cell r="K338">
            <v>64</v>
          </cell>
        </row>
        <row r="339">
          <cell r="B339" t="str">
            <v>India - Netherlands</v>
          </cell>
          <cell r="C339" t="str">
            <v>W Europe</v>
          </cell>
          <cell r="D339">
            <v>951</v>
          </cell>
          <cell r="E339">
            <v>2159</v>
          </cell>
          <cell r="F339">
            <v>140</v>
          </cell>
          <cell r="G339">
            <v>30</v>
          </cell>
          <cell r="H339">
            <v>20</v>
          </cell>
          <cell r="I339">
            <v>30</v>
          </cell>
          <cell r="J339">
            <v>28</v>
          </cell>
          <cell r="K339">
            <v>56</v>
          </cell>
        </row>
        <row r="340">
          <cell r="B340" t="str">
            <v>India - Portugal</v>
          </cell>
          <cell r="C340" t="str">
            <v>W Europe</v>
          </cell>
          <cell r="D340">
            <v>837</v>
          </cell>
          <cell r="E340">
            <v>1708</v>
          </cell>
          <cell r="F340">
            <v>125</v>
          </cell>
          <cell r="G340">
            <v>25</v>
          </cell>
          <cell r="H340">
            <v>20</v>
          </cell>
          <cell r="I340">
            <v>30</v>
          </cell>
          <cell r="J340">
            <v>28</v>
          </cell>
          <cell r="K340">
            <v>66</v>
          </cell>
        </row>
        <row r="341">
          <cell r="B341" t="str">
            <v>India - Slovenia</v>
          </cell>
          <cell r="C341" t="str">
            <v>W Europe</v>
          </cell>
          <cell r="D341">
            <v>937</v>
          </cell>
          <cell r="E341">
            <v>2238</v>
          </cell>
          <cell r="F341">
            <v>125</v>
          </cell>
          <cell r="G341">
            <v>30</v>
          </cell>
          <cell r="H341">
            <v>20</v>
          </cell>
          <cell r="I341">
            <v>30</v>
          </cell>
          <cell r="J341">
            <v>28</v>
          </cell>
          <cell r="K341">
            <v>60</v>
          </cell>
        </row>
        <row r="342">
          <cell r="B342" t="str">
            <v>India - Spain</v>
          </cell>
          <cell r="C342" t="str">
            <v>W Europe</v>
          </cell>
          <cell r="D342">
            <v>933</v>
          </cell>
          <cell r="E342">
            <v>1834</v>
          </cell>
          <cell r="F342">
            <v>125</v>
          </cell>
          <cell r="G342">
            <v>25</v>
          </cell>
          <cell r="H342">
            <v>20</v>
          </cell>
          <cell r="I342">
            <v>30</v>
          </cell>
          <cell r="J342">
            <v>28</v>
          </cell>
          <cell r="K342">
            <v>68</v>
          </cell>
        </row>
        <row r="343">
          <cell r="B343" t="str">
            <v>India - Switzerland</v>
          </cell>
          <cell r="C343" t="str">
            <v>W Europe</v>
          </cell>
          <cell r="D343">
            <v>781</v>
          </cell>
          <cell r="E343">
            <v>1754</v>
          </cell>
          <cell r="F343">
            <v>156.08000000000001</v>
          </cell>
          <cell r="G343">
            <v>31.22</v>
          </cell>
          <cell r="H343">
            <v>20</v>
          </cell>
          <cell r="I343">
            <v>30</v>
          </cell>
          <cell r="J343">
            <v>28</v>
          </cell>
          <cell r="K343">
            <v>42</v>
          </cell>
        </row>
        <row r="344">
          <cell r="B344" t="str">
            <v>India - UK (London)</v>
          </cell>
          <cell r="C344" t="str">
            <v>W Europe</v>
          </cell>
          <cell r="D344">
            <v>1000</v>
          </cell>
          <cell r="E344">
            <v>0</v>
          </cell>
          <cell r="F344">
            <v>175</v>
          </cell>
          <cell r="G344">
            <v>54</v>
          </cell>
          <cell r="H344">
            <v>27</v>
          </cell>
          <cell r="I344">
            <v>54</v>
          </cell>
          <cell r="J344">
            <v>38</v>
          </cell>
          <cell r="K344">
            <v>120</v>
          </cell>
        </row>
        <row r="345">
          <cell r="B345" t="str">
            <v>India - UK (Others)</v>
          </cell>
          <cell r="C345" t="str">
            <v>W Europe</v>
          </cell>
          <cell r="D345">
            <v>1380</v>
          </cell>
          <cell r="E345">
            <v>1820</v>
          </cell>
          <cell r="F345">
            <v>167.74</v>
          </cell>
          <cell r="G345">
            <v>33.549999999999997</v>
          </cell>
          <cell r="H345">
            <v>20</v>
          </cell>
          <cell r="I345">
            <v>40.26</v>
          </cell>
          <cell r="J345">
            <v>28</v>
          </cell>
          <cell r="K345">
            <v>87</v>
          </cell>
        </row>
        <row r="346">
          <cell r="B346" t="str">
            <v>India - S Europe</v>
          </cell>
          <cell r="C346" t="str">
            <v>S Europe</v>
          </cell>
          <cell r="D346">
            <v>855.4</v>
          </cell>
          <cell r="E346">
            <v>1974.8</v>
          </cell>
          <cell r="F346">
            <v>125</v>
          </cell>
          <cell r="G346">
            <v>30</v>
          </cell>
          <cell r="H346">
            <v>20</v>
          </cell>
          <cell r="I346">
            <v>29.512</v>
          </cell>
          <cell r="J346">
            <v>28</v>
          </cell>
          <cell r="K346">
            <v>47</v>
          </cell>
        </row>
        <row r="347">
          <cell r="B347" t="str">
            <v>India - Cyprus</v>
          </cell>
          <cell r="C347" t="str">
            <v>S Europe</v>
          </cell>
          <cell r="D347">
            <v>733</v>
          </cell>
          <cell r="E347">
            <v>2900</v>
          </cell>
          <cell r="F347">
            <v>125</v>
          </cell>
          <cell r="G347">
            <v>30</v>
          </cell>
          <cell r="H347">
            <v>20</v>
          </cell>
          <cell r="I347">
            <v>30</v>
          </cell>
          <cell r="J347">
            <v>28</v>
          </cell>
          <cell r="K347">
            <v>40</v>
          </cell>
        </row>
        <row r="348">
          <cell r="B348" t="str">
            <v>India - Greece</v>
          </cell>
          <cell r="C348" t="str">
            <v>S Europe</v>
          </cell>
          <cell r="D348">
            <v>918</v>
          </cell>
          <cell r="E348">
            <v>1667</v>
          </cell>
          <cell r="F348">
            <v>125</v>
          </cell>
          <cell r="G348">
            <v>30</v>
          </cell>
          <cell r="H348">
            <v>20</v>
          </cell>
          <cell r="I348">
            <v>30</v>
          </cell>
          <cell r="J348">
            <v>28</v>
          </cell>
          <cell r="K348">
            <v>69</v>
          </cell>
        </row>
        <row r="349">
          <cell r="B349" t="str">
            <v>India - Macedonia</v>
          </cell>
          <cell r="C349" t="str">
            <v>S Europe</v>
          </cell>
          <cell r="D349">
            <v>937</v>
          </cell>
          <cell r="E349">
            <v>2118</v>
          </cell>
          <cell r="F349">
            <v>125</v>
          </cell>
          <cell r="G349">
            <v>30</v>
          </cell>
          <cell r="H349">
            <v>20</v>
          </cell>
          <cell r="I349">
            <v>30</v>
          </cell>
          <cell r="J349">
            <v>28</v>
          </cell>
          <cell r="K349">
            <v>60</v>
          </cell>
        </row>
        <row r="350">
          <cell r="B350" t="str">
            <v>India - Serbia &amp; Montenegro</v>
          </cell>
          <cell r="C350" t="str">
            <v>S Europe</v>
          </cell>
          <cell r="D350">
            <v>845</v>
          </cell>
          <cell r="E350">
            <v>1354</v>
          </cell>
          <cell r="F350">
            <v>125</v>
          </cell>
          <cell r="G350">
            <v>30</v>
          </cell>
          <cell r="H350">
            <v>20</v>
          </cell>
          <cell r="I350">
            <v>30</v>
          </cell>
          <cell r="J350">
            <v>28</v>
          </cell>
          <cell r="K350">
            <v>40</v>
          </cell>
        </row>
        <row r="351">
          <cell r="B351" t="str">
            <v>India - Turkey</v>
          </cell>
          <cell r="C351" t="str">
            <v>S Europe</v>
          </cell>
          <cell r="D351">
            <v>844</v>
          </cell>
          <cell r="E351">
            <v>1835</v>
          </cell>
          <cell r="F351">
            <v>125</v>
          </cell>
          <cell r="G351">
            <v>30</v>
          </cell>
          <cell r="H351">
            <v>20</v>
          </cell>
          <cell r="I351">
            <v>27.56</v>
          </cell>
          <cell r="J351">
            <v>28</v>
          </cell>
          <cell r="K351">
            <v>26</v>
          </cell>
        </row>
        <row r="352">
          <cell r="B352" t="str">
            <v>India - APAC</v>
          </cell>
          <cell r="C352" t="str">
            <v>APAC</v>
          </cell>
          <cell r="D352">
            <v>544.35714285714289</v>
          </cell>
          <cell r="E352">
            <v>1170.4285714285713</v>
          </cell>
          <cell r="F352">
            <v>123.52142857142857</v>
          </cell>
          <cell r="G352">
            <v>28.368571428571432</v>
          </cell>
          <cell r="H352">
            <v>20</v>
          </cell>
          <cell r="I352">
            <v>15.036428571428571</v>
          </cell>
          <cell r="J352">
            <v>28</v>
          </cell>
          <cell r="K352">
            <v>16.357142857142858</v>
          </cell>
        </row>
        <row r="353">
          <cell r="B353" t="str">
            <v>India - Australia</v>
          </cell>
          <cell r="C353" t="str">
            <v>APAC</v>
          </cell>
          <cell r="D353">
            <v>868</v>
          </cell>
          <cell r="E353">
            <v>2561</v>
          </cell>
          <cell r="F353">
            <v>123.27</v>
          </cell>
          <cell r="G353">
            <v>30.82</v>
          </cell>
          <cell r="H353">
            <v>20</v>
          </cell>
          <cell r="I353">
            <v>17.23</v>
          </cell>
          <cell r="J353">
            <v>28</v>
          </cell>
          <cell r="K353">
            <v>54</v>
          </cell>
        </row>
        <row r="354">
          <cell r="B354" t="str">
            <v>India - China (Guangzhou)</v>
          </cell>
          <cell r="C354" t="str">
            <v>APAC</v>
          </cell>
          <cell r="D354">
            <v>651</v>
          </cell>
          <cell r="E354">
            <v>1573</v>
          </cell>
          <cell r="F354">
            <v>119.86</v>
          </cell>
          <cell r="G354">
            <v>14.38</v>
          </cell>
          <cell r="H354">
            <v>20</v>
          </cell>
          <cell r="I354">
            <v>17.23</v>
          </cell>
          <cell r="J354">
            <v>28</v>
          </cell>
          <cell r="K354">
            <v>17</v>
          </cell>
        </row>
        <row r="355">
          <cell r="B355" t="str">
            <v>India - China (Hong Kong)</v>
          </cell>
          <cell r="C355" t="str">
            <v>APAC</v>
          </cell>
          <cell r="D355">
            <v>652</v>
          </cell>
          <cell r="E355">
            <v>1165</v>
          </cell>
          <cell r="F355">
            <v>141.32</v>
          </cell>
          <cell r="G355">
            <v>17.670000000000002</v>
          </cell>
          <cell r="H355">
            <v>20</v>
          </cell>
          <cell r="I355">
            <v>24.12</v>
          </cell>
          <cell r="J355">
            <v>28</v>
          </cell>
          <cell r="K355">
            <v>17</v>
          </cell>
        </row>
        <row r="356">
          <cell r="B356" t="str">
            <v>India - Taiwan</v>
          </cell>
          <cell r="C356" t="str">
            <v>APAC</v>
          </cell>
          <cell r="D356">
            <v>743</v>
          </cell>
          <cell r="E356">
            <v>1578</v>
          </cell>
          <cell r="F356">
            <v>92.58</v>
          </cell>
          <cell r="G356">
            <v>10.23</v>
          </cell>
          <cell r="H356">
            <v>20</v>
          </cell>
          <cell r="I356">
            <v>24.12</v>
          </cell>
          <cell r="J356">
            <v>28</v>
          </cell>
          <cell r="K356">
            <v>35</v>
          </cell>
        </row>
        <row r="357">
          <cell r="B357" t="str">
            <v>India - India (Kolkata)</v>
          </cell>
          <cell r="C357" t="str">
            <v>APAC</v>
          </cell>
          <cell r="D357">
            <v>202</v>
          </cell>
          <cell r="E357">
            <v>711</v>
          </cell>
          <cell r="F357">
            <v>130.51</v>
          </cell>
          <cell r="G357">
            <v>43.5</v>
          </cell>
          <cell r="H357">
            <v>20</v>
          </cell>
          <cell r="I357">
            <v>0</v>
          </cell>
          <cell r="J357">
            <v>28</v>
          </cell>
          <cell r="K357">
            <v>0</v>
          </cell>
        </row>
        <row r="358">
          <cell r="B358" t="str">
            <v>India - India (Bangalore)</v>
          </cell>
          <cell r="C358" t="str">
            <v>APAC</v>
          </cell>
          <cell r="D358">
            <v>151</v>
          </cell>
          <cell r="E358">
            <v>482</v>
          </cell>
          <cell r="F358">
            <v>130.51</v>
          </cell>
          <cell r="G358">
            <v>43.5</v>
          </cell>
          <cell r="H358">
            <v>20</v>
          </cell>
          <cell r="I358">
            <v>0</v>
          </cell>
          <cell r="J358">
            <v>28</v>
          </cell>
          <cell r="K358">
            <v>0</v>
          </cell>
        </row>
        <row r="359">
          <cell r="B359" t="str">
            <v>India - India (Chennai)</v>
          </cell>
          <cell r="C359" t="str">
            <v>APAC</v>
          </cell>
          <cell r="D359">
            <v>157</v>
          </cell>
          <cell r="E359">
            <v>461</v>
          </cell>
          <cell r="F359">
            <v>130.51</v>
          </cell>
          <cell r="G359">
            <v>43.5</v>
          </cell>
          <cell r="H359">
            <v>20</v>
          </cell>
          <cell r="I359">
            <v>0</v>
          </cell>
          <cell r="J359">
            <v>28</v>
          </cell>
          <cell r="K359">
            <v>0</v>
          </cell>
        </row>
        <row r="360">
          <cell r="B360" t="str">
            <v>India - India (Mumbai)</v>
          </cell>
          <cell r="C360" t="str">
            <v>APAC</v>
          </cell>
          <cell r="D360">
            <v>183</v>
          </cell>
          <cell r="E360">
            <v>478</v>
          </cell>
          <cell r="F360">
            <v>130.51</v>
          </cell>
          <cell r="G360">
            <v>43.5</v>
          </cell>
          <cell r="H360">
            <v>20</v>
          </cell>
          <cell r="I360">
            <v>0</v>
          </cell>
          <cell r="J360">
            <v>28</v>
          </cell>
          <cell r="K360">
            <v>0</v>
          </cell>
        </row>
        <row r="361">
          <cell r="B361" t="str">
            <v>India - Japan</v>
          </cell>
          <cell r="C361" t="str">
            <v>APAC</v>
          </cell>
          <cell r="D361">
            <v>778</v>
          </cell>
          <cell r="E361">
            <v>1588</v>
          </cell>
          <cell r="F361">
            <v>202.14</v>
          </cell>
          <cell r="G361">
            <v>32.090000000000003</v>
          </cell>
          <cell r="H361">
            <v>20</v>
          </cell>
          <cell r="I361">
            <v>34.450000000000003</v>
          </cell>
          <cell r="J361">
            <v>28</v>
          </cell>
          <cell r="K361">
            <v>6</v>
          </cell>
        </row>
        <row r="362">
          <cell r="B362" t="str">
            <v>India - South Korea</v>
          </cell>
          <cell r="C362" t="str">
            <v>APAC</v>
          </cell>
          <cell r="D362">
            <v>804</v>
          </cell>
          <cell r="E362">
            <v>1394</v>
          </cell>
          <cell r="F362">
            <v>125</v>
          </cell>
          <cell r="G362">
            <v>30</v>
          </cell>
          <cell r="H362">
            <v>20</v>
          </cell>
          <cell r="I362">
            <v>21</v>
          </cell>
          <cell r="J362">
            <v>28</v>
          </cell>
          <cell r="K362">
            <v>23</v>
          </cell>
        </row>
        <row r="363">
          <cell r="B363" t="str">
            <v>India - Malaysia</v>
          </cell>
          <cell r="C363" t="str">
            <v>APAC</v>
          </cell>
          <cell r="D363">
            <v>1049</v>
          </cell>
          <cell r="E363">
            <v>1784</v>
          </cell>
          <cell r="F363">
            <v>60.77</v>
          </cell>
          <cell r="G363">
            <v>8.5299999999999994</v>
          </cell>
          <cell r="H363">
            <v>20</v>
          </cell>
          <cell r="I363">
            <v>17.23</v>
          </cell>
          <cell r="J363">
            <v>28</v>
          </cell>
          <cell r="K363">
            <v>11</v>
          </cell>
        </row>
        <row r="364">
          <cell r="B364" t="str">
            <v>India - Philippines</v>
          </cell>
          <cell r="C364" t="str">
            <v>APAC</v>
          </cell>
          <cell r="D364">
            <v>626</v>
          </cell>
          <cell r="E364">
            <v>1266</v>
          </cell>
          <cell r="F364">
            <v>125</v>
          </cell>
          <cell r="G364">
            <v>30</v>
          </cell>
          <cell r="H364">
            <v>20</v>
          </cell>
          <cell r="I364">
            <v>17.23</v>
          </cell>
          <cell r="J364">
            <v>28</v>
          </cell>
          <cell r="K364">
            <v>30</v>
          </cell>
        </row>
        <row r="365">
          <cell r="B365" t="str">
            <v>India - Singapore</v>
          </cell>
          <cell r="C365" t="str">
            <v>APAC</v>
          </cell>
          <cell r="D365">
            <v>505</v>
          </cell>
          <cell r="E365">
            <v>845</v>
          </cell>
          <cell r="F365">
            <v>92.32</v>
          </cell>
          <cell r="G365">
            <v>19.440000000000001</v>
          </cell>
          <cell r="H365">
            <v>20</v>
          </cell>
          <cell r="I365">
            <v>17.23</v>
          </cell>
          <cell r="J365">
            <v>28</v>
          </cell>
          <cell r="K365">
            <v>15</v>
          </cell>
        </row>
        <row r="366">
          <cell r="B366" t="str">
            <v>India - Thailand</v>
          </cell>
          <cell r="C366" t="str">
            <v>APAC</v>
          </cell>
          <cell r="D366">
            <v>252</v>
          </cell>
          <cell r="E366">
            <v>500</v>
          </cell>
          <cell r="F366">
            <v>125</v>
          </cell>
          <cell r="G366">
            <v>30</v>
          </cell>
          <cell r="H366">
            <v>20</v>
          </cell>
          <cell r="I366">
            <v>20.67</v>
          </cell>
          <cell r="J366">
            <v>28</v>
          </cell>
          <cell r="K366">
            <v>21</v>
          </cell>
        </row>
        <row r="367">
          <cell r="B367" t="str">
            <v>India - NA</v>
          </cell>
          <cell r="C367" t="str">
            <v>NA</v>
          </cell>
          <cell r="D367">
            <v>1664.6666666666667</v>
          </cell>
          <cell r="E367">
            <v>3057.5555555555557</v>
          </cell>
          <cell r="F367">
            <v>158.46666666666667</v>
          </cell>
          <cell r="G367">
            <v>31.438888888888886</v>
          </cell>
          <cell r="H367">
            <v>21.555555555555557</v>
          </cell>
          <cell r="I367">
            <v>22.594444444444449</v>
          </cell>
          <cell r="J367">
            <v>30.444444444444443</v>
          </cell>
          <cell r="K367">
            <v>94.555555555555557</v>
          </cell>
        </row>
        <row r="368">
          <cell r="B368" t="str">
            <v>India - Canada</v>
          </cell>
          <cell r="C368" t="str">
            <v>NA</v>
          </cell>
          <cell r="D368">
            <v>1259</v>
          </cell>
          <cell r="E368">
            <v>4411</v>
          </cell>
          <cell r="F368">
            <v>158.62</v>
          </cell>
          <cell r="G368">
            <v>30.82</v>
          </cell>
          <cell r="H368">
            <v>20</v>
          </cell>
          <cell r="I368">
            <v>21</v>
          </cell>
          <cell r="J368">
            <v>28</v>
          </cell>
          <cell r="K368">
            <v>61</v>
          </cell>
        </row>
        <row r="369">
          <cell r="B369" t="str">
            <v>India - Mexico</v>
          </cell>
          <cell r="C369" t="str">
            <v>NA</v>
          </cell>
          <cell r="D369">
            <v>1702</v>
          </cell>
          <cell r="E369">
            <v>5073</v>
          </cell>
          <cell r="F369">
            <v>125</v>
          </cell>
          <cell r="G369">
            <v>30</v>
          </cell>
          <cell r="H369">
            <v>20</v>
          </cell>
          <cell r="I369">
            <v>21</v>
          </cell>
          <cell r="J369">
            <v>28</v>
          </cell>
          <cell r="K369">
            <v>25</v>
          </cell>
        </row>
        <row r="370">
          <cell r="B370" t="str">
            <v>India - USA (Chicago)</v>
          </cell>
          <cell r="C370" t="str">
            <v>NA</v>
          </cell>
          <cell r="D370">
            <v>1800</v>
          </cell>
          <cell r="E370">
            <v>0</v>
          </cell>
          <cell r="F370">
            <v>150</v>
          </cell>
          <cell r="G370">
            <v>38</v>
          </cell>
          <cell r="H370">
            <v>27</v>
          </cell>
          <cell r="I370">
            <v>29</v>
          </cell>
          <cell r="J370">
            <v>39</v>
          </cell>
          <cell r="K370">
            <v>140</v>
          </cell>
        </row>
        <row r="371">
          <cell r="B371" t="str">
            <v>India - USA (LA)</v>
          </cell>
          <cell r="C371" t="str">
            <v>NA</v>
          </cell>
          <cell r="D371">
            <v>1934</v>
          </cell>
          <cell r="E371">
            <v>4141</v>
          </cell>
          <cell r="F371">
            <v>177</v>
          </cell>
          <cell r="G371">
            <v>29</v>
          </cell>
          <cell r="H371">
            <v>20</v>
          </cell>
          <cell r="I371">
            <v>20.67</v>
          </cell>
          <cell r="J371">
            <v>28</v>
          </cell>
          <cell r="K371">
            <v>97</v>
          </cell>
        </row>
        <row r="372">
          <cell r="B372" t="str">
            <v>India - USA (NY)</v>
          </cell>
          <cell r="C372" t="str">
            <v>NA</v>
          </cell>
          <cell r="D372">
            <v>1449</v>
          </cell>
          <cell r="E372">
            <v>2614</v>
          </cell>
          <cell r="F372">
            <v>220.49</v>
          </cell>
          <cell r="G372">
            <v>34.450000000000003</v>
          </cell>
          <cell r="H372">
            <v>20</v>
          </cell>
          <cell r="I372">
            <v>20.67</v>
          </cell>
          <cell r="J372">
            <v>28</v>
          </cell>
          <cell r="K372">
            <v>97</v>
          </cell>
        </row>
        <row r="373">
          <cell r="B373" t="str">
            <v>India - USA (San Francisco)</v>
          </cell>
          <cell r="C373" t="str">
            <v>NA</v>
          </cell>
          <cell r="D373">
            <v>1500</v>
          </cell>
          <cell r="E373">
            <v>0</v>
          </cell>
          <cell r="F373">
            <v>130</v>
          </cell>
          <cell r="G373">
            <v>38</v>
          </cell>
          <cell r="H373">
            <v>27</v>
          </cell>
          <cell r="I373">
            <v>29</v>
          </cell>
          <cell r="J373">
            <v>39</v>
          </cell>
          <cell r="K373">
            <v>140</v>
          </cell>
        </row>
        <row r="374">
          <cell r="B374" t="str">
            <v>India - USA (Dallas)</v>
          </cell>
          <cell r="C374" t="str">
            <v>NA</v>
          </cell>
          <cell r="D374">
            <v>1896</v>
          </cell>
          <cell r="E374">
            <v>4183</v>
          </cell>
          <cell r="F374">
            <v>155.03</v>
          </cell>
          <cell r="G374">
            <v>27.56</v>
          </cell>
          <cell r="H374">
            <v>20</v>
          </cell>
          <cell r="I374">
            <v>20.67</v>
          </cell>
          <cell r="J374">
            <v>28</v>
          </cell>
          <cell r="K374">
            <v>97</v>
          </cell>
        </row>
        <row r="375">
          <cell r="B375" t="str">
            <v>India - USA (Houston)</v>
          </cell>
          <cell r="C375" t="str">
            <v>NA</v>
          </cell>
          <cell r="D375">
            <v>1807</v>
          </cell>
          <cell r="E375">
            <v>3751</v>
          </cell>
          <cell r="F375">
            <v>155.03</v>
          </cell>
          <cell r="G375">
            <v>27.56</v>
          </cell>
          <cell r="H375">
            <v>20</v>
          </cell>
          <cell r="I375">
            <v>20.67</v>
          </cell>
          <cell r="J375">
            <v>28</v>
          </cell>
          <cell r="K375">
            <v>97</v>
          </cell>
        </row>
        <row r="376">
          <cell r="B376" t="str">
            <v>India - USA (Miami)</v>
          </cell>
          <cell r="C376" t="str">
            <v>NA</v>
          </cell>
          <cell r="D376">
            <v>1635</v>
          </cell>
          <cell r="E376">
            <v>3345</v>
          </cell>
          <cell r="F376">
            <v>155.03</v>
          </cell>
          <cell r="G376">
            <v>27.56</v>
          </cell>
          <cell r="H376">
            <v>20</v>
          </cell>
          <cell r="I376">
            <v>20.67</v>
          </cell>
          <cell r="J376">
            <v>28</v>
          </cell>
          <cell r="K376">
            <v>97</v>
          </cell>
        </row>
        <row r="377">
          <cell r="B377" t="str">
            <v>India - LATAM</v>
          </cell>
          <cell r="C377" t="str">
            <v>LATAM</v>
          </cell>
          <cell r="D377">
            <v>1526</v>
          </cell>
          <cell r="E377">
            <v>4555.55</v>
          </cell>
          <cell r="F377">
            <v>126.75</v>
          </cell>
          <cell r="G377">
            <v>30.4</v>
          </cell>
          <cell r="H377">
            <v>20.25</v>
          </cell>
          <cell r="I377">
            <v>21.25</v>
          </cell>
          <cell r="J377">
            <v>28.4</v>
          </cell>
          <cell r="K377">
            <v>65.95</v>
          </cell>
        </row>
        <row r="378">
          <cell r="B378" t="str">
            <v>India - Argentina</v>
          </cell>
          <cell r="C378" t="str">
            <v>LATAM</v>
          </cell>
          <cell r="D378">
            <v>2257</v>
          </cell>
          <cell r="E378">
            <v>5312</v>
          </cell>
          <cell r="F378">
            <v>125</v>
          </cell>
          <cell r="G378">
            <v>30</v>
          </cell>
          <cell r="H378">
            <v>20</v>
          </cell>
          <cell r="I378">
            <v>21</v>
          </cell>
          <cell r="J378">
            <v>28</v>
          </cell>
          <cell r="K378">
            <v>40</v>
          </cell>
        </row>
        <row r="379">
          <cell r="B379" t="str">
            <v>India - Bolivia</v>
          </cell>
          <cell r="C379" t="str">
            <v>LATAM</v>
          </cell>
          <cell r="D379">
            <v>1371</v>
          </cell>
          <cell r="E379">
            <v>3748</v>
          </cell>
          <cell r="F379">
            <v>125</v>
          </cell>
          <cell r="G379">
            <v>30</v>
          </cell>
          <cell r="H379">
            <v>20</v>
          </cell>
          <cell r="I379">
            <v>21</v>
          </cell>
          <cell r="J379">
            <v>28</v>
          </cell>
          <cell r="K379">
            <v>158</v>
          </cell>
        </row>
        <row r="380">
          <cell r="B380" t="str">
            <v>India - Brazil (Brasilia)</v>
          </cell>
          <cell r="C380" t="str">
            <v>LATAM</v>
          </cell>
          <cell r="D380">
            <v>1483</v>
          </cell>
          <cell r="E380">
            <v>4771</v>
          </cell>
          <cell r="F380">
            <v>125</v>
          </cell>
          <cell r="G380">
            <v>30</v>
          </cell>
          <cell r="H380">
            <v>20</v>
          </cell>
          <cell r="I380">
            <v>21</v>
          </cell>
          <cell r="J380">
            <v>28</v>
          </cell>
          <cell r="K380">
            <v>58</v>
          </cell>
        </row>
        <row r="381">
          <cell r="B381" t="str">
            <v>India - Brazil (Sao Paulo)</v>
          </cell>
          <cell r="C381" t="str">
            <v>LATAM</v>
          </cell>
          <cell r="D381">
            <v>1483</v>
          </cell>
          <cell r="E381">
            <v>4771</v>
          </cell>
          <cell r="F381">
            <v>125</v>
          </cell>
          <cell r="G381">
            <v>30</v>
          </cell>
          <cell r="H381">
            <v>20</v>
          </cell>
          <cell r="I381">
            <v>21</v>
          </cell>
          <cell r="J381">
            <v>28</v>
          </cell>
          <cell r="K381">
            <v>58</v>
          </cell>
        </row>
        <row r="382">
          <cell r="B382" t="str">
            <v>India - Chile</v>
          </cell>
          <cell r="C382" t="str">
            <v>LATAM</v>
          </cell>
          <cell r="D382">
            <v>1483</v>
          </cell>
          <cell r="E382">
            <v>4771</v>
          </cell>
          <cell r="F382">
            <v>125</v>
          </cell>
          <cell r="G382">
            <v>30</v>
          </cell>
          <cell r="H382">
            <v>20</v>
          </cell>
          <cell r="I382">
            <v>21</v>
          </cell>
          <cell r="J382">
            <v>28</v>
          </cell>
          <cell r="K382">
            <v>12</v>
          </cell>
        </row>
        <row r="383">
          <cell r="B383" t="str">
            <v>India - Colombia</v>
          </cell>
          <cell r="C383" t="str">
            <v>LATAM</v>
          </cell>
          <cell r="D383">
            <v>1442</v>
          </cell>
          <cell r="E383">
            <v>4604</v>
          </cell>
          <cell r="F383">
            <v>125</v>
          </cell>
          <cell r="G383">
            <v>30</v>
          </cell>
          <cell r="H383">
            <v>20</v>
          </cell>
          <cell r="I383">
            <v>21</v>
          </cell>
          <cell r="J383">
            <v>28</v>
          </cell>
          <cell r="K383">
            <v>250</v>
          </cell>
        </row>
        <row r="384">
          <cell r="B384" t="str">
            <v>India - Costa Rica</v>
          </cell>
          <cell r="C384" t="str">
            <v>LATAM</v>
          </cell>
          <cell r="D384">
            <v>1700</v>
          </cell>
          <cell r="E384">
            <v>4604</v>
          </cell>
          <cell r="F384">
            <v>160</v>
          </cell>
          <cell r="G384">
            <v>38</v>
          </cell>
          <cell r="H384">
            <v>25</v>
          </cell>
          <cell r="I384">
            <v>26</v>
          </cell>
          <cell r="J384">
            <v>36</v>
          </cell>
          <cell r="K384">
            <v>15</v>
          </cell>
        </row>
        <row r="385">
          <cell r="B385" t="str">
            <v>India - Dominican Republic</v>
          </cell>
          <cell r="C385" t="str">
            <v>LATAM</v>
          </cell>
          <cell r="D385">
            <v>1442</v>
          </cell>
          <cell r="E385">
            <v>4604</v>
          </cell>
          <cell r="F385">
            <v>125</v>
          </cell>
          <cell r="G385">
            <v>30</v>
          </cell>
          <cell r="H385">
            <v>20</v>
          </cell>
          <cell r="I385">
            <v>21</v>
          </cell>
          <cell r="J385">
            <v>28</v>
          </cell>
          <cell r="K385">
            <v>140</v>
          </cell>
        </row>
        <row r="386">
          <cell r="B386" t="str">
            <v>India - Ecuador</v>
          </cell>
          <cell r="C386" t="str">
            <v>LATAM</v>
          </cell>
          <cell r="D386">
            <v>1488</v>
          </cell>
          <cell r="E386">
            <v>4382</v>
          </cell>
          <cell r="F386">
            <v>125</v>
          </cell>
          <cell r="G386">
            <v>30</v>
          </cell>
          <cell r="H386">
            <v>20</v>
          </cell>
          <cell r="I386">
            <v>21</v>
          </cell>
          <cell r="J386">
            <v>28</v>
          </cell>
          <cell r="K386">
            <v>45</v>
          </cell>
        </row>
        <row r="387">
          <cell r="B387" t="str">
            <v>India - Guatemala</v>
          </cell>
          <cell r="C387" t="str">
            <v>LATAM</v>
          </cell>
          <cell r="D387">
            <v>1442</v>
          </cell>
          <cell r="E387">
            <v>4604</v>
          </cell>
          <cell r="F387">
            <v>125</v>
          </cell>
          <cell r="G387">
            <v>30</v>
          </cell>
          <cell r="H387">
            <v>20</v>
          </cell>
          <cell r="I387">
            <v>21</v>
          </cell>
          <cell r="J387">
            <v>28</v>
          </cell>
          <cell r="K387">
            <v>158</v>
          </cell>
        </row>
        <row r="388">
          <cell r="B388" t="str">
            <v>India - Honduras</v>
          </cell>
          <cell r="C388" t="str">
            <v>LATAM</v>
          </cell>
          <cell r="D388">
            <v>1517</v>
          </cell>
          <cell r="E388">
            <v>4461</v>
          </cell>
          <cell r="F388">
            <v>125</v>
          </cell>
          <cell r="G388">
            <v>30</v>
          </cell>
          <cell r="H388">
            <v>20</v>
          </cell>
          <cell r="I388">
            <v>21</v>
          </cell>
          <cell r="J388">
            <v>28</v>
          </cell>
          <cell r="K388">
            <v>15</v>
          </cell>
        </row>
        <row r="389">
          <cell r="B389" t="str">
            <v>India - Jamaica</v>
          </cell>
          <cell r="C389" t="str">
            <v>LATAM</v>
          </cell>
          <cell r="D389">
            <v>1250</v>
          </cell>
          <cell r="E389">
            <v>4548</v>
          </cell>
          <cell r="F389">
            <v>125</v>
          </cell>
          <cell r="G389">
            <v>30</v>
          </cell>
          <cell r="H389">
            <v>20</v>
          </cell>
          <cell r="I389">
            <v>21</v>
          </cell>
          <cell r="J389">
            <v>28</v>
          </cell>
          <cell r="K389">
            <v>50</v>
          </cell>
        </row>
        <row r="390">
          <cell r="B390" t="str">
            <v>India - Panama</v>
          </cell>
          <cell r="C390" t="str">
            <v>LATAM</v>
          </cell>
          <cell r="D390">
            <v>1458</v>
          </cell>
          <cell r="E390">
            <v>4667</v>
          </cell>
          <cell r="F390">
            <v>125</v>
          </cell>
          <cell r="G390">
            <v>30</v>
          </cell>
          <cell r="H390">
            <v>20</v>
          </cell>
          <cell r="I390">
            <v>21</v>
          </cell>
          <cell r="J390">
            <v>28</v>
          </cell>
          <cell r="K390">
            <v>75</v>
          </cell>
        </row>
        <row r="391">
          <cell r="B391" t="str">
            <v>India - Paraguay</v>
          </cell>
          <cell r="C391" t="str">
            <v>LATAM</v>
          </cell>
          <cell r="D391">
            <v>1483</v>
          </cell>
          <cell r="E391">
            <v>4771</v>
          </cell>
          <cell r="F391">
            <v>125</v>
          </cell>
          <cell r="G391">
            <v>30</v>
          </cell>
          <cell r="H391">
            <v>20</v>
          </cell>
          <cell r="I391">
            <v>21</v>
          </cell>
          <cell r="J391">
            <v>28</v>
          </cell>
          <cell r="K391">
            <v>60</v>
          </cell>
        </row>
        <row r="392">
          <cell r="B392" t="str">
            <v>India - Peru</v>
          </cell>
          <cell r="C392" t="str">
            <v>LATAM</v>
          </cell>
          <cell r="D392">
            <v>2257</v>
          </cell>
          <cell r="E392">
            <v>5312</v>
          </cell>
          <cell r="F392">
            <v>125</v>
          </cell>
          <cell r="G392">
            <v>30</v>
          </cell>
          <cell r="H392">
            <v>20</v>
          </cell>
          <cell r="I392">
            <v>21</v>
          </cell>
          <cell r="J392">
            <v>28</v>
          </cell>
          <cell r="K392">
            <v>25</v>
          </cell>
        </row>
        <row r="393">
          <cell r="B393" t="str">
            <v>India - Trinidad</v>
          </cell>
          <cell r="C393" t="str">
            <v>LATAM</v>
          </cell>
          <cell r="D393">
            <v>1498</v>
          </cell>
          <cell r="E393">
            <v>4620</v>
          </cell>
          <cell r="F393">
            <v>125</v>
          </cell>
          <cell r="G393">
            <v>30</v>
          </cell>
          <cell r="H393">
            <v>20</v>
          </cell>
          <cell r="I393">
            <v>21</v>
          </cell>
          <cell r="J393">
            <v>28</v>
          </cell>
          <cell r="K393">
            <v>45</v>
          </cell>
        </row>
        <row r="394">
          <cell r="B394" t="str">
            <v>India - Uruguay</v>
          </cell>
          <cell r="C394" t="str">
            <v>LATAM</v>
          </cell>
          <cell r="D394">
            <v>1468</v>
          </cell>
          <cell r="E394">
            <v>4620</v>
          </cell>
          <cell r="F394">
            <v>125</v>
          </cell>
          <cell r="G394">
            <v>30</v>
          </cell>
          <cell r="H394">
            <v>20</v>
          </cell>
          <cell r="I394">
            <v>21</v>
          </cell>
          <cell r="J394">
            <v>28</v>
          </cell>
          <cell r="K394">
            <v>0</v>
          </cell>
        </row>
        <row r="395">
          <cell r="B395" t="str">
            <v>India - Venezuela</v>
          </cell>
          <cell r="C395" t="str">
            <v>LATAM</v>
          </cell>
          <cell r="D395">
            <v>1483</v>
          </cell>
          <cell r="E395">
            <v>4771</v>
          </cell>
          <cell r="F395">
            <v>125</v>
          </cell>
          <cell r="G395">
            <v>30</v>
          </cell>
          <cell r="H395">
            <v>20</v>
          </cell>
          <cell r="I395">
            <v>21</v>
          </cell>
          <cell r="J395">
            <v>28</v>
          </cell>
          <cell r="K395">
            <v>20</v>
          </cell>
        </row>
        <row r="396">
          <cell r="B396" t="str">
            <v>India - El Salvador</v>
          </cell>
          <cell r="C396" t="str">
            <v>LATAM</v>
          </cell>
          <cell r="D396">
            <v>1488</v>
          </cell>
          <cell r="E396">
            <v>4382</v>
          </cell>
          <cell r="F396">
            <v>125</v>
          </cell>
          <cell r="G396">
            <v>30</v>
          </cell>
          <cell r="H396">
            <v>20</v>
          </cell>
          <cell r="I396">
            <v>21</v>
          </cell>
          <cell r="J396">
            <v>28</v>
          </cell>
          <cell r="K396">
            <v>20</v>
          </cell>
        </row>
        <row r="397">
          <cell r="B397" t="str">
            <v>India - Puerto Rico</v>
          </cell>
          <cell r="C397" t="str">
            <v>LATAM</v>
          </cell>
          <cell r="D397">
            <v>1027</v>
          </cell>
          <cell r="E397">
            <v>2788</v>
          </cell>
          <cell r="F397">
            <v>125</v>
          </cell>
          <cell r="G397">
            <v>30</v>
          </cell>
          <cell r="H397">
            <v>20</v>
          </cell>
          <cell r="I397">
            <v>21</v>
          </cell>
          <cell r="J397">
            <v>28</v>
          </cell>
          <cell r="K397">
            <v>75</v>
          </cell>
        </row>
        <row r="398">
          <cell r="B398" t="str">
            <v>India - Africa</v>
          </cell>
          <cell r="C398" t="str">
            <v>Africa</v>
          </cell>
          <cell r="D398">
            <v>933.4</v>
          </cell>
          <cell r="E398">
            <v>1716.6</v>
          </cell>
          <cell r="F398">
            <v>125</v>
          </cell>
          <cell r="G398">
            <v>30</v>
          </cell>
          <cell r="H398">
            <v>20</v>
          </cell>
          <cell r="I398">
            <v>19.492000000000001</v>
          </cell>
          <cell r="J398">
            <v>28</v>
          </cell>
          <cell r="K398">
            <v>19.399999999999999</v>
          </cell>
        </row>
        <row r="399">
          <cell r="B399" t="str">
            <v>India - Egypt</v>
          </cell>
          <cell r="C399" t="str">
            <v>Africa</v>
          </cell>
          <cell r="D399">
            <v>1036</v>
          </cell>
          <cell r="E399">
            <v>1208</v>
          </cell>
          <cell r="F399">
            <v>125</v>
          </cell>
          <cell r="G399">
            <v>30</v>
          </cell>
          <cell r="H399">
            <v>20</v>
          </cell>
          <cell r="I399">
            <v>17.23</v>
          </cell>
          <cell r="J399">
            <v>28</v>
          </cell>
          <cell r="K399">
            <v>22</v>
          </cell>
        </row>
        <row r="400">
          <cell r="B400" t="str">
            <v>India - Lebanon</v>
          </cell>
          <cell r="C400" t="str">
            <v>Africa</v>
          </cell>
          <cell r="D400">
            <v>790</v>
          </cell>
          <cell r="E400">
            <v>1688</v>
          </cell>
          <cell r="F400">
            <v>125</v>
          </cell>
          <cell r="G400">
            <v>30</v>
          </cell>
          <cell r="H400">
            <v>20</v>
          </cell>
          <cell r="I400">
            <v>21</v>
          </cell>
          <cell r="J400">
            <v>28</v>
          </cell>
          <cell r="K400">
            <v>25</v>
          </cell>
        </row>
        <row r="401">
          <cell r="B401" t="str">
            <v>India - Morocco</v>
          </cell>
          <cell r="C401" t="str">
            <v>Africa</v>
          </cell>
          <cell r="D401">
            <v>1102</v>
          </cell>
          <cell r="E401">
            <v>2336</v>
          </cell>
          <cell r="F401">
            <v>125</v>
          </cell>
          <cell r="G401">
            <v>30</v>
          </cell>
          <cell r="H401">
            <v>20</v>
          </cell>
          <cell r="I401">
            <v>21</v>
          </cell>
          <cell r="J401">
            <v>28</v>
          </cell>
          <cell r="K401">
            <v>20</v>
          </cell>
        </row>
        <row r="402">
          <cell r="B402" t="str">
            <v xml:space="preserve">India - South Africa </v>
          </cell>
          <cell r="C402" t="str">
            <v>Africa</v>
          </cell>
          <cell r="D402">
            <v>1049</v>
          </cell>
          <cell r="E402">
            <v>1784</v>
          </cell>
          <cell r="F402">
            <v>125</v>
          </cell>
          <cell r="G402">
            <v>30</v>
          </cell>
          <cell r="H402">
            <v>20</v>
          </cell>
          <cell r="I402">
            <v>17.23</v>
          </cell>
          <cell r="J402">
            <v>28</v>
          </cell>
          <cell r="K402">
            <v>0</v>
          </cell>
        </row>
        <row r="403">
          <cell r="B403" t="str">
            <v>India - Tunisia</v>
          </cell>
          <cell r="C403" t="str">
            <v>Africa</v>
          </cell>
          <cell r="D403">
            <v>690</v>
          </cell>
          <cell r="E403">
            <v>1567</v>
          </cell>
          <cell r="F403">
            <v>125</v>
          </cell>
          <cell r="G403">
            <v>30</v>
          </cell>
          <cell r="H403">
            <v>20</v>
          </cell>
          <cell r="I403">
            <v>21</v>
          </cell>
          <cell r="J403">
            <v>28</v>
          </cell>
          <cell r="K403">
            <v>30</v>
          </cell>
        </row>
        <row r="404">
          <cell r="B404" t="str">
            <v>India - Middle East</v>
          </cell>
          <cell r="C404" t="str">
            <v>Middle East</v>
          </cell>
          <cell r="D404">
            <v>671</v>
          </cell>
          <cell r="E404">
            <v>1048.75</v>
          </cell>
          <cell r="F404">
            <v>125</v>
          </cell>
          <cell r="G404">
            <v>30</v>
          </cell>
          <cell r="H404">
            <v>20</v>
          </cell>
          <cell r="I404">
            <v>17.23</v>
          </cell>
          <cell r="J404">
            <v>28</v>
          </cell>
          <cell r="K404">
            <v>36.5</v>
          </cell>
        </row>
        <row r="405">
          <cell r="B405" t="str">
            <v>India - Israel</v>
          </cell>
          <cell r="C405" t="str">
            <v>Middle East</v>
          </cell>
          <cell r="D405">
            <v>1037</v>
          </cell>
          <cell r="E405">
            <v>1210</v>
          </cell>
          <cell r="F405">
            <v>125</v>
          </cell>
          <cell r="G405">
            <v>30</v>
          </cell>
          <cell r="H405">
            <v>20</v>
          </cell>
          <cell r="I405">
            <v>17.23</v>
          </cell>
          <cell r="J405">
            <v>28</v>
          </cell>
          <cell r="K405">
            <v>13</v>
          </cell>
        </row>
        <row r="406">
          <cell r="B406" t="str">
            <v>India - Jordan</v>
          </cell>
          <cell r="C406" t="str">
            <v>Middle East</v>
          </cell>
          <cell r="D406">
            <v>831</v>
          </cell>
          <cell r="E406">
            <v>1258</v>
          </cell>
          <cell r="F406">
            <v>125</v>
          </cell>
          <cell r="G406">
            <v>30</v>
          </cell>
          <cell r="H406">
            <v>20</v>
          </cell>
          <cell r="I406">
            <v>17.23</v>
          </cell>
          <cell r="J406">
            <v>28</v>
          </cell>
          <cell r="K406">
            <v>16</v>
          </cell>
        </row>
        <row r="407">
          <cell r="B407" t="str">
            <v>India - Kuwait</v>
          </cell>
          <cell r="C407" t="str">
            <v>Middle East</v>
          </cell>
          <cell r="D407">
            <v>691</v>
          </cell>
          <cell r="E407">
            <v>987</v>
          </cell>
          <cell r="F407">
            <v>125</v>
          </cell>
          <cell r="G407">
            <v>30</v>
          </cell>
          <cell r="H407">
            <v>20</v>
          </cell>
          <cell r="I407">
            <v>17.23</v>
          </cell>
          <cell r="J407">
            <v>28</v>
          </cell>
          <cell r="K407">
            <v>120</v>
          </cell>
        </row>
        <row r="408">
          <cell r="B408" t="str">
            <v>India - Oman</v>
          </cell>
          <cell r="C408" t="str">
            <v>Middle East</v>
          </cell>
          <cell r="D408">
            <v>523</v>
          </cell>
          <cell r="E408">
            <v>998</v>
          </cell>
          <cell r="F408">
            <v>125</v>
          </cell>
          <cell r="G408">
            <v>30</v>
          </cell>
          <cell r="H408">
            <v>20</v>
          </cell>
          <cell r="I408">
            <v>17.23</v>
          </cell>
          <cell r="J408">
            <v>28</v>
          </cell>
          <cell r="K408">
            <v>25</v>
          </cell>
        </row>
        <row r="409">
          <cell r="B409" t="str">
            <v>India - Pakistan</v>
          </cell>
          <cell r="C409" t="str">
            <v>Middle East</v>
          </cell>
          <cell r="D409">
            <v>523</v>
          </cell>
          <cell r="E409">
            <v>998</v>
          </cell>
          <cell r="F409">
            <v>125</v>
          </cell>
          <cell r="G409">
            <v>30</v>
          </cell>
          <cell r="H409">
            <v>20</v>
          </cell>
          <cell r="I409">
            <v>17.23</v>
          </cell>
          <cell r="J409">
            <v>28</v>
          </cell>
          <cell r="K409">
            <v>0</v>
          </cell>
        </row>
        <row r="410">
          <cell r="B410" t="str">
            <v>India - Qatar</v>
          </cell>
          <cell r="C410" t="str">
            <v>Middle East</v>
          </cell>
          <cell r="D410">
            <v>523</v>
          </cell>
          <cell r="E410">
            <v>998</v>
          </cell>
          <cell r="F410">
            <v>125</v>
          </cell>
          <cell r="G410">
            <v>30</v>
          </cell>
          <cell r="H410">
            <v>20</v>
          </cell>
          <cell r="I410">
            <v>17.23</v>
          </cell>
          <cell r="J410">
            <v>28</v>
          </cell>
          <cell r="K410">
            <v>20</v>
          </cell>
        </row>
        <row r="411">
          <cell r="B411" t="str">
            <v xml:space="preserve">India - Saudi Arabia </v>
          </cell>
          <cell r="C411" t="str">
            <v>Middle East</v>
          </cell>
          <cell r="D411">
            <v>691</v>
          </cell>
          <cell r="E411">
            <v>987</v>
          </cell>
          <cell r="F411">
            <v>125</v>
          </cell>
          <cell r="G411">
            <v>30</v>
          </cell>
          <cell r="H411">
            <v>20</v>
          </cell>
          <cell r="I411">
            <v>17.23</v>
          </cell>
          <cell r="J411">
            <v>28</v>
          </cell>
          <cell r="K411">
            <v>50</v>
          </cell>
        </row>
        <row r="412">
          <cell r="B412" t="str">
            <v>India - UAE</v>
          </cell>
          <cell r="C412" t="str">
            <v>Middle East</v>
          </cell>
          <cell r="D412">
            <v>549</v>
          </cell>
          <cell r="E412">
            <v>954</v>
          </cell>
          <cell r="F412">
            <v>125</v>
          </cell>
          <cell r="G412">
            <v>30</v>
          </cell>
          <cell r="H412">
            <v>20</v>
          </cell>
          <cell r="I412">
            <v>17.23</v>
          </cell>
          <cell r="J412">
            <v>28</v>
          </cell>
          <cell r="K412">
            <v>48</v>
          </cell>
        </row>
        <row r="413">
          <cell r="B413" t="str">
            <v>Brazil - Europe</v>
          </cell>
          <cell r="C413" t="str">
            <v>Europe</v>
          </cell>
          <cell r="D413">
            <v>799.4</v>
          </cell>
          <cell r="E413">
            <v>2797.6</v>
          </cell>
          <cell r="F413">
            <v>150.804</v>
          </cell>
          <cell r="G413">
            <v>31.762</v>
          </cell>
          <cell r="H413">
            <v>20</v>
          </cell>
          <cell r="I413">
            <v>39</v>
          </cell>
          <cell r="J413">
            <v>28</v>
          </cell>
          <cell r="K413">
            <v>0</v>
          </cell>
        </row>
        <row r="414">
          <cell r="B414" t="str">
            <v>Brazil - France (Paris &amp; "petite couronne")</v>
          </cell>
          <cell r="C414" t="str">
            <v>Europe</v>
          </cell>
          <cell r="D414">
            <v>758</v>
          </cell>
          <cell r="E414">
            <v>2205</v>
          </cell>
          <cell r="F414">
            <v>160</v>
          </cell>
          <cell r="G414">
            <v>30</v>
          </cell>
          <cell r="H414">
            <v>20</v>
          </cell>
          <cell r="I414">
            <v>39</v>
          </cell>
          <cell r="J414">
            <v>28</v>
          </cell>
          <cell r="K414">
            <v>0</v>
          </cell>
        </row>
        <row r="415">
          <cell r="B415" t="str">
            <v>Brazil - France (Province)</v>
          </cell>
          <cell r="C415" t="str">
            <v>Europe</v>
          </cell>
          <cell r="D415">
            <v>758</v>
          </cell>
          <cell r="E415">
            <v>2205</v>
          </cell>
          <cell r="F415">
            <v>100</v>
          </cell>
          <cell r="G415">
            <v>25</v>
          </cell>
          <cell r="H415">
            <v>20</v>
          </cell>
          <cell r="I415">
            <v>39</v>
          </cell>
          <cell r="J415">
            <v>28</v>
          </cell>
          <cell r="K415">
            <v>0</v>
          </cell>
        </row>
        <row r="416">
          <cell r="B416" t="str">
            <v>Brazil - Poland</v>
          </cell>
          <cell r="C416" t="str">
            <v>Europe</v>
          </cell>
          <cell r="D416">
            <v>827</v>
          </cell>
          <cell r="E416">
            <v>3790</v>
          </cell>
          <cell r="F416">
            <v>125</v>
          </cell>
          <cell r="G416">
            <v>30</v>
          </cell>
          <cell r="H416">
            <v>20</v>
          </cell>
          <cell r="I416">
            <v>39</v>
          </cell>
          <cell r="J416">
            <v>28</v>
          </cell>
          <cell r="K416">
            <v>0</v>
          </cell>
        </row>
        <row r="417">
          <cell r="B417" t="str">
            <v>Brazil - UK (London)</v>
          </cell>
          <cell r="C417" t="str">
            <v>Europe</v>
          </cell>
          <cell r="D417">
            <v>827</v>
          </cell>
          <cell r="E417">
            <v>2894</v>
          </cell>
          <cell r="F417">
            <v>201.28</v>
          </cell>
          <cell r="G417">
            <v>40.26</v>
          </cell>
          <cell r="H417">
            <v>20</v>
          </cell>
          <cell r="I417">
            <v>39</v>
          </cell>
          <cell r="J417">
            <v>28</v>
          </cell>
          <cell r="K417">
            <v>0</v>
          </cell>
        </row>
        <row r="418">
          <cell r="B418" t="str">
            <v>Brazil - UK (Others)</v>
          </cell>
          <cell r="C418" t="str">
            <v>Europe</v>
          </cell>
          <cell r="D418">
            <v>827</v>
          </cell>
          <cell r="E418">
            <v>2894</v>
          </cell>
          <cell r="F418">
            <v>167.74</v>
          </cell>
          <cell r="G418">
            <v>33.549999999999997</v>
          </cell>
          <cell r="H418">
            <v>20</v>
          </cell>
          <cell r="I418">
            <v>39</v>
          </cell>
          <cell r="J418">
            <v>28</v>
          </cell>
          <cell r="K418">
            <v>0</v>
          </cell>
        </row>
        <row r="419">
          <cell r="B419" t="str">
            <v>Brazil - APAC</v>
          </cell>
          <cell r="C419" t="str">
            <v>APAC</v>
          </cell>
          <cell r="D419">
            <v>1615</v>
          </cell>
          <cell r="E419">
            <v>5434.875</v>
          </cell>
          <cell r="F419">
            <v>124.88374999999999</v>
          </cell>
          <cell r="G419">
            <v>30.887500000000003</v>
          </cell>
          <cell r="H419">
            <v>20</v>
          </cell>
          <cell r="I419">
            <v>33</v>
          </cell>
          <cell r="J419">
            <v>28</v>
          </cell>
          <cell r="K419">
            <v>67.125</v>
          </cell>
        </row>
        <row r="420">
          <cell r="B420" t="str">
            <v>Brazil - Australia</v>
          </cell>
          <cell r="C420" t="str">
            <v>APAC</v>
          </cell>
          <cell r="D420">
            <v>1860</v>
          </cell>
          <cell r="E420">
            <v>7097</v>
          </cell>
          <cell r="F420">
            <v>123.27</v>
          </cell>
          <cell r="G420">
            <v>30.82</v>
          </cell>
          <cell r="H420">
            <v>20</v>
          </cell>
          <cell r="I420">
            <v>33</v>
          </cell>
          <cell r="J420">
            <v>28</v>
          </cell>
          <cell r="K420">
            <v>47</v>
          </cell>
        </row>
        <row r="421">
          <cell r="B421" t="str">
            <v>Brazil - China (Guangzhou)</v>
          </cell>
          <cell r="C421" t="str">
            <v>APAC</v>
          </cell>
          <cell r="D421">
            <v>1585</v>
          </cell>
          <cell r="E421">
            <v>5306</v>
          </cell>
          <cell r="F421">
            <v>119.86</v>
          </cell>
          <cell r="G421">
            <v>14.38</v>
          </cell>
          <cell r="H421">
            <v>20</v>
          </cell>
          <cell r="I421">
            <v>33</v>
          </cell>
          <cell r="J421">
            <v>28</v>
          </cell>
          <cell r="K421">
            <v>70</v>
          </cell>
        </row>
        <row r="422">
          <cell r="B422" t="str">
            <v>Brazil - China (Hong Kong)</v>
          </cell>
          <cell r="C422" t="str">
            <v>APAC</v>
          </cell>
          <cell r="D422">
            <v>1309</v>
          </cell>
          <cell r="E422">
            <v>6890</v>
          </cell>
          <cell r="F422">
            <v>141.32</v>
          </cell>
          <cell r="G422">
            <v>17.670000000000002</v>
          </cell>
          <cell r="H422">
            <v>20</v>
          </cell>
          <cell r="I422">
            <v>33</v>
          </cell>
          <cell r="J422">
            <v>28</v>
          </cell>
          <cell r="K422">
            <v>70</v>
          </cell>
        </row>
        <row r="423">
          <cell r="B423" t="str">
            <v>Brazil - Taiwan</v>
          </cell>
          <cell r="C423" t="str">
            <v>APAC</v>
          </cell>
          <cell r="D423">
            <v>1378</v>
          </cell>
          <cell r="E423">
            <v>3962</v>
          </cell>
          <cell r="F423">
            <v>92.58</v>
          </cell>
          <cell r="G423">
            <v>10.23</v>
          </cell>
          <cell r="H423">
            <v>20</v>
          </cell>
          <cell r="I423">
            <v>33</v>
          </cell>
          <cell r="J423">
            <v>28</v>
          </cell>
          <cell r="K423">
            <v>70</v>
          </cell>
        </row>
        <row r="424">
          <cell r="B424" t="str">
            <v>Brazil - India (Kolkata)</v>
          </cell>
          <cell r="C424" t="str">
            <v>APAC</v>
          </cell>
          <cell r="D424">
            <v>1792</v>
          </cell>
          <cell r="E424">
            <v>5168</v>
          </cell>
          <cell r="F424">
            <v>130.51</v>
          </cell>
          <cell r="G424">
            <v>43.5</v>
          </cell>
          <cell r="H424">
            <v>20</v>
          </cell>
          <cell r="I424">
            <v>33</v>
          </cell>
          <cell r="J424">
            <v>28</v>
          </cell>
          <cell r="K424">
            <v>70</v>
          </cell>
        </row>
        <row r="425">
          <cell r="B425" t="str">
            <v>Brazil - India (Bangalore)</v>
          </cell>
          <cell r="C425" t="str">
            <v>APAC</v>
          </cell>
          <cell r="D425">
            <v>1585</v>
          </cell>
          <cell r="E425">
            <v>4858</v>
          </cell>
          <cell r="F425">
            <v>130.51</v>
          </cell>
          <cell r="G425">
            <v>43.5</v>
          </cell>
          <cell r="H425">
            <v>20</v>
          </cell>
          <cell r="I425">
            <v>33</v>
          </cell>
          <cell r="J425">
            <v>28</v>
          </cell>
          <cell r="K425">
            <v>70</v>
          </cell>
        </row>
        <row r="426">
          <cell r="B426" t="str">
            <v>Brazil - India (Chennai)</v>
          </cell>
          <cell r="C426" t="str">
            <v>APAC</v>
          </cell>
          <cell r="D426">
            <v>1792</v>
          </cell>
          <cell r="E426">
            <v>5375</v>
          </cell>
          <cell r="F426">
            <v>130.51</v>
          </cell>
          <cell r="G426">
            <v>43.5</v>
          </cell>
          <cell r="H426">
            <v>20</v>
          </cell>
          <cell r="I426">
            <v>33</v>
          </cell>
          <cell r="J426">
            <v>28</v>
          </cell>
          <cell r="K426">
            <v>70</v>
          </cell>
        </row>
        <row r="427">
          <cell r="B427" t="str">
            <v>Brazil - India (Mumbai)</v>
          </cell>
          <cell r="C427" t="str">
            <v>APAC</v>
          </cell>
          <cell r="D427">
            <v>1619</v>
          </cell>
          <cell r="E427">
            <v>4823</v>
          </cell>
          <cell r="F427">
            <v>130.51</v>
          </cell>
          <cell r="G427">
            <v>43.5</v>
          </cell>
          <cell r="H427">
            <v>20</v>
          </cell>
          <cell r="I427">
            <v>33</v>
          </cell>
          <cell r="J427">
            <v>28</v>
          </cell>
          <cell r="K427">
            <v>70</v>
          </cell>
        </row>
        <row r="428">
          <cell r="B428" t="str">
            <v>Brazil - NA</v>
          </cell>
          <cell r="C428" t="str">
            <v>NA</v>
          </cell>
          <cell r="D428">
            <v>842.11111111111109</v>
          </cell>
          <cell r="E428">
            <v>3694</v>
          </cell>
          <cell r="F428">
            <v>170.99555555555554</v>
          </cell>
          <cell r="G428">
            <v>29.11888888888889</v>
          </cell>
          <cell r="H428">
            <v>20</v>
          </cell>
          <cell r="I428">
            <v>33.555555555555557</v>
          </cell>
          <cell r="J428">
            <v>28</v>
          </cell>
          <cell r="K428">
            <v>81.444444444444443</v>
          </cell>
        </row>
        <row r="429">
          <cell r="B429" t="str">
            <v>Brazil - Canada</v>
          </cell>
          <cell r="C429" t="str">
            <v>NA</v>
          </cell>
          <cell r="D429">
            <v>792</v>
          </cell>
          <cell r="E429">
            <v>4479</v>
          </cell>
          <cell r="F429">
            <v>158.62</v>
          </cell>
          <cell r="G429">
            <v>30.82</v>
          </cell>
          <cell r="H429">
            <v>20</v>
          </cell>
          <cell r="I429">
            <v>34</v>
          </cell>
          <cell r="J429">
            <v>28</v>
          </cell>
          <cell r="K429">
            <v>85</v>
          </cell>
        </row>
        <row r="430">
          <cell r="B430" t="str">
            <v>Brazil - Mexico</v>
          </cell>
          <cell r="C430" t="str">
            <v>NA</v>
          </cell>
          <cell r="D430">
            <v>758</v>
          </cell>
          <cell r="E430">
            <v>2756</v>
          </cell>
          <cell r="F430">
            <v>125</v>
          </cell>
          <cell r="G430">
            <v>30</v>
          </cell>
          <cell r="H430">
            <v>20</v>
          </cell>
          <cell r="I430">
            <v>30</v>
          </cell>
          <cell r="J430">
            <v>28</v>
          </cell>
          <cell r="K430">
            <v>18</v>
          </cell>
        </row>
        <row r="431">
          <cell r="B431" t="str">
            <v>Brazil - USA (Chicago)</v>
          </cell>
          <cell r="C431" t="str">
            <v>NA</v>
          </cell>
          <cell r="D431">
            <v>827</v>
          </cell>
          <cell r="E431">
            <v>4134</v>
          </cell>
          <cell r="F431">
            <v>196.38</v>
          </cell>
          <cell r="G431">
            <v>27.56</v>
          </cell>
          <cell r="H431">
            <v>20</v>
          </cell>
          <cell r="I431">
            <v>34</v>
          </cell>
          <cell r="J431">
            <v>28</v>
          </cell>
          <cell r="K431">
            <v>90</v>
          </cell>
        </row>
        <row r="432">
          <cell r="B432" t="str">
            <v>Brazil - USA (LA)</v>
          </cell>
          <cell r="C432" t="str">
            <v>NA</v>
          </cell>
          <cell r="D432">
            <v>758</v>
          </cell>
          <cell r="E432">
            <v>2963</v>
          </cell>
          <cell r="F432">
            <v>177</v>
          </cell>
          <cell r="G432">
            <v>29</v>
          </cell>
          <cell r="H432">
            <v>20</v>
          </cell>
          <cell r="I432">
            <v>34</v>
          </cell>
          <cell r="J432">
            <v>28</v>
          </cell>
          <cell r="K432">
            <v>90</v>
          </cell>
        </row>
        <row r="433">
          <cell r="B433" t="str">
            <v>Brazil - USA (NY)</v>
          </cell>
          <cell r="C433" t="str">
            <v>NA</v>
          </cell>
          <cell r="D433">
            <v>689</v>
          </cell>
          <cell r="E433">
            <v>3307</v>
          </cell>
          <cell r="F433">
            <v>220.49</v>
          </cell>
          <cell r="G433">
            <v>34.450000000000003</v>
          </cell>
          <cell r="H433">
            <v>20</v>
          </cell>
          <cell r="I433">
            <v>34</v>
          </cell>
          <cell r="J433">
            <v>28</v>
          </cell>
          <cell r="K433">
            <v>90</v>
          </cell>
        </row>
        <row r="434">
          <cell r="B434" t="str">
            <v>Brazil - USA (San Francisco)</v>
          </cell>
          <cell r="C434" t="str">
            <v>NA</v>
          </cell>
          <cell r="D434">
            <v>930</v>
          </cell>
          <cell r="E434">
            <v>3996</v>
          </cell>
          <cell r="F434">
            <v>196.38</v>
          </cell>
          <cell r="G434">
            <v>27.56</v>
          </cell>
          <cell r="H434">
            <v>20</v>
          </cell>
          <cell r="I434">
            <v>34</v>
          </cell>
          <cell r="J434">
            <v>28</v>
          </cell>
          <cell r="K434">
            <v>90</v>
          </cell>
        </row>
        <row r="435">
          <cell r="B435" t="str">
            <v>Brazil - USA (Dallas)</v>
          </cell>
          <cell r="C435" t="str">
            <v>NA</v>
          </cell>
          <cell r="D435">
            <v>1109</v>
          </cell>
          <cell r="E435">
            <v>4410</v>
          </cell>
          <cell r="F435">
            <v>155.03</v>
          </cell>
          <cell r="G435">
            <v>27.56</v>
          </cell>
          <cell r="H435">
            <v>20</v>
          </cell>
          <cell r="I435">
            <v>34</v>
          </cell>
          <cell r="J435">
            <v>28</v>
          </cell>
          <cell r="K435">
            <v>90</v>
          </cell>
        </row>
        <row r="436">
          <cell r="B436" t="str">
            <v>Brazil - USA (Houston)</v>
          </cell>
          <cell r="C436" t="str">
            <v>NA</v>
          </cell>
          <cell r="D436">
            <v>1027</v>
          </cell>
          <cell r="E436">
            <v>4410</v>
          </cell>
          <cell r="F436">
            <v>155.03</v>
          </cell>
          <cell r="G436">
            <v>27.56</v>
          </cell>
          <cell r="H436">
            <v>20</v>
          </cell>
          <cell r="I436">
            <v>34</v>
          </cell>
          <cell r="J436">
            <v>28</v>
          </cell>
          <cell r="K436">
            <v>90</v>
          </cell>
        </row>
        <row r="437">
          <cell r="B437" t="str">
            <v>Brazil - USA (Miami)</v>
          </cell>
          <cell r="C437" t="str">
            <v>NA</v>
          </cell>
          <cell r="D437">
            <v>689</v>
          </cell>
          <cell r="E437">
            <v>2791</v>
          </cell>
          <cell r="F437">
            <v>155.03</v>
          </cell>
          <cell r="G437">
            <v>27.56</v>
          </cell>
          <cell r="H437">
            <v>20</v>
          </cell>
          <cell r="I437">
            <v>34</v>
          </cell>
          <cell r="J437">
            <v>28</v>
          </cell>
          <cell r="K437">
            <v>90</v>
          </cell>
        </row>
        <row r="438">
          <cell r="B438" t="str">
            <v>Brazil - LATAM</v>
          </cell>
          <cell r="C438" t="str">
            <v>LATAM</v>
          </cell>
          <cell r="D438">
            <v>658.55555555555554</v>
          </cell>
          <cell r="E438">
            <v>1800.6666666666667</v>
          </cell>
          <cell r="F438">
            <v>125</v>
          </cell>
          <cell r="G438">
            <v>30</v>
          </cell>
          <cell r="H438">
            <v>20</v>
          </cell>
          <cell r="I438">
            <v>30</v>
          </cell>
          <cell r="J438">
            <v>28</v>
          </cell>
          <cell r="K438">
            <v>15.833333333333334</v>
          </cell>
        </row>
        <row r="439">
          <cell r="B439" t="str">
            <v xml:space="preserve">Brazil - Argentina </v>
          </cell>
          <cell r="C439" t="str">
            <v>LATAM</v>
          </cell>
          <cell r="D439">
            <v>227</v>
          </cell>
          <cell r="E439">
            <v>568</v>
          </cell>
          <cell r="F439">
            <v>125</v>
          </cell>
          <cell r="G439">
            <v>30</v>
          </cell>
          <cell r="H439">
            <v>20</v>
          </cell>
          <cell r="I439">
            <v>30</v>
          </cell>
          <cell r="J439">
            <v>28</v>
          </cell>
          <cell r="K439">
            <v>0</v>
          </cell>
        </row>
        <row r="440">
          <cell r="B440" t="str">
            <v xml:space="preserve">Brazil - Bolivia </v>
          </cell>
          <cell r="C440" t="str">
            <v>LATAM</v>
          </cell>
          <cell r="D440">
            <v>659</v>
          </cell>
          <cell r="E440">
            <v>1801</v>
          </cell>
          <cell r="F440">
            <v>125</v>
          </cell>
          <cell r="G440">
            <v>30</v>
          </cell>
          <cell r="H440">
            <v>20</v>
          </cell>
          <cell r="I440">
            <v>30</v>
          </cell>
          <cell r="J440">
            <v>28</v>
          </cell>
          <cell r="K440">
            <v>82</v>
          </cell>
        </row>
        <row r="441">
          <cell r="B441" t="str">
            <v>Brazil - Chile</v>
          </cell>
          <cell r="C441" t="str">
            <v>LATAM</v>
          </cell>
          <cell r="D441">
            <v>220</v>
          </cell>
          <cell r="E441">
            <v>710</v>
          </cell>
          <cell r="F441">
            <v>125</v>
          </cell>
          <cell r="G441">
            <v>30</v>
          </cell>
          <cell r="H441">
            <v>20</v>
          </cell>
          <cell r="I441">
            <v>30</v>
          </cell>
          <cell r="J441">
            <v>28</v>
          </cell>
          <cell r="K441">
            <v>0</v>
          </cell>
        </row>
        <row r="442">
          <cell r="B442" t="str">
            <v>Brazil - Colombia</v>
          </cell>
          <cell r="C442" t="str">
            <v>LATAM</v>
          </cell>
          <cell r="D442">
            <v>572</v>
          </cell>
          <cell r="E442">
            <v>1826</v>
          </cell>
          <cell r="F442">
            <v>125</v>
          </cell>
          <cell r="G442">
            <v>30</v>
          </cell>
          <cell r="H442">
            <v>20</v>
          </cell>
          <cell r="I442">
            <v>30</v>
          </cell>
          <cell r="J442">
            <v>28</v>
          </cell>
          <cell r="K442">
            <v>0</v>
          </cell>
        </row>
        <row r="443">
          <cell r="B443" t="str">
            <v>Brazil - Costa Rica</v>
          </cell>
          <cell r="C443" t="str">
            <v>LATAM</v>
          </cell>
          <cell r="D443">
            <v>655</v>
          </cell>
          <cell r="E443">
            <v>2239</v>
          </cell>
          <cell r="F443">
            <v>125</v>
          </cell>
          <cell r="G443">
            <v>30</v>
          </cell>
          <cell r="H443">
            <v>20</v>
          </cell>
          <cell r="I443">
            <v>30</v>
          </cell>
          <cell r="J443">
            <v>28</v>
          </cell>
          <cell r="K443">
            <v>0</v>
          </cell>
        </row>
        <row r="444">
          <cell r="B444" t="str">
            <v>Brazil - Dominican Republic</v>
          </cell>
          <cell r="C444" t="str">
            <v>LATAM</v>
          </cell>
          <cell r="D444">
            <v>723</v>
          </cell>
          <cell r="E444">
            <v>2274</v>
          </cell>
          <cell r="F444">
            <v>125</v>
          </cell>
          <cell r="G444">
            <v>30</v>
          </cell>
          <cell r="H444">
            <v>20</v>
          </cell>
          <cell r="I444">
            <v>30</v>
          </cell>
          <cell r="J444">
            <v>28</v>
          </cell>
          <cell r="K444">
            <v>15</v>
          </cell>
        </row>
        <row r="445">
          <cell r="B445" t="str">
            <v>Brazil - Ecuador</v>
          </cell>
          <cell r="C445" t="str">
            <v>LATAM</v>
          </cell>
          <cell r="D445">
            <v>606</v>
          </cell>
          <cell r="E445">
            <v>1792</v>
          </cell>
          <cell r="F445">
            <v>125</v>
          </cell>
          <cell r="G445">
            <v>30</v>
          </cell>
          <cell r="H445">
            <v>20</v>
          </cell>
          <cell r="I445">
            <v>30</v>
          </cell>
          <cell r="J445">
            <v>28</v>
          </cell>
          <cell r="K445">
            <v>0</v>
          </cell>
        </row>
        <row r="446">
          <cell r="B446" t="str">
            <v>Brazil - Guatemala</v>
          </cell>
          <cell r="C446" t="str">
            <v>LATAM</v>
          </cell>
          <cell r="D446">
            <v>827</v>
          </cell>
          <cell r="E446">
            <v>2067</v>
          </cell>
          <cell r="F446">
            <v>125</v>
          </cell>
          <cell r="G446">
            <v>30</v>
          </cell>
          <cell r="H446">
            <v>20</v>
          </cell>
          <cell r="I446">
            <v>30</v>
          </cell>
          <cell r="J446">
            <v>28</v>
          </cell>
          <cell r="K446">
            <v>0</v>
          </cell>
        </row>
        <row r="447">
          <cell r="B447" t="str">
            <v>Brazil - Honduras</v>
          </cell>
          <cell r="C447" t="str">
            <v>LATAM</v>
          </cell>
          <cell r="D447">
            <v>827</v>
          </cell>
          <cell r="E447">
            <v>2343</v>
          </cell>
          <cell r="F447">
            <v>125</v>
          </cell>
          <cell r="G447">
            <v>30</v>
          </cell>
          <cell r="H447">
            <v>20</v>
          </cell>
          <cell r="I447">
            <v>30</v>
          </cell>
          <cell r="J447">
            <v>28</v>
          </cell>
          <cell r="K447">
            <v>0</v>
          </cell>
        </row>
        <row r="448">
          <cell r="B448" t="str">
            <v xml:space="preserve">Brazil - Jamaica </v>
          </cell>
          <cell r="C448" t="str">
            <v>LATAM</v>
          </cell>
          <cell r="D448">
            <v>1516</v>
          </cell>
          <cell r="E448">
            <v>3790</v>
          </cell>
          <cell r="F448">
            <v>125</v>
          </cell>
          <cell r="G448">
            <v>30</v>
          </cell>
          <cell r="H448">
            <v>20</v>
          </cell>
          <cell r="I448">
            <v>30</v>
          </cell>
          <cell r="J448">
            <v>28</v>
          </cell>
          <cell r="K448">
            <v>41</v>
          </cell>
        </row>
        <row r="449">
          <cell r="B449" t="str">
            <v xml:space="preserve">Brazil - Panama </v>
          </cell>
          <cell r="C449" t="str">
            <v>LATAM</v>
          </cell>
          <cell r="D449">
            <v>723</v>
          </cell>
          <cell r="E449">
            <v>2205</v>
          </cell>
          <cell r="F449">
            <v>125</v>
          </cell>
          <cell r="G449">
            <v>30</v>
          </cell>
          <cell r="H449">
            <v>20</v>
          </cell>
          <cell r="I449">
            <v>30</v>
          </cell>
          <cell r="J449">
            <v>28</v>
          </cell>
          <cell r="K449">
            <v>0</v>
          </cell>
        </row>
        <row r="450">
          <cell r="B450" t="str">
            <v>Brazil - Paraguay</v>
          </cell>
          <cell r="C450" t="str">
            <v>LATAM</v>
          </cell>
          <cell r="D450">
            <v>220</v>
          </cell>
          <cell r="E450">
            <v>379</v>
          </cell>
          <cell r="F450">
            <v>125</v>
          </cell>
          <cell r="G450">
            <v>30</v>
          </cell>
          <cell r="H450">
            <v>20</v>
          </cell>
          <cell r="I450">
            <v>30</v>
          </cell>
          <cell r="J450">
            <v>28</v>
          </cell>
          <cell r="K450">
            <v>0</v>
          </cell>
        </row>
        <row r="451">
          <cell r="B451" t="str">
            <v>Brazil - Peru</v>
          </cell>
          <cell r="C451" t="str">
            <v>LATAM</v>
          </cell>
          <cell r="D451">
            <v>496</v>
          </cell>
          <cell r="E451">
            <v>1585</v>
          </cell>
          <cell r="F451">
            <v>125</v>
          </cell>
          <cell r="G451">
            <v>30</v>
          </cell>
          <cell r="H451">
            <v>20</v>
          </cell>
          <cell r="I451">
            <v>30</v>
          </cell>
          <cell r="J451">
            <v>28</v>
          </cell>
          <cell r="K451">
            <v>21</v>
          </cell>
        </row>
        <row r="452">
          <cell r="B452" t="str">
            <v>Brazil - Trinidad</v>
          </cell>
          <cell r="C452" t="str">
            <v>LATAM</v>
          </cell>
          <cell r="D452">
            <v>1137</v>
          </cell>
          <cell r="E452">
            <v>2756</v>
          </cell>
          <cell r="F452">
            <v>125</v>
          </cell>
          <cell r="G452">
            <v>30</v>
          </cell>
          <cell r="H452">
            <v>20</v>
          </cell>
          <cell r="I452">
            <v>30</v>
          </cell>
          <cell r="J452">
            <v>28</v>
          </cell>
          <cell r="K452">
            <v>0</v>
          </cell>
        </row>
        <row r="453">
          <cell r="B453" t="str">
            <v>Brazil - Uruguay</v>
          </cell>
          <cell r="C453" t="str">
            <v>LATAM</v>
          </cell>
          <cell r="D453">
            <v>276</v>
          </cell>
          <cell r="E453">
            <v>634</v>
          </cell>
          <cell r="F453">
            <v>125</v>
          </cell>
          <cell r="G453">
            <v>30</v>
          </cell>
          <cell r="H453">
            <v>20</v>
          </cell>
          <cell r="I453">
            <v>30</v>
          </cell>
          <cell r="J453">
            <v>28</v>
          </cell>
          <cell r="K453">
            <v>0</v>
          </cell>
        </row>
        <row r="454">
          <cell r="B454" t="str">
            <v>Brazil - Venezuela</v>
          </cell>
          <cell r="C454" t="str">
            <v>LATAM</v>
          </cell>
          <cell r="D454">
            <v>620</v>
          </cell>
          <cell r="E454">
            <v>1826</v>
          </cell>
          <cell r="F454">
            <v>125</v>
          </cell>
          <cell r="G454">
            <v>30</v>
          </cell>
          <cell r="H454">
            <v>20</v>
          </cell>
          <cell r="I454">
            <v>30</v>
          </cell>
          <cell r="J454">
            <v>28</v>
          </cell>
          <cell r="K454">
            <v>56</v>
          </cell>
        </row>
        <row r="455">
          <cell r="B455" t="str">
            <v>Brazil - El Salvador</v>
          </cell>
          <cell r="C455" t="str">
            <v>LATAM</v>
          </cell>
          <cell r="D455">
            <v>758</v>
          </cell>
          <cell r="E455">
            <v>2239</v>
          </cell>
          <cell r="F455">
            <v>125</v>
          </cell>
          <cell r="G455">
            <v>30</v>
          </cell>
          <cell r="H455">
            <v>20</v>
          </cell>
          <cell r="I455">
            <v>30</v>
          </cell>
          <cell r="J455">
            <v>28</v>
          </cell>
          <cell r="K455">
            <v>0</v>
          </cell>
        </row>
        <row r="456">
          <cell r="B456" t="str">
            <v>Brazil - Puerto Rico</v>
          </cell>
          <cell r="C456" t="str">
            <v>LATAM</v>
          </cell>
          <cell r="D456">
            <v>792</v>
          </cell>
          <cell r="E456">
            <v>1378</v>
          </cell>
          <cell r="F456">
            <v>125</v>
          </cell>
          <cell r="G456">
            <v>30</v>
          </cell>
          <cell r="H456">
            <v>20</v>
          </cell>
          <cell r="I456">
            <v>30</v>
          </cell>
          <cell r="J456">
            <v>28</v>
          </cell>
          <cell r="K456">
            <v>70</v>
          </cell>
        </row>
        <row r="457">
          <cell r="B457" t="str">
            <v>Chile - Europe</v>
          </cell>
          <cell r="C457" t="str">
            <v>Europe</v>
          </cell>
          <cell r="D457">
            <v>1129.8</v>
          </cell>
          <cell r="E457">
            <v>3403.6</v>
          </cell>
          <cell r="F457">
            <v>150.804</v>
          </cell>
          <cell r="G457">
            <v>31.762</v>
          </cell>
          <cell r="H457">
            <v>20</v>
          </cell>
          <cell r="I457">
            <v>39</v>
          </cell>
          <cell r="J457">
            <v>28</v>
          </cell>
          <cell r="K457">
            <v>0</v>
          </cell>
        </row>
        <row r="458">
          <cell r="B458" t="str">
            <v>Chile - France (Paris &amp; "petite couronne")</v>
          </cell>
          <cell r="C458" t="str">
            <v>Europe</v>
          </cell>
          <cell r="D458">
            <v>1102</v>
          </cell>
          <cell r="E458">
            <v>2687</v>
          </cell>
          <cell r="F458">
            <v>160</v>
          </cell>
          <cell r="G458">
            <v>30</v>
          </cell>
          <cell r="H458">
            <v>20</v>
          </cell>
          <cell r="I458">
            <v>39</v>
          </cell>
          <cell r="J458">
            <v>28</v>
          </cell>
          <cell r="K458">
            <v>0</v>
          </cell>
        </row>
        <row r="459">
          <cell r="B459" t="str">
            <v>Chile - France (Province)</v>
          </cell>
          <cell r="C459" t="str">
            <v>Europe</v>
          </cell>
          <cell r="D459">
            <v>1102</v>
          </cell>
          <cell r="E459">
            <v>2687</v>
          </cell>
          <cell r="F459">
            <v>100</v>
          </cell>
          <cell r="G459">
            <v>25</v>
          </cell>
          <cell r="H459">
            <v>20</v>
          </cell>
          <cell r="I459">
            <v>39</v>
          </cell>
          <cell r="J459">
            <v>28</v>
          </cell>
          <cell r="K459">
            <v>0</v>
          </cell>
        </row>
        <row r="460">
          <cell r="B460" t="str">
            <v>Chile - Poland</v>
          </cell>
          <cell r="C460" t="str">
            <v>Europe</v>
          </cell>
          <cell r="D460">
            <v>1447</v>
          </cell>
          <cell r="E460">
            <v>5168</v>
          </cell>
          <cell r="F460">
            <v>125</v>
          </cell>
          <cell r="G460">
            <v>30</v>
          </cell>
          <cell r="H460">
            <v>20</v>
          </cell>
          <cell r="I460">
            <v>39</v>
          </cell>
          <cell r="J460">
            <v>28</v>
          </cell>
          <cell r="K460">
            <v>0</v>
          </cell>
        </row>
        <row r="461">
          <cell r="B461" t="str">
            <v>Chile - UK (London)</v>
          </cell>
          <cell r="C461" t="str">
            <v>Europe</v>
          </cell>
          <cell r="D461">
            <v>999</v>
          </cell>
          <cell r="E461">
            <v>3238</v>
          </cell>
          <cell r="F461">
            <v>201.28</v>
          </cell>
          <cell r="G461">
            <v>40.26</v>
          </cell>
          <cell r="H461">
            <v>20</v>
          </cell>
          <cell r="I461">
            <v>39</v>
          </cell>
          <cell r="J461">
            <v>28</v>
          </cell>
          <cell r="K461">
            <v>0</v>
          </cell>
        </row>
        <row r="462">
          <cell r="B462" t="str">
            <v>Chile - UK (Others)</v>
          </cell>
          <cell r="C462" t="str">
            <v>Europe</v>
          </cell>
          <cell r="D462">
            <v>999</v>
          </cell>
          <cell r="E462">
            <v>3238</v>
          </cell>
          <cell r="F462">
            <v>167.74</v>
          </cell>
          <cell r="G462">
            <v>33.549999999999997</v>
          </cell>
          <cell r="H462">
            <v>20</v>
          </cell>
          <cell r="I462">
            <v>39</v>
          </cell>
          <cell r="J462">
            <v>28</v>
          </cell>
          <cell r="K462">
            <v>0</v>
          </cell>
        </row>
        <row r="463">
          <cell r="B463" t="str">
            <v>Chile - APAC</v>
          </cell>
          <cell r="C463" t="str">
            <v>APAC</v>
          </cell>
          <cell r="D463">
            <v>1804.5</v>
          </cell>
          <cell r="E463">
            <v>5620.375</v>
          </cell>
          <cell r="F463">
            <v>124.88374999999999</v>
          </cell>
          <cell r="G463">
            <v>30.887500000000003</v>
          </cell>
          <cell r="H463">
            <v>20</v>
          </cell>
          <cell r="I463">
            <v>33</v>
          </cell>
          <cell r="J463">
            <v>28</v>
          </cell>
          <cell r="K463">
            <v>67.125</v>
          </cell>
        </row>
        <row r="464">
          <cell r="B464" t="str">
            <v>Chile - Australia</v>
          </cell>
          <cell r="C464" t="str">
            <v>APAC</v>
          </cell>
          <cell r="D464">
            <v>1998</v>
          </cell>
          <cell r="E464">
            <v>5620</v>
          </cell>
          <cell r="F464">
            <v>123.27</v>
          </cell>
          <cell r="G464">
            <v>30.82</v>
          </cell>
          <cell r="H464">
            <v>20</v>
          </cell>
          <cell r="I464">
            <v>33</v>
          </cell>
          <cell r="J464">
            <v>28</v>
          </cell>
          <cell r="K464">
            <v>47</v>
          </cell>
        </row>
        <row r="465">
          <cell r="B465" t="str">
            <v>Chile - China (Guangzhou)</v>
          </cell>
          <cell r="C465" t="str">
            <v>APAC</v>
          </cell>
          <cell r="D465">
            <v>1654</v>
          </cell>
          <cell r="E465">
            <v>6615</v>
          </cell>
          <cell r="F465">
            <v>119.86</v>
          </cell>
          <cell r="G465">
            <v>14.38</v>
          </cell>
          <cell r="H465">
            <v>20</v>
          </cell>
          <cell r="I465">
            <v>33</v>
          </cell>
          <cell r="J465">
            <v>28</v>
          </cell>
          <cell r="K465">
            <v>70</v>
          </cell>
        </row>
        <row r="466">
          <cell r="B466" t="str">
            <v>Chile - China (Hong Kong)</v>
          </cell>
          <cell r="C466" t="str">
            <v>APAC</v>
          </cell>
          <cell r="D466">
            <v>1654</v>
          </cell>
          <cell r="E466">
            <v>4134</v>
          </cell>
          <cell r="F466">
            <v>141.32</v>
          </cell>
          <cell r="G466">
            <v>17.670000000000002</v>
          </cell>
          <cell r="H466">
            <v>20</v>
          </cell>
          <cell r="I466">
            <v>33</v>
          </cell>
          <cell r="J466">
            <v>28</v>
          </cell>
          <cell r="K466">
            <v>70</v>
          </cell>
        </row>
        <row r="467">
          <cell r="B467" t="str">
            <v>Chile - Taiwan</v>
          </cell>
          <cell r="C467" t="str">
            <v>APAC</v>
          </cell>
          <cell r="D467">
            <v>1964</v>
          </cell>
          <cell r="E467">
            <v>3996</v>
          </cell>
          <cell r="F467">
            <v>92.58</v>
          </cell>
          <cell r="G467">
            <v>10.23</v>
          </cell>
          <cell r="H467">
            <v>20</v>
          </cell>
          <cell r="I467">
            <v>33</v>
          </cell>
          <cell r="J467">
            <v>28</v>
          </cell>
          <cell r="K467">
            <v>70</v>
          </cell>
        </row>
        <row r="468">
          <cell r="B468" t="str">
            <v>Chile - India (Kolkata)</v>
          </cell>
          <cell r="C468" t="str">
            <v>APAC</v>
          </cell>
          <cell r="D468">
            <v>1654</v>
          </cell>
          <cell r="E468">
            <v>5512</v>
          </cell>
          <cell r="F468">
            <v>130.51</v>
          </cell>
          <cell r="G468">
            <v>43.5</v>
          </cell>
          <cell r="H468">
            <v>20</v>
          </cell>
          <cell r="I468">
            <v>33</v>
          </cell>
          <cell r="J468">
            <v>28</v>
          </cell>
          <cell r="K468">
            <v>70</v>
          </cell>
        </row>
        <row r="469">
          <cell r="B469" t="str">
            <v>Chile - India (Bangalore)</v>
          </cell>
          <cell r="C469" t="str">
            <v>APAC</v>
          </cell>
          <cell r="D469">
            <v>1860</v>
          </cell>
          <cell r="E469">
            <v>6201</v>
          </cell>
          <cell r="F469">
            <v>130.51</v>
          </cell>
          <cell r="G469">
            <v>43.5</v>
          </cell>
          <cell r="H469">
            <v>20</v>
          </cell>
          <cell r="I469">
            <v>33</v>
          </cell>
          <cell r="J469">
            <v>28</v>
          </cell>
          <cell r="K469">
            <v>70</v>
          </cell>
        </row>
        <row r="470">
          <cell r="B470" t="str">
            <v>Chile - India (Chennai)</v>
          </cell>
          <cell r="C470" t="str">
            <v>APAC</v>
          </cell>
          <cell r="D470">
            <v>1998</v>
          </cell>
          <cell r="E470">
            <v>6684</v>
          </cell>
          <cell r="F470">
            <v>130.51</v>
          </cell>
          <cell r="G470">
            <v>43.5</v>
          </cell>
          <cell r="H470">
            <v>20</v>
          </cell>
          <cell r="I470">
            <v>33</v>
          </cell>
          <cell r="J470">
            <v>28</v>
          </cell>
          <cell r="K470">
            <v>70</v>
          </cell>
        </row>
        <row r="471">
          <cell r="B471" t="str">
            <v>Chile - India (Mumbai)</v>
          </cell>
          <cell r="C471" t="str">
            <v>APAC</v>
          </cell>
          <cell r="D471">
            <v>1654</v>
          </cell>
          <cell r="E471">
            <v>6201</v>
          </cell>
          <cell r="F471">
            <v>130.51</v>
          </cell>
          <cell r="G471">
            <v>43.5</v>
          </cell>
          <cell r="H471">
            <v>20</v>
          </cell>
          <cell r="I471">
            <v>33</v>
          </cell>
          <cell r="J471">
            <v>28</v>
          </cell>
          <cell r="K471">
            <v>70</v>
          </cell>
        </row>
        <row r="472">
          <cell r="B472" t="str">
            <v>Chile - NA</v>
          </cell>
          <cell r="C472" t="str">
            <v>NA</v>
          </cell>
          <cell r="D472">
            <v>889.22222222222217</v>
          </cell>
          <cell r="E472">
            <v>2668.2222222222222</v>
          </cell>
          <cell r="F472">
            <v>170.99555555555554</v>
          </cell>
          <cell r="G472">
            <v>29.11888888888889</v>
          </cell>
          <cell r="H472">
            <v>20</v>
          </cell>
          <cell r="I472">
            <v>33.555555555555557</v>
          </cell>
          <cell r="J472">
            <v>28</v>
          </cell>
          <cell r="K472">
            <v>81.444444444444443</v>
          </cell>
        </row>
        <row r="473">
          <cell r="B473" t="str">
            <v>Chile - Canada</v>
          </cell>
          <cell r="C473" t="str">
            <v>NA</v>
          </cell>
          <cell r="D473">
            <v>1102</v>
          </cell>
          <cell r="E473">
            <v>3170</v>
          </cell>
          <cell r="F473">
            <v>158.62</v>
          </cell>
          <cell r="G473">
            <v>30.82</v>
          </cell>
          <cell r="H473">
            <v>20</v>
          </cell>
          <cell r="I473">
            <v>34</v>
          </cell>
          <cell r="J473">
            <v>28</v>
          </cell>
          <cell r="K473">
            <v>85</v>
          </cell>
        </row>
        <row r="474">
          <cell r="B474" t="str">
            <v>Chile - Mexico</v>
          </cell>
          <cell r="C474" t="str">
            <v>NA</v>
          </cell>
          <cell r="D474">
            <v>827</v>
          </cell>
          <cell r="E474">
            <v>1792</v>
          </cell>
          <cell r="F474">
            <v>125</v>
          </cell>
          <cell r="G474">
            <v>30</v>
          </cell>
          <cell r="H474">
            <v>20</v>
          </cell>
          <cell r="I474">
            <v>30</v>
          </cell>
          <cell r="J474">
            <v>28</v>
          </cell>
          <cell r="K474">
            <v>18</v>
          </cell>
        </row>
        <row r="475">
          <cell r="B475" t="str">
            <v>Chile - USA (Chicago)</v>
          </cell>
          <cell r="C475" t="str">
            <v>NA</v>
          </cell>
          <cell r="D475">
            <v>965</v>
          </cell>
          <cell r="E475">
            <v>3307</v>
          </cell>
          <cell r="F475">
            <v>196.38</v>
          </cell>
          <cell r="G475">
            <v>27.56</v>
          </cell>
          <cell r="H475">
            <v>20</v>
          </cell>
          <cell r="I475">
            <v>34</v>
          </cell>
          <cell r="J475">
            <v>28</v>
          </cell>
          <cell r="K475">
            <v>90</v>
          </cell>
        </row>
        <row r="476">
          <cell r="B476" t="str">
            <v>Chile - USA (LA)</v>
          </cell>
          <cell r="C476" t="str">
            <v>NA</v>
          </cell>
          <cell r="D476">
            <v>689</v>
          </cell>
          <cell r="E476">
            <v>2205</v>
          </cell>
          <cell r="F476">
            <v>177</v>
          </cell>
          <cell r="G476">
            <v>29</v>
          </cell>
          <cell r="H476">
            <v>20</v>
          </cell>
          <cell r="I476">
            <v>34</v>
          </cell>
          <cell r="J476">
            <v>28</v>
          </cell>
          <cell r="K476">
            <v>90</v>
          </cell>
        </row>
        <row r="477">
          <cell r="B477" t="str">
            <v>Chile - USA (NY)</v>
          </cell>
          <cell r="C477" t="str">
            <v>NA</v>
          </cell>
          <cell r="D477">
            <v>861</v>
          </cell>
          <cell r="E477">
            <v>2274</v>
          </cell>
          <cell r="F477">
            <v>220.49</v>
          </cell>
          <cell r="G477">
            <v>34.450000000000003</v>
          </cell>
          <cell r="H477">
            <v>20</v>
          </cell>
          <cell r="I477">
            <v>34</v>
          </cell>
          <cell r="J477">
            <v>28</v>
          </cell>
          <cell r="K477">
            <v>90</v>
          </cell>
        </row>
        <row r="478">
          <cell r="B478" t="str">
            <v>Chile - USA (San Francisco)</v>
          </cell>
          <cell r="C478" t="str">
            <v>NA</v>
          </cell>
          <cell r="D478">
            <v>827</v>
          </cell>
          <cell r="E478">
            <v>3859</v>
          </cell>
          <cell r="F478">
            <v>196.38</v>
          </cell>
          <cell r="G478">
            <v>27.56</v>
          </cell>
          <cell r="H478">
            <v>20</v>
          </cell>
          <cell r="I478">
            <v>34</v>
          </cell>
          <cell r="J478">
            <v>28</v>
          </cell>
          <cell r="K478">
            <v>90</v>
          </cell>
        </row>
        <row r="479">
          <cell r="B479" t="str">
            <v>Chile - USA (Dallas)</v>
          </cell>
          <cell r="C479" t="str">
            <v>NA</v>
          </cell>
          <cell r="D479">
            <v>1044</v>
          </cell>
          <cell r="E479">
            <v>1929</v>
          </cell>
          <cell r="F479">
            <v>155.03</v>
          </cell>
          <cell r="G479">
            <v>27.56</v>
          </cell>
          <cell r="H479">
            <v>20</v>
          </cell>
          <cell r="I479">
            <v>34</v>
          </cell>
          <cell r="J479">
            <v>28</v>
          </cell>
          <cell r="K479">
            <v>90</v>
          </cell>
        </row>
        <row r="480">
          <cell r="B480" t="str">
            <v>Chile - USA (Houston)</v>
          </cell>
          <cell r="C480" t="str">
            <v>NA</v>
          </cell>
          <cell r="D480">
            <v>896</v>
          </cell>
          <cell r="E480">
            <v>3101</v>
          </cell>
          <cell r="F480">
            <v>155.03</v>
          </cell>
          <cell r="G480">
            <v>27.56</v>
          </cell>
          <cell r="H480">
            <v>20</v>
          </cell>
          <cell r="I480">
            <v>34</v>
          </cell>
          <cell r="J480">
            <v>28</v>
          </cell>
          <cell r="K480">
            <v>90</v>
          </cell>
        </row>
        <row r="481">
          <cell r="B481" t="str">
            <v>Chile - USA (Miami)</v>
          </cell>
          <cell r="C481" t="str">
            <v>NA</v>
          </cell>
          <cell r="D481">
            <v>792</v>
          </cell>
          <cell r="E481">
            <v>2377</v>
          </cell>
          <cell r="F481">
            <v>155.03</v>
          </cell>
          <cell r="G481">
            <v>27.56</v>
          </cell>
          <cell r="H481">
            <v>20</v>
          </cell>
          <cell r="I481">
            <v>34</v>
          </cell>
          <cell r="J481">
            <v>28</v>
          </cell>
          <cell r="K481">
            <v>90</v>
          </cell>
        </row>
        <row r="482">
          <cell r="B482" t="str">
            <v>Chile - LATAM</v>
          </cell>
          <cell r="C482" t="str">
            <v>LATAM</v>
          </cell>
          <cell r="D482">
            <v>621.52631578947364</v>
          </cell>
          <cell r="E482">
            <v>1498.1578947368421</v>
          </cell>
          <cell r="F482">
            <v>125</v>
          </cell>
          <cell r="G482">
            <v>30</v>
          </cell>
          <cell r="H482">
            <v>20</v>
          </cell>
          <cell r="I482">
            <v>30</v>
          </cell>
          <cell r="J482">
            <v>28</v>
          </cell>
          <cell r="K482">
            <v>13.947368421052632</v>
          </cell>
        </row>
        <row r="483">
          <cell r="B483" t="str">
            <v xml:space="preserve">Chile - Argentina </v>
          </cell>
          <cell r="C483" t="str">
            <v>LATAM</v>
          </cell>
          <cell r="D483">
            <v>148</v>
          </cell>
          <cell r="E483">
            <v>944</v>
          </cell>
          <cell r="F483">
            <v>125</v>
          </cell>
          <cell r="G483">
            <v>30</v>
          </cell>
          <cell r="H483">
            <v>20</v>
          </cell>
          <cell r="I483">
            <v>30</v>
          </cell>
          <cell r="J483">
            <v>28</v>
          </cell>
          <cell r="K483">
            <v>0</v>
          </cell>
        </row>
        <row r="484">
          <cell r="B484" t="str">
            <v xml:space="preserve">Chile - Bolivia </v>
          </cell>
          <cell r="C484" t="str">
            <v>LATAM</v>
          </cell>
          <cell r="D484">
            <v>622</v>
          </cell>
          <cell r="E484">
            <v>1498</v>
          </cell>
          <cell r="F484">
            <v>125</v>
          </cell>
          <cell r="G484">
            <v>30</v>
          </cell>
          <cell r="H484">
            <v>20</v>
          </cell>
          <cell r="I484">
            <v>30</v>
          </cell>
          <cell r="J484">
            <v>28</v>
          </cell>
          <cell r="K484">
            <v>82</v>
          </cell>
        </row>
        <row r="485">
          <cell r="B485" t="str">
            <v>Chile - Brazil (Brasilia)</v>
          </cell>
          <cell r="C485" t="str">
            <v>LATAM</v>
          </cell>
          <cell r="D485">
            <v>551</v>
          </cell>
          <cell r="E485">
            <v>1498</v>
          </cell>
          <cell r="F485">
            <v>125</v>
          </cell>
          <cell r="G485">
            <v>30</v>
          </cell>
          <cell r="H485">
            <v>20</v>
          </cell>
          <cell r="I485">
            <v>30</v>
          </cell>
          <cell r="J485">
            <v>28</v>
          </cell>
          <cell r="K485">
            <v>0</v>
          </cell>
        </row>
        <row r="486">
          <cell r="B486" t="str">
            <v>Chile - Brazil (Sao Paulo)</v>
          </cell>
          <cell r="C486" t="str">
            <v>LATAM</v>
          </cell>
          <cell r="D486">
            <v>220</v>
          </cell>
          <cell r="E486">
            <v>710</v>
          </cell>
          <cell r="F486">
            <v>125</v>
          </cell>
          <cell r="G486">
            <v>30</v>
          </cell>
          <cell r="H486">
            <v>20</v>
          </cell>
          <cell r="I486">
            <v>30</v>
          </cell>
          <cell r="J486">
            <v>28</v>
          </cell>
          <cell r="K486">
            <v>0</v>
          </cell>
        </row>
        <row r="487">
          <cell r="B487" t="str">
            <v>Chile - Colombia</v>
          </cell>
          <cell r="C487" t="str">
            <v>LATAM</v>
          </cell>
          <cell r="D487">
            <v>541</v>
          </cell>
          <cell r="E487">
            <v>1058</v>
          </cell>
          <cell r="F487">
            <v>125</v>
          </cell>
          <cell r="G487">
            <v>30</v>
          </cell>
          <cell r="H487">
            <v>20</v>
          </cell>
          <cell r="I487">
            <v>30</v>
          </cell>
          <cell r="J487">
            <v>28</v>
          </cell>
          <cell r="K487">
            <v>0</v>
          </cell>
        </row>
        <row r="488">
          <cell r="B488" t="str">
            <v>Chile - Costa Rica</v>
          </cell>
          <cell r="C488" t="str">
            <v>LATAM</v>
          </cell>
          <cell r="D488">
            <v>655</v>
          </cell>
          <cell r="E488">
            <v>1309</v>
          </cell>
          <cell r="F488">
            <v>125</v>
          </cell>
          <cell r="G488">
            <v>30</v>
          </cell>
          <cell r="H488">
            <v>20</v>
          </cell>
          <cell r="I488">
            <v>30</v>
          </cell>
          <cell r="J488">
            <v>28</v>
          </cell>
          <cell r="K488">
            <v>15</v>
          </cell>
        </row>
        <row r="489">
          <cell r="B489" t="str">
            <v>Chile - Dominican Republic</v>
          </cell>
          <cell r="C489" t="str">
            <v>LATAM</v>
          </cell>
          <cell r="D489">
            <v>606</v>
          </cell>
          <cell r="E489">
            <v>1378</v>
          </cell>
          <cell r="F489">
            <v>125</v>
          </cell>
          <cell r="G489">
            <v>30</v>
          </cell>
          <cell r="H489">
            <v>20</v>
          </cell>
          <cell r="I489">
            <v>30</v>
          </cell>
          <cell r="J489">
            <v>28</v>
          </cell>
          <cell r="K489">
            <v>0</v>
          </cell>
        </row>
        <row r="490">
          <cell r="B490" t="str">
            <v>Chile - Ecuador</v>
          </cell>
          <cell r="C490" t="str">
            <v>LATAM</v>
          </cell>
          <cell r="D490">
            <v>510</v>
          </cell>
          <cell r="E490">
            <v>965</v>
          </cell>
          <cell r="F490">
            <v>125</v>
          </cell>
          <cell r="G490">
            <v>30</v>
          </cell>
          <cell r="H490">
            <v>20</v>
          </cell>
          <cell r="I490">
            <v>30</v>
          </cell>
          <cell r="J490">
            <v>28</v>
          </cell>
          <cell r="K490">
            <v>0</v>
          </cell>
        </row>
        <row r="491">
          <cell r="B491" t="str">
            <v>Chile - Guatemala</v>
          </cell>
          <cell r="C491" t="str">
            <v>LATAM</v>
          </cell>
          <cell r="D491">
            <v>965</v>
          </cell>
          <cell r="E491">
            <v>1792</v>
          </cell>
          <cell r="F491">
            <v>125</v>
          </cell>
          <cell r="G491">
            <v>30</v>
          </cell>
          <cell r="H491">
            <v>20</v>
          </cell>
          <cell r="I491">
            <v>30</v>
          </cell>
          <cell r="J491">
            <v>28</v>
          </cell>
          <cell r="K491">
            <v>0</v>
          </cell>
        </row>
        <row r="492">
          <cell r="B492" t="str">
            <v>Chile - Honduras</v>
          </cell>
          <cell r="C492" t="str">
            <v>LATAM</v>
          </cell>
          <cell r="D492">
            <v>827</v>
          </cell>
          <cell r="E492">
            <v>1413</v>
          </cell>
          <cell r="F492">
            <v>125</v>
          </cell>
          <cell r="G492">
            <v>30</v>
          </cell>
          <cell r="H492">
            <v>20</v>
          </cell>
          <cell r="I492">
            <v>30</v>
          </cell>
          <cell r="J492">
            <v>28</v>
          </cell>
          <cell r="K492">
            <v>0</v>
          </cell>
        </row>
        <row r="493">
          <cell r="B493" t="str">
            <v xml:space="preserve">Chile - Jamaica </v>
          </cell>
          <cell r="C493" t="str">
            <v>LATAM</v>
          </cell>
          <cell r="D493">
            <v>1034</v>
          </cell>
          <cell r="E493">
            <v>2791</v>
          </cell>
          <cell r="F493">
            <v>125</v>
          </cell>
          <cell r="G493">
            <v>30</v>
          </cell>
          <cell r="H493">
            <v>20</v>
          </cell>
          <cell r="I493">
            <v>30</v>
          </cell>
          <cell r="J493">
            <v>28</v>
          </cell>
          <cell r="K493">
            <v>0</v>
          </cell>
        </row>
        <row r="494">
          <cell r="B494" t="str">
            <v xml:space="preserve">Chile - Panama </v>
          </cell>
          <cell r="C494" t="str">
            <v>LATAM</v>
          </cell>
          <cell r="D494">
            <v>706</v>
          </cell>
          <cell r="E494">
            <v>1895</v>
          </cell>
          <cell r="F494">
            <v>125</v>
          </cell>
          <cell r="G494">
            <v>30</v>
          </cell>
          <cell r="H494">
            <v>20</v>
          </cell>
          <cell r="I494">
            <v>30</v>
          </cell>
          <cell r="J494">
            <v>28</v>
          </cell>
          <cell r="K494">
            <v>0</v>
          </cell>
        </row>
        <row r="495">
          <cell r="B495" t="str">
            <v>Chile - Paraguay</v>
          </cell>
          <cell r="C495" t="str">
            <v>LATAM</v>
          </cell>
          <cell r="D495">
            <v>441</v>
          </cell>
          <cell r="E495">
            <v>1102</v>
          </cell>
          <cell r="F495">
            <v>125</v>
          </cell>
          <cell r="G495">
            <v>30</v>
          </cell>
          <cell r="H495">
            <v>20</v>
          </cell>
          <cell r="I495">
            <v>30</v>
          </cell>
          <cell r="J495">
            <v>28</v>
          </cell>
          <cell r="K495">
            <v>0</v>
          </cell>
        </row>
        <row r="496">
          <cell r="B496" t="str">
            <v>Chile - Peru</v>
          </cell>
          <cell r="C496" t="str">
            <v>LATAM</v>
          </cell>
          <cell r="D496">
            <v>269</v>
          </cell>
          <cell r="E496">
            <v>999</v>
          </cell>
          <cell r="F496">
            <v>125</v>
          </cell>
          <cell r="G496">
            <v>30</v>
          </cell>
          <cell r="H496">
            <v>20</v>
          </cell>
          <cell r="I496">
            <v>30</v>
          </cell>
          <cell r="J496">
            <v>28</v>
          </cell>
          <cell r="K496">
            <v>21</v>
          </cell>
        </row>
        <row r="497">
          <cell r="B497" t="str">
            <v>Chile - Trinidad</v>
          </cell>
          <cell r="C497" t="str">
            <v>LATAM</v>
          </cell>
          <cell r="D497">
            <v>1034</v>
          </cell>
          <cell r="E497">
            <v>2756</v>
          </cell>
          <cell r="F497">
            <v>125</v>
          </cell>
          <cell r="G497">
            <v>30</v>
          </cell>
          <cell r="H497">
            <v>20</v>
          </cell>
          <cell r="I497">
            <v>30</v>
          </cell>
          <cell r="J497">
            <v>28</v>
          </cell>
          <cell r="K497">
            <v>21</v>
          </cell>
        </row>
        <row r="498">
          <cell r="B498" t="str">
            <v>Chile - Uruguay</v>
          </cell>
          <cell r="C498" t="str">
            <v>LATAM</v>
          </cell>
          <cell r="D498">
            <v>310</v>
          </cell>
          <cell r="E498">
            <v>465</v>
          </cell>
          <cell r="F498">
            <v>125</v>
          </cell>
          <cell r="G498">
            <v>30</v>
          </cell>
          <cell r="H498">
            <v>20</v>
          </cell>
          <cell r="I498">
            <v>30</v>
          </cell>
          <cell r="J498">
            <v>28</v>
          </cell>
          <cell r="K498">
            <v>0</v>
          </cell>
        </row>
        <row r="499">
          <cell r="B499" t="str">
            <v>Chile - Venezuela</v>
          </cell>
          <cell r="C499" t="str">
            <v>LATAM</v>
          </cell>
          <cell r="D499">
            <v>682</v>
          </cell>
          <cell r="E499">
            <v>1413</v>
          </cell>
          <cell r="F499">
            <v>125</v>
          </cell>
          <cell r="G499">
            <v>30</v>
          </cell>
          <cell r="H499">
            <v>20</v>
          </cell>
          <cell r="I499">
            <v>30</v>
          </cell>
          <cell r="J499">
            <v>28</v>
          </cell>
          <cell r="K499">
            <v>56</v>
          </cell>
        </row>
        <row r="500">
          <cell r="B500" t="str">
            <v>Chile - El Salvador</v>
          </cell>
          <cell r="C500" t="str">
            <v>LATAM</v>
          </cell>
          <cell r="D500">
            <v>723</v>
          </cell>
          <cell r="E500">
            <v>1378</v>
          </cell>
          <cell r="F500">
            <v>125</v>
          </cell>
          <cell r="G500">
            <v>30</v>
          </cell>
          <cell r="H500">
            <v>20</v>
          </cell>
          <cell r="I500">
            <v>30</v>
          </cell>
          <cell r="J500">
            <v>28</v>
          </cell>
          <cell r="K500">
            <v>0</v>
          </cell>
        </row>
        <row r="501">
          <cell r="B501" t="str">
            <v>Chile - Puerto Rico</v>
          </cell>
          <cell r="C501" t="str">
            <v>LATAM</v>
          </cell>
          <cell r="D501">
            <v>965</v>
          </cell>
          <cell r="E501">
            <v>3101</v>
          </cell>
          <cell r="F501">
            <v>125</v>
          </cell>
          <cell r="G501">
            <v>30</v>
          </cell>
          <cell r="H501">
            <v>20</v>
          </cell>
          <cell r="I501">
            <v>30</v>
          </cell>
          <cell r="J501">
            <v>28</v>
          </cell>
          <cell r="K501">
            <v>70</v>
          </cell>
        </row>
        <row r="502">
          <cell r="B502" t="str">
            <v>Guatemala - Europe</v>
          </cell>
          <cell r="C502" t="str">
            <v>Europe</v>
          </cell>
          <cell r="D502">
            <v>1074.8</v>
          </cell>
          <cell r="E502">
            <v>3307.2</v>
          </cell>
          <cell r="F502">
            <v>150.804</v>
          </cell>
          <cell r="G502">
            <v>31.762</v>
          </cell>
          <cell r="H502">
            <v>20</v>
          </cell>
          <cell r="I502">
            <v>39</v>
          </cell>
          <cell r="J502">
            <v>28</v>
          </cell>
          <cell r="K502">
            <v>0</v>
          </cell>
        </row>
        <row r="503">
          <cell r="B503" t="str">
            <v>Guatemala - France (Paris &amp; "petite couronne")</v>
          </cell>
          <cell r="C503" t="str">
            <v>Europe</v>
          </cell>
          <cell r="D503">
            <v>1102</v>
          </cell>
          <cell r="E503">
            <v>3652</v>
          </cell>
          <cell r="F503">
            <v>160</v>
          </cell>
          <cell r="G503">
            <v>30</v>
          </cell>
          <cell r="H503">
            <v>20</v>
          </cell>
          <cell r="I503">
            <v>39</v>
          </cell>
          <cell r="J503">
            <v>28</v>
          </cell>
          <cell r="K503">
            <v>0</v>
          </cell>
        </row>
        <row r="504">
          <cell r="B504" t="str">
            <v>Guatemala - France (Province)</v>
          </cell>
          <cell r="C504" t="str">
            <v>Europe</v>
          </cell>
          <cell r="D504">
            <v>1102</v>
          </cell>
          <cell r="E504">
            <v>3652</v>
          </cell>
          <cell r="F504">
            <v>100</v>
          </cell>
          <cell r="G504">
            <v>25</v>
          </cell>
          <cell r="H504">
            <v>20</v>
          </cell>
          <cell r="I504">
            <v>39</v>
          </cell>
          <cell r="J504">
            <v>28</v>
          </cell>
          <cell r="K504">
            <v>0</v>
          </cell>
        </row>
        <row r="505">
          <cell r="B505" t="str">
            <v>Guatemala - Poland</v>
          </cell>
          <cell r="C505" t="str">
            <v>Europe</v>
          </cell>
          <cell r="D505">
            <v>1240</v>
          </cell>
          <cell r="E505">
            <v>4134</v>
          </cell>
          <cell r="F505">
            <v>125</v>
          </cell>
          <cell r="G505">
            <v>30</v>
          </cell>
          <cell r="H505">
            <v>20</v>
          </cell>
          <cell r="I505">
            <v>39</v>
          </cell>
          <cell r="J505">
            <v>28</v>
          </cell>
          <cell r="K505">
            <v>0</v>
          </cell>
        </row>
        <row r="506">
          <cell r="B506" t="str">
            <v>Guatemala - UK (London)</v>
          </cell>
          <cell r="C506" t="str">
            <v>Europe</v>
          </cell>
          <cell r="D506">
            <v>965</v>
          </cell>
          <cell r="E506">
            <v>2549</v>
          </cell>
          <cell r="F506">
            <v>201.28</v>
          </cell>
          <cell r="G506">
            <v>40.26</v>
          </cell>
          <cell r="H506">
            <v>20</v>
          </cell>
          <cell r="I506">
            <v>39</v>
          </cell>
          <cell r="J506">
            <v>28</v>
          </cell>
          <cell r="K506">
            <v>0</v>
          </cell>
        </row>
        <row r="507">
          <cell r="B507" t="str">
            <v>Guatemala - UK (Others)</v>
          </cell>
          <cell r="C507" t="str">
            <v>Europe</v>
          </cell>
          <cell r="D507">
            <v>965</v>
          </cell>
          <cell r="E507">
            <v>2549</v>
          </cell>
          <cell r="F507">
            <v>167.74</v>
          </cell>
          <cell r="G507">
            <v>33.549999999999997</v>
          </cell>
          <cell r="H507">
            <v>20</v>
          </cell>
          <cell r="I507">
            <v>39</v>
          </cell>
          <cell r="J507">
            <v>28</v>
          </cell>
          <cell r="K507">
            <v>0</v>
          </cell>
        </row>
        <row r="508">
          <cell r="B508" t="str">
            <v>Guatemala - APAC</v>
          </cell>
          <cell r="C508" t="str">
            <v>APAC</v>
          </cell>
          <cell r="D508">
            <v>1830.75</v>
          </cell>
          <cell r="E508">
            <v>5947.125</v>
          </cell>
          <cell r="F508">
            <v>124.88374999999999</v>
          </cell>
          <cell r="G508">
            <v>30.887500000000003</v>
          </cell>
          <cell r="H508">
            <v>20</v>
          </cell>
          <cell r="I508">
            <v>33</v>
          </cell>
          <cell r="J508">
            <v>28</v>
          </cell>
          <cell r="K508">
            <v>67.125</v>
          </cell>
        </row>
        <row r="509">
          <cell r="B509" t="str">
            <v>Guatemala - Australia</v>
          </cell>
          <cell r="C509" t="str">
            <v>APAC</v>
          </cell>
          <cell r="D509">
            <v>1860</v>
          </cell>
          <cell r="E509">
            <v>9026</v>
          </cell>
          <cell r="F509">
            <v>123.27</v>
          </cell>
          <cell r="G509">
            <v>30.82</v>
          </cell>
          <cell r="H509">
            <v>20</v>
          </cell>
          <cell r="I509">
            <v>33</v>
          </cell>
          <cell r="J509">
            <v>28</v>
          </cell>
          <cell r="K509">
            <v>47</v>
          </cell>
        </row>
        <row r="510">
          <cell r="B510" t="str">
            <v>Guatemala - China (Guangzhou)</v>
          </cell>
          <cell r="C510" t="str">
            <v>APAC</v>
          </cell>
          <cell r="D510">
            <v>2481</v>
          </cell>
          <cell r="E510">
            <v>5340</v>
          </cell>
          <cell r="F510">
            <v>119.86</v>
          </cell>
          <cell r="G510">
            <v>14.38</v>
          </cell>
          <cell r="H510">
            <v>20</v>
          </cell>
          <cell r="I510">
            <v>33</v>
          </cell>
          <cell r="J510">
            <v>28</v>
          </cell>
          <cell r="K510">
            <v>70</v>
          </cell>
        </row>
        <row r="511">
          <cell r="B511" t="str">
            <v>Guatemala - China (Hong Kong)</v>
          </cell>
          <cell r="C511" t="str">
            <v>APAC</v>
          </cell>
          <cell r="D511">
            <v>1447</v>
          </cell>
          <cell r="E511">
            <v>5512</v>
          </cell>
          <cell r="F511">
            <v>141.32</v>
          </cell>
          <cell r="G511">
            <v>17.670000000000002</v>
          </cell>
          <cell r="H511">
            <v>20</v>
          </cell>
          <cell r="I511">
            <v>33</v>
          </cell>
          <cell r="J511">
            <v>28</v>
          </cell>
          <cell r="K511">
            <v>70</v>
          </cell>
        </row>
        <row r="512">
          <cell r="B512" t="str">
            <v>Guatemala - Taiwan</v>
          </cell>
          <cell r="C512" t="str">
            <v>APAC</v>
          </cell>
          <cell r="D512">
            <v>1516</v>
          </cell>
          <cell r="E512">
            <v>3445</v>
          </cell>
          <cell r="F512">
            <v>92.58</v>
          </cell>
          <cell r="G512">
            <v>10.23</v>
          </cell>
          <cell r="H512">
            <v>20</v>
          </cell>
          <cell r="I512">
            <v>33</v>
          </cell>
          <cell r="J512">
            <v>28</v>
          </cell>
          <cell r="K512">
            <v>70</v>
          </cell>
        </row>
        <row r="513">
          <cell r="B513" t="str">
            <v>Guatemala - India (Kolkata)</v>
          </cell>
          <cell r="C513" t="str">
            <v>APAC</v>
          </cell>
          <cell r="D513">
            <v>2001</v>
          </cell>
          <cell r="E513">
            <v>6546</v>
          </cell>
          <cell r="F513">
            <v>130.51</v>
          </cell>
          <cell r="G513">
            <v>43.5</v>
          </cell>
          <cell r="H513">
            <v>20</v>
          </cell>
          <cell r="I513">
            <v>33</v>
          </cell>
          <cell r="J513">
            <v>28</v>
          </cell>
          <cell r="K513">
            <v>70</v>
          </cell>
        </row>
        <row r="514">
          <cell r="B514" t="str">
            <v>Guatemala - India (Bangalore)</v>
          </cell>
          <cell r="C514" t="str">
            <v>APAC</v>
          </cell>
          <cell r="D514">
            <v>1964</v>
          </cell>
          <cell r="E514">
            <v>6890</v>
          </cell>
          <cell r="F514">
            <v>130.51</v>
          </cell>
          <cell r="G514">
            <v>43.5</v>
          </cell>
          <cell r="H514">
            <v>20</v>
          </cell>
          <cell r="I514">
            <v>33</v>
          </cell>
          <cell r="J514">
            <v>28</v>
          </cell>
          <cell r="K514">
            <v>70</v>
          </cell>
        </row>
        <row r="515">
          <cell r="B515" t="str">
            <v>Guatemala - India (Chennai)</v>
          </cell>
          <cell r="C515" t="str">
            <v>APAC</v>
          </cell>
          <cell r="D515">
            <v>1654</v>
          </cell>
          <cell r="E515">
            <v>4961</v>
          </cell>
          <cell r="F515">
            <v>130.51</v>
          </cell>
          <cell r="G515">
            <v>43.5</v>
          </cell>
          <cell r="H515">
            <v>20</v>
          </cell>
          <cell r="I515">
            <v>33</v>
          </cell>
          <cell r="J515">
            <v>28</v>
          </cell>
          <cell r="K515">
            <v>70</v>
          </cell>
        </row>
        <row r="516">
          <cell r="B516" t="str">
            <v>Guatemala - India (Mumbai)</v>
          </cell>
          <cell r="C516" t="str">
            <v>APAC</v>
          </cell>
          <cell r="D516">
            <v>1723</v>
          </cell>
          <cell r="E516">
            <v>5857</v>
          </cell>
          <cell r="F516">
            <v>130.51</v>
          </cell>
          <cell r="G516">
            <v>43.5</v>
          </cell>
          <cell r="H516">
            <v>20</v>
          </cell>
          <cell r="I516">
            <v>33</v>
          </cell>
          <cell r="J516">
            <v>28</v>
          </cell>
          <cell r="K516">
            <v>70</v>
          </cell>
        </row>
        <row r="517">
          <cell r="B517" t="str">
            <v>Guatemala - NA</v>
          </cell>
          <cell r="C517" t="str">
            <v>NA</v>
          </cell>
          <cell r="D517">
            <v>457.77777777777777</v>
          </cell>
          <cell r="E517">
            <v>633.11111111111109</v>
          </cell>
          <cell r="F517">
            <v>165.8422222222222</v>
          </cell>
          <cell r="G517">
            <v>30.278888888888886</v>
          </cell>
          <cell r="H517">
            <v>20.888888888888889</v>
          </cell>
          <cell r="I517">
            <v>34</v>
          </cell>
          <cell r="J517">
            <v>28.777777777777779</v>
          </cell>
          <cell r="K517">
            <v>81.444444444444443</v>
          </cell>
        </row>
        <row r="518">
          <cell r="B518" t="str">
            <v>Guatemala - Canada</v>
          </cell>
          <cell r="C518" t="str">
            <v>NA</v>
          </cell>
          <cell r="D518">
            <v>620</v>
          </cell>
          <cell r="E518">
            <v>896</v>
          </cell>
          <cell r="F518">
            <v>158.62</v>
          </cell>
          <cell r="G518">
            <v>30.82</v>
          </cell>
          <cell r="H518">
            <v>20</v>
          </cell>
          <cell r="I518">
            <v>34</v>
          </cell>
          <cell r="J518">
            <v>28</v>
          </cell>
          <cell r="K518">
            <v>85</v>
          </cell>
        </row>
        <row r="519">
          <cell r="B519" t="str">
            <v>Guatemala - Mexico</v>
          </cell>
          <cell r="C519" t="str">
            <v>NA</v>
          </cell>
          <cell r="D519">
            <v>413</v>
          </cell>
          <cell r="E519">
            <v>861</v>
          </cell>
          <cell r="F519">
            <v>125</v>
          </cell>
          <cell r="G519">
            <v>30</v>
          </cell>
          <cell r="H519">
            <v>20</v>
          </cell>
          <cell r="I519">
            <v>30</v>
          </cell>
          <cell r="J519">
            <v>28</v>
          </cell>
          <cell r="K519">
            <v>18</v>
          </cell>
        </row>
        <row r="520">
          <cell r="B520" t="str">
            <v>Guatemala - USA (Chicago)</v>
          </cell>
          <cell r="C520" t="str">
            <v>NA</v>
          </cell>
          <cell r="D520">
            <v>800</v>
          </cell>
          <cell r="E520">
            <v>0</v>
          </cell>
          <cell r="F520">
            <v>150</v>
          </cell>
          <cell r="G520">
            <v>38</v>
          </cell>
          <cell r="H520">
            <v>28</v>
          </cell>
          <cell r="I520">
            <v>38</v>
          </cell>
          <cell r="J520">
            <v>35</v>
          </cell>
          <cell r="K520">
            <v>90</v>
          </cell>
        </row>
        <row r="521">
          <cell r="B521" t="str">
            <v>Guatemala - USA (LA)</v>
          </cell>
          <cell r="C521" t="str">
            <v>NA</v>
          </cell>
          <cell r="D521">
            <v>283</v>
          </cell>
          <cell r="E521">
            <v>586</v>
          </cell>
          <cell r="F521">
            <v>177</v>
          </cell>
          <cell r="G521">
            <v>29</v>
          </cell>
          <cell r="H521">
            <v>20</v>
          </cell>
          <cell r="I521">
            <v>34</v>
          </cell>
          <cell r="J521">
            <v>28</v>
          </cell>
          <cell r="K521">
            <v>90</v>
          </cell>
        </row>
        <row r="522">
          <cell r="B522" t="str">
            <v>Guatemala - USA (NY)</v>
          </cell>
          <cell r="C522" t="str">
            <v>NA</v>
          </cell>
          <cell r="D522">
            <v>296</v>
          </cell>
          <cell r="E522">
            <v>723</v>
          </cell>
          <cell r="F522">
            <v>220.49</v>
          </cell>
          <cell r="G522">
            <v>34.450000000000003</v>
          </cell>
          <cell r="H522">
            <v>20</v>
          </cell>
          <cell r="I522">
            <v>34</v>
          </cell>
          <cell r="J522">
            <v>28</v>
          </cell>
          <cell r="K522">
            <v>90</v>
          </cell>
        </row>
        <row r="523">
          <cell r="B523" t="str">
            <v>Guatemala - USA (San Francisco)</v>
          </cell>
          <cell r="C523" t="str">
            <v>NA</v>
          </cell>
          <cell r="D523">
            <v>475</v>
          </cell>
          <cell r="E523">
            <v>723</v>
          </cell>
          <cell r="F523">
            <v>196.38</v>
          </cell>
          <cell r="G523">
            <v>27.56</v>
          </cell>
          <cell r="H523">
            <v>20</v>
          </cell>
          <cell r="I523">
            <v>34</v>
          </cell>
          <cell r="J523">
            <v>28</v>
          </cell>
          <cell r="K523">
            <v>90</v>
          </cell>
        </row>
        <row r="524">
          <cell r="B524" t="str">
            <v>Guatemala - USA (Dallas)</v>
          </cell>
          <cell r="C524" t="str">
            <v>NA</v>
          </cell>
          <cell r="D524">
            <v>496</v>
          </cell>
          <cell r="E524">
            <v>586</v>
          </cell>
          <cell r="F524">
            <v>155.03</v>
          </cell>
          <cell r="G524">
            <v>27.56</v>
          </cell>
          <cell r="H524">
            <v>20</v>
          </cell>
          <cell r="I524">
            <v>34</v>
          </cell>
          <cell r="J524">
            <v>28</v>
          </cell>
          <cell r="K524">
            <v>90</v>
          </cell>
        </row>
        <row r="525">
          <cell r="B525" t="str">
            <v>Guatemala - USA (Houston)</v>
          </cell>
          <cell r="C525" t="str">
            <v>NA</v>
          </cell>
          <cell r="D525">
            <v>434</v>
          </cell>
          <cell r="E525">
            <v>689</v>
          </cell>
          <cell r="F525">
            <v>155.03</v>
          </cell>
          <cell r="G525">
            <v>27.56</v>
          </cell>
          <cell r="H525">
            <v>20</v>
          </cell>
          <cell r="I525">
            <v>34</v>
          </cell>
          <cell r="J525">
            <v>28</v>
          </cell>
          <cell r="K525">
            <v>90</v>
          </cell>
        </row>
        <row r="526">
          <cell r="B526" t="str">
            <v>Guatemala - USA (Miami)</v>
          </cell>
          <cell r="C526" t="str">
            <v>NA</v>
          </cell>
          <cell r="D526">
            <v>303</v>
          </cell>
          <cell r="E526">
            <v>634</v>
          </cell>
          <cell r="F526">
            <v>155.03</v>
          </cell>
          <cell r="G526">
            <v>27.56</v>
          </cell>
          <cell r="H526">
            <v>20</v>
          </cell>
          <cell r="I526">
            <v>34</v>
          </cell>
          <cell r="J526">
            <v>28</v>
          </cell>
          <cell r="K526">
            <v>90</v>
          </cell>
        </row>
        <row r="527">
          <cell r="B527" t="str">
            <v>Guatemala - LATAM</v>
          </cell>
          <cell r="C527" t="str">
            <v>LATAM</v>
          </cell>
          <cell r="D527">
            <v>680.10526315789468</v>
          </cell>
          <cell r="E527">
            <v>1251.421052631579</v>
          </cell>
          <cell r="F527">
            <v>126.84210526315789</v>
          </cell>
          <cell r="G527">
            <v>30.421052631578949</v>
          </cell>
          <cell r="H527">
            <v>20.421052631578949</v>
          </cell>
          <cell r="I527">
            <v>30.421052631578949</v>
          </cell>
          <cell r="J527">
            <v>28.368421052631579</v>
          </cell>
          <cell r="K527">
            <v>15.842105263157896</v>
          </cell>
        </row>
        <row r="528">
          <cell r="B528" t="str">
            <v xml:space="preserve">Guatemala - Argentina </v>
          </cell>
          <cell r="C528" t="str">
            <v>LATAM</v>
          </cell>
          <cell r="D528">
            <v>944</v>
          </cell>
          <cell r="E528">
            <v>1102</v>
          </cell>
          <cell r="F528">
            <v>125</v>
          </cell>
          <cell r="G528">
            <v>30</v>
          </cell>
          <cell r="H528">
            <v>20</v>
          </cell>
          <cell r="I528">
            <v>30</v>
          </cell>
          <cell r="J528">
            <v>28</v>
          </cell>
          <cell r="K528">
            <v>0</v>
          </cell>
        </row>
        <row r="529">
          <cell r="B529" t="str">
            <v xml:space="preserve">Guatemala - Bolivia </v>
          </cell>
          <cell r="C529" t="str">
            <v>LATAM</v>
          </cell>
          <cell r="D529">
            <v>678</v>
          </cell>
          <cell r="E529">
            <v>1251</v>
          </cell>
          <cell r="F529">
            <v>125</v>
          </cell>
          <cell r="G529">
            <v>30</v>
          </cell>
          <cell r="H529">
            <v>20</v>
          </cell>
          <cell r="I529">
            <v>30</v>
          </cell>
          <cell r="J529">
            <v>28</v>
          </cell>
          <cell r="K529">
            <v>82</v>
          </cell>
        </row>
        <row r="530">
          <cell r="B530" t="str">
            <v>Guatemala - Brazil (Brasilia)</v>
          </cell>
          <cell r="C530" t="str">
            <v>LATAM</v>
          </cell>
          <cell r="D530">
            <v>896</v>
          </cell>
          <cell r="E530">
            <v>1516</v>
          </cell>
          <cell r="F530">
            <v>125</v>
          </cell>
          <cell r="G530">
            <v>30</v>
          </cell>
          <cell r="H530">
            <v>20</v>
          </cell>
          <cell r="I530">
            <v>30</v>
          </cell>
          <cell r="J530">
            <v>28</v>
          </cell>
          <cell r="K530">
            <v>0</v>
          </cell>
        </row>
        <row r="531">
          <cell r="B531" t="str">
            <v>Guatemala - Brazil (Sao Paulo)</v>
          </cell>
          <cell r="C531" t="str">
            <v>LATAM</v>
          </cell>
          <cell r="D531">
            <v>827</v>
          </cell>
          <cell r="E531">
            <v>2067</v>
          </cell>
          <cell r="F531">
            <v>125</v>
          </cell>
          <cell r="G531">
            <v>30</v>
          </cell>
          <cell r="H531">
            <v>20</v>
          </cell>
          <cell r="I531">
            <v>30</v>
          </cell>
          <cell r="J531">
            <v>28</v>
          </cell>
          <cell r="K531">
            <v>0</v>
          </cell>
        </row>
        <row r="532">
          <cell r="B532" t="str">
            <v>Guatemala - Chile</v>
          </cell>
          <cell r="C532" t="str">
            <v>LATAM</v>
          </cell>
          <cell r="D532">
            <v>965</v>
          </cell>
          <cell r="E532">
            <v>1792</v>
          </cell>
          <cell r="F532">
            <v>125</v>
          </cell>
          <cell r="G532">
            <v>30</v>
          </cell>
          <cell r="H532">
            <v>20</v>
          </cell>
          <cell r="I532">
            <v>30</v>
          </cell>
          <cell r="J532">
            <v>28</v>
          </cell>
          <cell r="K532">
            <v>0</v>
          </cell>
        </row>
        <row r="533">
          <cell r="B533" t="str">
            <v>Guatemala - Colombia</v>
          </cell>
          <cell r="C533" t="str">
            <v>LATAM</v>
          </cell>
          <cell r="D533">
            <v>637</v>
          </cell>
          <cell r="E533">
            <v>930</v>
          </cell>
          <cell r="F533">
            <v>125</v>
          </cell>
          <cell r="G533">
            <v>30</v>
          </cell>
          <cell r="H533">
            <v>20</v>
          </cell>
          <cell r="I533">
            <v>30</v>
          </cell>
          <cell r="J533">
            <v>28</v>
          </cell>
          <cell r="K533">
            <v>0</v>
          </cell>
        </row>
        <row r="534">
          <cell r="B534" t="str">
            <v>Guatemala - Costa Rica</v>
          </cell>
          <cell r="C534" t="str">
            <v>LATAM</v>
          </cell>
          <cell r="D534">
            <v>230</v>
          </cell>
          <cell r="E534">
            <v>269</v>
          </cell>
          <cell r="F534">
            <v>160</v>
          </cell>
          <cell r="G534">
            <v>38</v>
          </cell>
          <cell r="H534">
            <v>28</v>
          </cell>
          <cell r="I534">
            <v>38</v>
          </cell>
          <cell r="J534">
            <v>35</v>
          </cell>
          <cell r="K534">
            <v>0</v>
          </cell>
        </row>
        <row r="535">
          <cell r="B535" t="str">
            <v>Guatemala - Dominican Republic</v>
          </cell>
          <cell r="C535" t="str">
            <v>LATAM</v>
          </cell>
          <cell r="D535">
            <v>534</v>
          </cell>
          <cell r="E535">
            <v>1113</v>
          </cell>
          <cell r="F535">
            <v>125</v>
          </cell>
          <cell r="G535">
            <v>30</v>
          </cell>
          <cell r="H535">
            <v>20</v>
          </cell>
          <cell r="I535">
            <v>30</v>
          </cell>
          <cell r="J535">
            <v>28</v>
          </cell>
          <cell r="K535">
            <v>15</v>
          </cell>
        </row>
        <row r="536">
          <cell r="B536" t="str">
            <v>Guatemala - Ecuador</v>
          </cell>
          <cell r="C536" t="str">
            <v>LATAM</v>
          </cell>
          <cell r="D536">
            <v>648</v>
          </cell>
          <cell r="E536">
            <v>1206</v>
          </cell>
          <cell r="F536">
            <v>125</v>
          </cell>
          <cell r="G536">
            <v>30</v>
          </cell>
          <cell r="H536">
            <v>20</v>
          </cell>
          <cell r="I536">
            <v>30</v>
          </cell>
          <cell r="J536">
            <v>28</v>
          </cell>
          <cell r="K536">
            <v>28</v>
          </cell>
        </row>
        <row r="537">
          <cell r="B537" t="str">
            <v>Guatemala - Honduras</v>
          </cell>
          <cell r="C537" t="str">
            <v>LATAM</v>
          </cell>
          <cell r="D537">
            <v>207</v>
          </cell>
          <cell r="E537">
            <v>345</v>
          </cell>
          <cell r="F537">
            <v>125</v>
          </cell>
          <cell r="G537">
            <v>30</v>
          </cell>
          <cell r="H537">
            <v>20</v>
          </cell>
          <cell r="I537">
            <v>30</v>
          </cell>
          <cell r="J537">
            <v>28</v>
          </cell>
          <cell r="K537">
            <v>0</v>
          </cell>
        </row>
        <row r="538">
          <cell r="B538" t="str">
            <v xml:space="preserve">Guatemala - Jamaica </v>
          </cell>
          <cell r="C538" t="str">
            <v>LATAM</v>
          </cell>
          <cell r="D538">
            <v>827</v>
          </cell>
          <cell r="E538">
            <v>1309</v>
          </cell>
          <cell r="F538">
            <v>125</v>
          </cell>
          <cell r="G538">
            <v>30</v>
          </cell>
          <cell r="H538">
            <v>20</v>
          </cell>
          <cell r="I538">
            <v>30</v>
          </cell>
          <cell r="J538">
            <v>28</v>
          </cell>
          <cell r="K538">
            <v>8</v>
          </cell>
        </row>
        <row r="539">
          <cell r="B539" t="str">
            <v xml:space="preserve">Guatemala - Panama </v>
          </cell>
          <cell r="C539" t="str">
            <v>LATAM</v>
          </cell>
          <cell r="D539">
            <v>482</v>
          </cell>
          <cell r="E539">
            <v>703</v>
          </cell>
          <cell r="F539">
            <v>125</v>
          </cell>
          <cell r="G539">
            <v>30</v>
          </cell>
          <cell r="H539">
            <v>20</v>
          </cell>
          <cell r="I539">
            <v>30</v>
          </cell>
          <cell r="J539">
            <v>28</v>
          </cell>
          <cell r="K539">
            <v>0</v>
          </cell>
        </row>
        <row r="540">
          <cell r="B540" t="str">
            <v>Guatemala - Paraguay</v>
          </cell>
          <cell r="C540" t="str">
            <v>LATAM</v>
          </cell>
          <cell r="D540">
            <v>1102</v>
          </cell>
          <cell r="E540">
            <v>2549</v>
          </cell>
          <cell r="F540">
            <v>125</v>
          </cell>
          <cell r="G540">
            <v>30</v>
          </cell>
          <cell r="H540">
            <v>20</v>
          </cell>
          <cell r="I540">
            <v>30</v>
          </cell>
          <cell r="J540">
            <v>28</v>
          </cell>
          <cell r="K540">
            <v>0</v>
          </cell>
        </row>
        <row r="541">
          <cell r="B541" t="str">
            <v>Guatemala - Peru</v>
          </cell>
          <cell r="C541" t="str">
            <v>LATAM</v>
          </cell>
          <cell r="D541">
            <v>737</v>
          </cell>
          <cell r="E541">
            <v>1268</v>
          </cell>
          <cell r="F541">
            <v>125</v>
          </cell>
          <cell r="G541">
            <v>30</v>
          </cell>
          <cell r="H541">
            <v>20</v>
          </cell>
          <cell r="I541">
            <v>30</v>
          </cell>
          <cell r="J541">
            <v>28</v>
          </cell>
          <cell r="K541">
            <v>21</v>
          </cell>
        </row>
        <row r="542">
          <cell r="B542" t="str">
            <v>Guatemala - Trinidad</v>
          </cell>
          <cell r="C542" t="str">
            <v>LATAM</v>
          </cell>
          <cell r="D542">
            <v>758</v>
          </cell>
          <cell r="E542">
            <v>1550</v>
          </cell>
          <cell r="F542">
            <v>125</v>
          </cell>
          <cell r="G542">
            <v>30</v>
          </cell>
          <cell r="H542">
            <v>20</v>
          </cell>
          <cell r="I542">
            <v>30</v>
          </cell>
          <cell r="J542">
            <v>28</v>
          </cell>
          <cell r="K542">
            <v>21</v>
          </cell>
        </row>
        <row r="543">
          <cell r="B543" t="str">
            <v>Guatemala - Uruguay</v>
          </cell>
          <cell r="C543" t="str">
            <v>LATAM</v>
          </cell>
          <cell r="D543">
            <v>896</v>
          </cell>
          <cell r="E543">
            <v>1964</v>
          </cell>
          <cell r="F543">
            <v>125</v>
          </cell>
          <cell r="G543">
            <v>30</v>
          </cell>
          <cell r="H543">
            <v>20</v>
          </cell>
          <cell r="I543">
            <v>30</v>
          </cell>
          <cell r="J543">
            <v>28</v>
          </cell>
          <cell r="K543">
            <v>0</v>
          </cell>
        </row>
        <row r="544">
          <cell r="B544" t="str">
            <v>Guatemala - Venezuela</v>
          </cell>
          <cell r="C544" t="str">
            <v>LATAM</v>
          </cell>
          <cell r="D544">
            <v>765</v>
          </cell>
          <cell r="E544">
            <v>1154</v>
          </cell>
          <cell r="F544">
            <v>125</v>
          </cell>
          <cell r="G544">
            <v>30</v>
          </cell>
          <cell r="H544">
            <v>20</v>
          </cell>
          <cell r="I544">
            <v>30</v>
          </cell>
          <cell r="J544">
            <v>28</v>
          </cell>
          <cell r="K544">
            <v>56</v>
          </cell>
        </row>
        <row r="545">
          <cell r="B545" t="str">
            <v>Guatemala - El Salvador</v>
          </cell>
          <cell r="C545" t="str">
            <v>LATAM</v>
          </cell>
          <cell r="D545">
            <v>186</v>
          </cell>
          <cell r="E545">
            <v>345</v>
          </cell>
          <cell r="F545">
            <v>125</v>
          </cell>
          <cell r="G545">
            <v>30</v>
          </cell>
          <cell r="H545">
            <v>20</v>
          </cell>
          <cell r="I545">
            <v>30</v>
          </cell>
          <cell r="J545">
            <v>28</v>
          </cell>
          <cell r="K545">
            <v>0</v>
          </cell>
        </row>
        <row r="546">
          <cell r="B546" t="str">
            <v>Guatemala - Puerto Rico</v>
          </cell>
          <cell r="C546" t="str">
            <v>LATAM</v>
          </cell>
          <cell r="D546">
            <v>603</v>
          </cell>
          <cell r="E546">
            <v>1344</v>
          </cell>
          <cell r="F546">
            <v>125</v>
          </cell>
          <cell r="G546">
            <v>30</v>
          </cell>
          <cell r="H546">
            <v>20</v>
          </cell>
          <cell r="I546">
            <v>30</v>
          </cell>
          <cell r="J546">
            <v>28</v>
          </cell>
          <cell r="K546">
            <v>70</v>
          </cell>
        </row>
        <row r="547">
          <cell r="B547" t="str">
            <v>China - Europe</v>
          </cell>
          <cell r="C547" t="str">
            <v>Europe</v>
          </cell>
          <cell r="D547">
            <v>1219.5999999999999</v>
          </cell>
          <cell r="E547">
            <v>3417.4</v>
          </cell>
          <cell r="F547">
            <v>150.804</v>
          </cell>
          <cell r="G547">
            <v>31.762</v>
          </cell>
          <cell r="H547">
            <v>20</v>
          </cell>
          <cell r="I547">
            <v>37.703999999999994</v>
          </cell>
          <cell r="J547">
            <v>28</v>
          </cell>
          <cell r="K547">
            <v>146</v>
          </cell>
        </row>
        <row r="548">
          <cell r="B548" t="str">
            <v>China - France (Paris &amp; "petite couronne")</v>
          </cell>
          <cell r="C548" t="str">
            <v>Europe</v>
          </cell>
          <cell r="D548">
            <v>1240</v>
          </cell>
          <cell r="E548">
            <v>3500</v>
          </cell>
          <cell r="F548">
            <v>160</v>
          </cell>
          <cell r="G548">
            <v>30</v>
          </cell>
          <cell r="H548">
            <v>20</v>
          </cell>
          <cell r="I548">
            <v>30</v>
          </cell>
          <cell r="J548">
            <v>28</v>
          </cell>
          <cell r="K548">
            <v>130</v>
          </cell>
        </row>
        <row r="549">
          <cell r="B549" t="str">
            <v>China - France (Province)</v>
          </cell>
          <cell r="C549" t="str">
            <v>Europe</v>
          </cell>
          <cell r="D549">
            <v>1240</v>
          </cell>
          <cell r="E549">
            <v>3500</v>
          </cell>
          <cell r="F549">
            <v>100</v>
          </cell>
          <cell r="G549">
            <v>25</v>
          </cell>
          <cell r="H549">
            <v>20</v>
          </cell>
          <cell r="I549">
            <v>30</v>
          </cell>
          <cell r="J549">
            <v>28</v>
          </cell>
          <cell r="K549">
            <v>130</v>
          </cell>
        </row>
        <row r="550">
          <cell r="B550" t="str">
            <v>China - Poland</v>
          </cell>
          <cell r="C550" t="str">
            <v>Europe</v>
          </cell>
          <cell r="D550">
            <v>1278</v>
          </cell>
          <cell r="E550">
            <v>3087</v>
          </cell>
          <cell r="F550">
            <v>125</v>
          </cell>
          <cell r="G550">
            <v>30</v>
          </cell>
          <cell r="H550">
            <v>20</v>
          </cell>
          <cell r="I550">
            <v>48</v>
          </cell>
          <cell r="J550">
            <v>28</v>
          </cell>
          <cell r="K550">
            <v>130</v>
          </cell>
        </row>
        <row r="551">
          <cell r="B551" t="str">
            <v>China - UK (London)</v>
          </cell>
          <cell r="C551" t="str">
            <v>Europe</v>
          </cell>
          <cell r="D551">
            <v>1170</v>
          </cell>
          <cell r="E551">
            <v>3500</v>
          </cell>
          <cell r="F551">
            <v>201.28</v>
          </cell>
          <cell r="G551">
            <v>40.26</v>
          </cell>
          <cell r="H551">
            <v>20</v>
          </cell>
          <cell r="I551">
            <v>40.26</v>
          </cell>
          <cell r="J551">
            <v>28</v>
          </cell>
          <cell r="K551">
            <v>170</v>
          </cell>
        </row>
        <row r="552">
          <cell r="B552" t="str">
            <v>China - UK (Others)</v>
          </cell>
          <cell r="C552" t="str">
            <v>Europe</v>
          </cell>
          <cell r="D552">
            <v>1170</v>
          </cell>
          <cell r="E552">
            <v>3500</v>
          </cell>
          <cell r="F552">
            <v>167.74</v>
          </cell>
          <cell r="G552">
            <v>33.549999999999997</v>
          </cell>
          <cell r="H552">
            <v>20</v>
          </cell>
          <cell r="I552">
            <v>40.26</v>
          </cell>
          <cell r="J552">
            <v>28</v>
          </cell>
          <cell r="K552">
            <v>170</v>
          </cell>
        </row>
        <row r="553">
          <cell r="B553" t="str">
            <v>China - APAC</v>
          </cell>
          <cell r="C553" t="str">
            <v>APAC</v>
          </cell>
          <cell r="D553">
            <v>467.29411764705884</v>
          </cell>
          <cell r="E553">
            <v>1067.8235294117646</v>
          </cell>
          <cell r="F553">
            <v>124</v>
          </cell>
          <cell r="G553">
            <v>29.411764705882351</v>
          </cell>
          <cell r="H553">
            <v>20</v>
          </cell>
          <cell r="I553">
            <v>30.18470588235294</v>
          </cell>
          <cell r="J553">
            <v>28</v>
          </cell>
          <cell r="K553">
            <v>98</v>
          </cell>
        </row>
        <row r="554">
          <cell r="B554" t="str">
            <v>China - Australia</v>
          </cell>
          <cell r="C554" t="str">
            <v>APAC</v>
          </cell>
          <cell r="D554">
            <v>1206</v>
          </cell>
          <cell r="E554">
            <v>3232</v>
          </cell>
          <cell r="F554">
            <v>123</v>
          </cell>
          <cell r="G554">
            <v>31</v>
          </cell>
          <cell r="H554">
            <v>20</v>
          </cell>
          <cell r="I554">
            <v>53.62</v>
          </cell>
          <cell r="J554">
            <v>28</v>
          </cell>
          <cell r="K554">
            <v>100</v>
          </cell>
        </row>
        <row r="555">
          <cell r="B555" t="str">
            <v>China - Bangladesh</v>
          </cell>
          <cell r="C555" t="str">
            <v>Africa</v>
          </cell>
          <cell r="D555">
            <v>130</v>
          </cell>
          <cell r="E555">
            <v>1163</v>
          </cell>
          <cell r="F555">
            <v>125</v>
          </cell>
          <cell r="G555">
            <v>30</v>
          </cell>
          <cell r="H555">
            <v>20</v>
          </cell>
          <cell r="I555">
            <v>27.56</v>
          </cell>
          <cell r="J555">
            <v>28</v>
          </cell>
          <cell r="K555">
            <v>85</v>
          </cell>
        </row>
        <row r="556">
          <cell r="B556" t="str">
            <v>China - China (Hong Kong)</v>
          </cell>
          <cell r="C556" t="str">
            <v>APAC</v>
          </cell>
          <cell r="D556">
            <v>203</v>
          </cell>
          <cell r="E556">
            <v>283</v>
          </cell>
          <cell r="F556">
            <v>141</v>
          </cell>
          <cell r="G556">
            <v>18</v>
          </cell>
          <cell r="H556">
            <v>20</v>
          </cell>
          <cell r="I556">
            <v>17.670000000000002</v>
          </cell>
          <cell r="J556">
            <v>28</v>
          </cell>
          <cell r="K556">
            <v>0</v>
          </cell>
        </row>
        <row r="557">
          <cell r="B557" t="str">
            <v>China - India (Bangalore)</v>
          </cell>
          <cell r="C557" t="str">
            <v>APAC</v>
          </cell>
          <cell r="D557">
            <v>453</v>
          </cell>
          <cell r="E557">
            <v>791</v>
          </cell>
          <cell r="F557">
            <v>131</v>
          </cell>
          <cell r="G557">
            <v>44</v>
          </cell>
          <cell r="H557">
            <v>20</v>
          </cell>
          <cell r="I557">
            <v>28.25</v>
          </cell>
          <cell r="J557">
            <v>28</v>
          </cell>
          <cell r="K557">
            <v>90</v>
          </cell>
        </row>
        <row r="558">
          <cell r="B558" t="str">
            <v>China - India (Chennai)</v>
          </cell>
          <cell r="C558" t="str">
            <v>APAC</v>
          </cell>
          <cell r="D558">
            <v>454</v>
          </cell>
          <cell r="E558">
            <v>792</v>
          </cell>
          <cell r="F558">
            <v>131</v>
          </cell>
          <cell r="G558">
            <v>44</v>
          </cell>
          <cell r="H558">
            <v>20</v>
          </cell>
          <cell r="I558">
            <v>28.25</v>
          </cell>
          <cell r="J558">
            <v>28</v>
          </cell>
          <cell r="K558">
            <v>90</v>
          </cell>
        </row>
        <row r="559">
          <cell r="B559" t="str">
            <v>China - India (Kolkata)</v>
          </cell>
          <cell r="C559" t="str">
            <v>APAC</v>
          </cell>
          <cell r="D559">
            <v>446</v>
          </cell>
          <cell r="E559">
            <v>791</v>
          </cell>
          <cell r="F559">
            <v>131</v>
          </cell>
          <cell r="G559">
            <v>44</v>
          </cell>
          <cell r="H559">
            <v>20</v>
          </cell>
          <cell r="I559">
            <v>28.25</v>
          </cell>
          <cell r="J559">
            <v>28</v>
          </cell>
          <cell r="K559">
            <v>90</v>
          </cell>
        </row>
        <row r="560">
          <cell r="B560" t="str">
            <v>China - India (Mumbai)</v>
          </cell>
          <cell r="C560" t="str">
            <v>APAC</v>
          </cell>
          <cell r="D560">
            <v>455</v>
          </cell>
          <cell r="E560">
            <v>792</v>
          </cell>
          <cell r="F560">
            <v>131</v>
          </cell>
          <cell r="G560">
            <v>44</v>
          </cell>
          <cell r="H560">
            <v>20</v>
          </cell>
          <cell r="I560">
            <v>28.25</v>
          </cell>
          <cell r="J560">
            <v>28</v>
          </cell>
          <cell r="K560">
            <v>90</v>
          </cell>
        </row>
        <row r="561">
          <cell r="B561" t="str">
            <v>China - Indonesia</v>
          </cell>
          <cell r="C561" t="str">
            <v>APAC</v>
          </cell>
          <cell r="D561">
            <v>318</v>
          </cell>
          <cell r="E561">
            <v>993</v>
          </cell>
          <cell r="F561">
            <v>125</v>
          </cell>
          <cell r="G561">
            <v>30</v>
          </cell>
          <cell r="H561">
            <v>20</v>
          </cell>
          <cell r="I561">
            <v>28.25</v>
          </cell>
          <cell r="J561">
            <v>28</v>
          </cell>
          <cell r="K561">
            <v>260</v>
          </cell>
        </row>
        <row r="562">
          <cell r="B562" t="str">
            <v>China - Japan</v>
          </cell>
          <cell r="C562" t="str">
            <v>APAC</v>
          </cell>
          <cell r="D562">
            <v>743</v>
          </cell>
          <cell r="E562">
            <v>1005</v>
          </cell>
          <cell r="F562">
            <v>202</v>
          </cell>
          <cell r="G562">
            <v>32</v>
          </cell>
          <cell r="H562">
            <v>20</v>
          </cell>
          <cell r="I562">
            <v>44.28</v>
          </cell>
          <cell r="J562">
            <v>28</v>
          </cell>
          <cell r="K562">
            <v>95</v>
          </cell>
        </row>
        <row r="563">
          <cell r="B563" t="str">
            <v>China - Malaysia</v>
          </cell>
          <cell r="C563" t="str">
            <v>APAC</v>
          </cell>
          <cell r="D563">
            <v>390</v>
          </cell>
          <cell r="E563">
            <v>886</v>
          </cell>
          <cell r="F563">
            <v>61</v>
          </cell>
          <cell r="G563">
            <v>9</v>
          </cell>
          <cell r="H563">
            <v>20</v>
          </cell>
          <cell r="I563">
            <v>26.87</v>
          </cell>
          <cell r="J563">
            <v>28</v>
          </cell>
          <cell r="K563">
            <v>125</v>
          </cell>
        </row>
        <row r="564">
          <cell r="B564" t="str">
            <v xml:space="preserve">China - New Zeland </v>
          </cell>
          <cell r="C564" t="str">
            <v>APAC</v>
          </cell>
          <cell r="D564">
            <v>1172</v>
          </cell>
          <cell r="E564">
            <v>3556</v>
          </cell>
          <cell r="F564">
            <v>122</v>
          </cell>
          <cell r="G564">
            <v>25</v>
          </cell>
          <cell r="H564">
            <v>20</v>
          </cell>
          <cell r="I564">
            <v>29.63</v>
          </cell>
          <cell r="J564">
            <v>28</v>
          </cell>
          <cell r="K564">
            <v>190</v>
          </cell>
        </row>
        <row r="565">
          <cell r="B565" t="str">
            <v>China - Philippines</v>
          </cell>
          <cell r="C565" t="str">
            <v>APAC</v>
          </cell>
          <cell r="D565">
            <v>338</v>
          </cell>
          <cell r="E565">
            <v>435</v>
          </cell>
          <cell r="F565">
            <v>125</v>
          </cell>
          <cell r="G565">
            <v>30</v>
          </cell>
          <cell r="H565">
            <v>20</v>
          </cell>
          <cell r="I565">
            <v>26.87</v>
          </cell>
          <cell r="J565">
            <v>28</v>
          </cell>
          <cell r="K565">
            <v>90</v>
          </cell>
        </row>
        <row r="566">
          <cell r="B566" t="str">
            <v>China - Singapore</v>
          </cell>
          <cell r="C566" t="str">
            <v>APAC</v>
          </cell>
          <cell r="D566">
            <v>390</v>
          </cell>
          <cell r="E566">
            <v>914</v>
          </cell>
          <cell r="F566">
            <v>92</v>
          </cell>
          <cell r="G566">
            <v>19</v>
          </cell>
          <cell r="H566">
            <v>20</v>
          </cell>
          <cell r="I566">
            <v>31.01</v>
          </cell>
          <cell r="J566">
            <v>28</v>
          </cell>
          <cell r="K566">
            <v>60</v>
          </cell>
        </row>
        <row r="567">
          <cell r="B567" t="str">
            <v>China - South Korea</v>
          </cell>
          <cell r="C567" t="str">
            <v>APAC</v>
          </cell>
          <cell r="D567">
            <v>352</v>
          </cell>
          <cell r="E567">
            <v>710</v>
          </cell>
          <cell r="F567">
            <v>125</v>
          </cell>
          <cell r="G567">
            <v>30</v>
          </cell>
          <cell r="H567">
            <v>20</v>
          </cell>
          <cell r="I567">
            <v>28.25</v>
          </cell>
          <cell r="J567">
            <v>28</v>
          </cell>
          <cell r="K567">
            <v>85</v>
          </cell>
        </row>
        <row r="568">
          <cell r="B568" t="str">
            <v>China - Taiwan</v>
          </cell>
          <cell r="C568" t="str">
            <v>APAC</v>
          </cell>
          <cell r="D568">
            <v>342</v>
          </cell>
          <cell r="E568">
            <v>831</v>
          </cell>
          <cell r="F568">
            <v>93</v>
          </cell>
          <cell r="G568">
            <v>10</v>
          </cell>
          <cell r="H568">
            <v>20</v>
          </cell>
          <cell r="I568">
            <v>31.01</v>
          </cell>
          <cell r="J568">
            <v>28</v>
          </cell>
          <cell r="K568">
            <v>0</v>
          </cell>
        </row>
        <row r="569">
          <cell r="B569" t="str">
            <v>China - Thailand</v>
          </cell>
          <cell r="C569" t="str">
            <v>APAC</v>
          </cell>
          <cell r="D569">
            <v>245</v>
          </cell>
          <cell r="E569">
            <v>438</v>
          </cell>
          <cell r="F569">
            <v>125</v>
          </cell>
          <cell r="G569">
            <v>30</v>
          </cell>
          <cell r="H569">
            <v>20</v>
          </cell>
          <cell r="I569">
            <v>26.18</v>
          </cell>
          <cell r="J569">
            <v>28</v>
          </cell>
          <cell r="K569">
            <v>115</v>
          </cell>
        </row>
        <row r="570">
          <cell r="B570" t="str">
            <v>China - Vietnam</v>
          </cell>
          <cell r="C570" t="str">
            <v>APAC</v>
          </cell>
          <cell r="D570">
            <v>307</v>
          </cell>
          <cell r="E570">
            <v>541</v>
          </cell>
          <cell r="F570">
            <v>125</v>
          </cell>
          <cell r="G570">
            <v>30</v>
          </cell>
          <cell r="H570">
            <v>20</v>
          </cell>
          <cell r="I570">
            <v>28.94</v>
          </cell>
          <cell r="J570">
            <v>28</v>
          </cell>
          <cell r="K570">
            <v>101</v>
          </cell>
        </row>
        <row r="571">
          <cell r="B571" t="str">
            <v>China - NA</v>
          </cell>
          <cell r="C571" t="str">
            <v>NA</v>
          </cell>
          <cell r="D571">
            <v>1175.1899215681321</v>
          </cell>
          <cell r="E571">
            <v>4282.7232582701045</v>
          </cell>
          <cell r="F571">
            <v>170.99555555555557</v>
          </cell>
          <cell r="G571">
            <v>29.11888888888889</v>
          </cell>
          <cell r="H571">
            <v>20</v>
          </cell>
          <cell r="I571">
            <v>33.678888888888885</v>
          </cell>
          <cell r="J571">
            <v>28</v>
          </cell>
          <cell r="K571">
            <v>201.66666666666666</v>
          </cell>
        </row>
        <row r="572">
          <cell r="B572" t="str">
            <v>China - Canada</v>
          </cell>
          <cell r="C572" t="str">
            <v>NA</v>
          </cell>
          <cell r="D572">
            <v>1240.2716194846671</v>
          </cell>
          <cell r="E572">
            <v>3996.4307738950388</v>
          </cell>
          <cell r="F572">
            <v>158.62</v>
          </cell>
          <cell r="G572">
            <v>30.82</v>
          </cell>
          <cell r="H572">
            <v>20</v>
          </cell>
          <cell r="I572">
            <v>46.21</v>
          </cell>
          <cell r="J572">
            <v>28</v>
          </cell>
          <cell r="K572">
            <v>190</v>
          </cell>
        </row>
        <row r="573">
          <cell r="B573" t="str">
            <v>China - Mexico - Mexico City</v>
          </cell>
          <cell r="C573" t="str">
            <v>NA</v>
          </cell>
          <cell r="D573">
            <v>1757</v>
          </cell>
          <cell r="E573">
            <v>3748</v>
          </cell>
          <cell r="F573">
            <v>125</v>
          </cell>
          <cell r="G573">
            <v>30</v>
          </cell>
          <cell r="H573">
            <v>20</v>
          </cell>
          <cell r="I573">
            <v>35</v>
          </cell>
          <cell r="J573">
            <v>28</v>
          </cell>
          <cell r="K573">
            <v>190</v>
          </cell>
        </row>
        <row r="574">
          <cell r="B574" t="str">
            <v>China - USA (Chicago)</v>
          </cell>
          <cell r="C574" t="str">
            <v>NA</v>
          </cell>
          <cell r="D574">
            <v>1171.3676406244078</v>
          </cell>
          <cell r="E574">
            <v>3996.4307738950388</v>
          </cell>
          <cell r="F574">
            <v>196.38</v>
          </cell>
          <cell r="G574">
            <v>27.56</v>
          </cell>
          <cell r="H574">
            <v>20</v>
          </cell>
          <cell r="I574">
            <v>31.7</v>
          </cell>
          <cell r="J574">
            <v>28</v>
          </cell>
          <cell r="K574">
            <v>205</v>
          </cell>
        </row>
        <row r="575">
          <cell r="B575" t="str">
            <v>China - USA (Dallas)</v>
          </cell>
          <cell r="C575" t="str">
            <v>NA</v>
          </cell>
          <cell r="D575">
            <v>1033.5596829038893</v>
          </cell>
          <cell r="E575">
            <v>4134.2387316155573</v>
          </cell>
          <cell r="F575">
            <v>155.03</v>
          </cell>
          <cell r="G575">
            <v>27.56</v>
          </cell>
          <cell r="H575">
            <v>20</v>
          </cell>
          <cell r="I575">
            <v>31.7</v>
          </cell>
          <cell r="J575">
            <v>28</v>
          </cell>
          <cell r="K575">
            <v>205</v>
          </cell>
        </row>
        <row r="576">
          <cell r="B576" t="str">
            <v>China - USA (Houston)</v>
          </cell>
          <cell r="C576" t="str">
            <v>NA</v>
          </cell>
          <cell r="D576">
            <v>1033.5596829038893</v>
          </cell>
          <cell r="E576">
            <v>5994.6461608425579</v>
          </cell>
          <cell r="F576">
            <v>155.03</v>
          </cell>
          <cell r="G576">
            <v>27.56</v>
          </cell>
          <cell r="H576">
            <v>20</v>
          </cell>
          <cell r="I576">
            <v>31.7</v>
          </cell>
          <cell r="J576">
            <v>28</v>
          </cell>
          <cell r="K576">
            <v>205</v>
          </cell>
        </row>
        <row r="577">
          <cell r="B577" t="str">
            <v>China - USA (LA)</v>
          </cell>
          <cell r="C577" t="str">
            <v>NA</v>
          </cell>
          <cell r="D577">
            <v>826.84774632311144</v>
          </cell>
          <cell r="E577">
            <v>3720.8148584540013</v>
          </cell>
          <cell r="F577">
            <v>177</v>
          </cell>
          <cell r="G577">
            <v>29</v>
          </cell>
          <cell r="H577">
            <v>20</v>
          </cell>
          <cell r="I577">
            <v>31.7</v>
          </cell>
          <cell r="J577">
            <v>28</v>
          </cell>
          <cell r="K577">
            <v>205</v>
          </cell>
        </row>
        <row r="578">
          <cell r="B578" t="str">
            <v>China - USA (Miami)</v>
          </cell>
          <cell r="C578" t="str">
            <v>NA</v>
          </cell>
          <cell r="D578">
            <v>1378.0795772051856</v>
          </cell>
          <cell r="E578">
            <v>5374.5103511002244</v>
          </cell>
          <cell r="F578">
            <v>155.03</v>
          </cell>
          <cell r="G578">
            <v>27.56</v>
          </cell>
          <cell r="H578">
            <v>20</v>
          </cell>
          <cell r="I578">
            <v>31.7</v>
          </cell>
          <cell r="J578">
            <v>28</v>
          </cell>
          <cell r="K578">
            <v>205</v>
          </cell>
        </row>
        <row r="579">
          <cell r="B579" t="str">
            <v>China - USA (NY)</v>
          </cell>
          <cell r="C579" t="str">
            <v>NA</v>
          </cell>
          <cell r="D579">
            <v>1102.4636617641486</v>
          </cell>
          <cell r="E579">
            <v>4134.2387316155573</v>
          </cell>
          <cell r="F579">
            <v>220.49</v>
          </cell>
          <cell r="G579">
            <v>34.450000000000003</v>
          </cell>
          <cell r="H579">
            <v>20</v>
          </cell>
          <cell r="I579">
            <v>31.7</v>
          </cell>
          <cell r="J579">
            <v>28</v>
          </cell>
          <cell r="K579">
            <v>205</v>
          </cell>
        </row>
        <row r="580">
          <cell r="B580" t="str">
            <v>China - USA (San Francisco)</v>
          </cell>
          <cell r="C580" t="str">
            <v>NA</v>
          </cell>
          <cell r="D580">
            <v>1033.5596829038893</v>
          </cell>
          <cell r="E580">
            <v>3445.1989430129643</v>
          </cell>
          <cell r="F580">
            <v>196.38</v>
          </cell>
          <cell r="G580">
            <v>27.56</v>
          </cell>
          <cell r="H580">
            <v>20</v>
          </cell>
          <cell r="I580">
            <v>31.7</v>
          </cell>
          <cell r="J580">
            <v>28</v>
          </cell>
          <cell r="K580">
            <v>205</v>
          </cell>
        </row>
        <row r="581">
          <cell r="B581" t="str">
            <v>China - LATAM</v>
          </cell>
          <cell r="C581" t="str">
            <v>LATAM</v>
          </cell>
          <cell r="D581">
            <v>2067.181818181818</v>
          </cell>
          <cell r="E581">
            <v>5014.181818181818</v>
          </cell>
          <cell r="F581">
            <v>125</v>
          </cell>
          <cell r="G581">
            <v>30</v>
          </cell>
          <cell r="H581">
            <v>20</v>
          </cell>
          <cell r="I581">
            <v>35</v>
          </cell>
          <cell r="J581">
            <v>28</v>
          </cell>
          <cell r="K581">
            <v>158</v>
          </cell>
        </row>
        <row r="582">
          <cell r="B582" t="str">
            <v>China - Argentina</v>
          </cell>
          <cell r="C582" t="str">
            <v>LATAM</v>
          </cell>
          <cell r="D582">
            <v>1984</v>
          </cell>
          <cell r="E582">
            <v>3921</v>
          </cell>
          <cell r="F582">
            <v>125</v>
          </cell>
          <cell r="G582">
            <v>30</v>
          </cell>
          <cell r="H582">
            <v>20</v>
          </cell>
          <cell r="I582">
            <v>35</v>
          </cell>
          <cell r="J582">
            <v>28</v>
          </cell>
          <cell r="K582">
            <v>170</v>
          </cell>
        </row>
        <row r="583">
          <cell r="B583" t="str">
            <v>China - Bolivia</v>
          </cell>
          <cell r="C583" t="str">
            <v>LATAM</v>
          </cell>
          <cell r="D583">
            <v>2288</v>
          </cell>
          <cell r="E583">
            <v>4651</v>
          </cell>
          <cell r="F583">
            <v>125</v>
          </cell>
          <cell r="G583">
            <v>30</v>
          </cell>
          <cell r="H583">
            <v>20</v>
          </cell>
          <cell r="I583">
            <v>35</v>
          </cell>
          <cell r="J583">
            <v>28</v>
          </cell>
          <cell r="K583">
            <v>158</v>
          </cell>
        </row>
        <row r="584">
          <cell r="B584" t="str">
            <v>China - Brazil (Brasilia)</v>
          </cell>
          <cell r="C584" t="str">
            <v>LATAM</v>
          </cell>
          <cell r="D584">
            <v>2159</v>
          </cell>
          <cell r="E584">
            <v>6762</v>
          </cell>
          <cell r="F584">
            <v>125</v>
          </cell>
          <cell r="G584">
            <v>30</v>
          </cell>
          <cell r="H584">
            <v>20</v>
          </cell>
          <cell r="I584">
            <v>35</v>
          </cell>
          <cell r="J584">
            <v>28</v>
          </cell>
          <cell r="K584">
            <v>170</v>
          </cell>
        </row>
        <row r="585">
          <cell r="B585" t="str">
            <v>China - Brazil (Sao Paulo)</v>
          </cell>
          <cell r="C585" t="str">
            <v>LATAM</v>
          </cell>
          <cell r="D585">
            <v>1932</v>
          </cell>
          <cell r="E585">
            <v>4054</v>
          </cell>
          <cell r="F585">
            <v>125</v>
          </cell>
          <cell r="G585">
            <v>30</v>
          </cell>
          <cell r="H585">
            <v>20</v>
          </cell>
          <cell r="I585">
            <v>35</v>
          </cell>
          <cell r="J585">
            <v>28</v>
          </cell>
          <cell r="K585">
            <v>170</v>
          </cell>
        </row>
        <row r="586">
          <cell r="B586" t="str">
            <v>China - Chile</v>
          </cell>
          <cell r="C586" t="str">
            <v>LATAM</v>
          </cell>
          <cell r="D586">
            <v>2018</v>
          </cell>
          <cell r="E586">
            <v>4222</v>
          </cell>
          <cell r="F586">
            <v>125</v>
          </cell>
          <cell r="G586">
            <v>30</v>
          </cell>
          <cell r="H586">
            <v>20</v>
          </cell>
          <cell r="I586">
            <v>35</v>
          </cell>
          <cell r="J586">
            <v>28</v>
          </cell>
          <cell r="K586">
            <v>140</v>
          </cell>
        </row>
        <row r="587">
          <cell r="B587" t="str">
            <v>China - Colombia</v>
          </cell>
          <cell r="C587" t="str">
            <v>LATAM</v>
          </cell>
          <cell r="D587">
            <v>1995</v>
          </cell>
          <cell r="E587">
            <v>4056</v>
          </cell>
          <cell r="F587">
            <v>125</v>
          </cell>
          <cell r="G587">
            <v>30</v>
          </cell>
          <cell r="H587">
            <v>20</v>
          </cell>
          <cell r="I587">
            <v>35</v>
          </cell>
          <cell r="J587">
            <v>28</v>
          </cell>
          <cell r="K587">
            <v>158</v>
          </cell>
        </row>
        <row r="588">
          <cell r="B588" t="str">
            <v>China - Ecuador</v>
          </cell>
          <cell r="C588" t="str">
            <v>LATAM</v>
          </cell>
          <cell r="D588">
            <v>1675</v>
          </cell>
          <cell r="E588">
            <v>5878</v>
          </cell>
          <cell r="F588">
            <v>125</v>
          </cell>
          <cell r="G588">
            <v>30</v>
          </cell>
          <cell r="H588">
            <v>20</v>
          </cell>
          <cell r="I588">
            <v>35</v>
          </cell>
          <cell r="J588">
            <v>28</v>
          </cell>
          <cell r="K588">
            <v>158</v>
          </cell>
        </row>
        <row r="589">
          <cell r="B589" t="str">
            <v>China - Guatemala</v>
          </cell>
          <cell r="C589" t="str">
            <v>LATAM</v>
          </cell>
          <cell r="D589">
            <v>2351</v>
          </cell>
          <cell r="E589">
            <v>4625</v>
          </cell>
          <cell r="F589">
            <v>125</v>
          </cell>
          <cell r="G589">
            <v>30</v>
          </cell>
          <cell r="H589">
            <v>20</v>
          </cell>
          <cell r="I589">
            <v>35</v>
          </cell>
          <cell r="J589">
            <v>28</v>
          </cell>
          <cell r="K589">
            <v>158</v>
          </cell>
        </row>
        <row r="590">
          <cell r="B590" t="str">
            <v>China - Panama</v>
          </cell>
          <cell r="C590" t="str">
            <v>LATAM</v>
          </cell>
          <cell r="D590">
            <v>2275</v>
          </cell>
          <cell r="E590">
            <v>5665</v>
          </cell>
          <cell r="F590">
            <v>125</v>
          </cell>
          <cell r="G590">
            <v>30</v>
          </cell>
          <cell r="H590">
            <v>20</v>
          </cell>
          <cell r="I590">
            <v>35</v>
          </cell>
          <cell r="J590">
            <v>28</v>
          </cell>
          <cell r="K590">
            <v>158</v>
          </cell>
        </row>
        <row r="591">
          <cell r="B591" t="str">
            <v>China - Paraguay</v>
          </cell>
          <cell r="C591" t="str">
            <v>LATAM</v>
          </cell>
          <cell r="D591">
            <v>2372</v>
          </cell>
          <cell r="E591">
            <v>5370</v>
          </cell>
          <cell r="F591">
            <v>125</v>
          </cell>
          <cell r="G591">
            <v>30</v>
          </cell>
          <cell r="H591">
            <v>20</v>
          </cell>
          <cell r="I591">
            <v>35</v>
          </cell>
          <cell r="J591">
            <v>28</v>
          </cell>
          <cell r="K591">
            <v>158</v>
          </cell>
        </row>
        <row r="592">
          <cell r="B592" t="str">
            <v>China - Peru</v>
          </cell>
          <cell r="C592" t="str">
            <v>LATAM</v>
          </cell>
          <cell r="D592">
            <v>1690</v>
          </cell>
          <cell r="E592">
            <v>5952</v>
          </cell>
          <cell r="F592">
            <v>125</v>
          </cell>
          <cell r="G592">
            <v>30</v>
          </cell>
          <cell r="H592">
            <v>20</v>
          </cell>
          <cell r="I592">
            <v>35</v>
          </cell>
          <cell r="J592">
            <v>28</v>
          </cell>
          <cell r="K592">
            <v>140</v>
          </cell>
        </row>
        <row r="593">
          <cell r="B593" t="str">
            <v>China - Middle East</v>
          </cell>
          <cell r="C593" t="str">
            <v>Middle East</v>
          </cell>
          <cell r="D593">
            <v>958</v>
          </cell>
          <cell r="E593">
            <v>1517</v>
          </cell>
          <cell r="F593">
            <v>125</v>
          </cell>
          <cell r="G593">
            <v>30</v>
          </cell>
          <cell r="H593">
            <v>20</v>
          </cell>
          <cell r="I593">
            <v>27.56</v>
          </cell>
          <cell r="J593">
            <v>28</v>
          </cell>
          <cell r="K593">
            <v>100</v>
          </cell>
        </row>
        <row r="594">
          <cell r="B594" t="str">
            <v>China - Pakistan</v>
          </cell>
          <cell r="C594" t="str">
            <v>Middle East</v>
          </cell>
          <cell r="D594">
            <v>958</v>
          </cell>
          <cell r="E594">
            <v>1517</v>
          </cell>
          <cell r="F594">
            <v>125</v>
          </cell>
          <cell r="G594">
            <v>30</v>
          </cell>
          <cell r="H594">
            <v>20</v>
          </cell>
          <cell r="I594">
            <v>27.56</v>
          </cell>
          <cell r="J594">
            <v>28</v>
          </cell>
          <cell r="K594">
            <v>100</v>
          </cell>
        </row>
      </sheetData>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Output - High_level_summary"/>
      <sheetName val="Output - detail_summary"/>
      <sheetName val="Input - Transition resources"/>
      <sheetName val="Input - PMO resources"/>
      <sheetName val="Sheet3"/>
      <sheetName val="Solution Detail"/>
      <sheetName val="Transition Timeline"/>
      <sheetName val="data"/>
    </sheetNames>
    <sheetDataSet>
      <sheetData sheetId="0" refreshError="1"/>
      <sheetData sheetId="1" refreshError="1"/>
      <sheetData sheetId="2" refreshError="1"/>
      <sheetData sheetId="3">
        <row r="5">
          <cell r="BR5" t="str">
            <v>N</v>
          </cell>
        </row>
      </sheetData>
      <sheetData sheetId="4">
        <row r="5">
          <cell r="BC5" t="str">
            <v>Due Diligence</v>
          </cell>
          <cell r="BD5" t="str">
            <v>Programme team</v>
          </cell>
          <cell r="BE5" t="str">
            <v>Transition support</v>
          </cell>
          <cell r="BF5" t="str">
            <v>Enablment</v>
          </cell>
          <cell r="BH5" t="str">
            <v>Programme Director</v>
          </cell>
          <cell r="BI5" t="str">
            <v>Transition Manager</v>
          </cell>
          <cell r="BJ5" t="str">
            <v>Transition Leader</v>
          </cell>
          <cell r="BK5" t="str">
            <v>Transition support</v>
          </cell>
          <cell r="BL5" t="str">
            <v>Transition PMO</v>
          </cell>
        </row>
      </sheetData>
      <sheetData sheetId="5" refreshError="1"/>
      <sheetData sheetId="6" refreshError="1"/>
      <sheetData sheetId="7"/>
      <sheetData sheetId="8">
        <row r="4">
          <cell r="B4" t="str">
            <v>Poland - Europe</v>
          </cell>
          <cell r="C4" t="str">
            <v>Europe</v>
          </cell>
          <cell r="D4">
            <v>271.0720588235294</v>
          </cell>
          <cell r="E4">
            <v>878.6044117647059</v>
          </cell>
          <cell r="F4">
            <v>136.65808823529409</v>
          </cell>
          <cell r="G4">
            <v>31.985294117647058</v>
          </cell>
          <cell r="H4">
            <v>20.205882352941178</v>
          </cell>
          <cell r="I4">
            <v>39.999580882352944</v>
          </cell>
          <cell r="J4">
            <v>28.294117647058822</v>
          </cell>
          <cell r="K4">
            <v>1.75</v>
          </cell>
        </row>
        <row r="5">
          <cell r="B5" t="str">
            <v>Poland - N Europe</v>
          </cell>
          <cell r="C5" t="str">
            <v>N Europe</v>
          </cell>
          <cell r="D5">
            <v>201.5</v>
          </cell>
          <cell r="E5">
            <v>939.5</v>
          </cell>
          <cell r="F5">
            <v>157.29</v>
          </cell>
          <cell r="G5">
            <v>36.190000000000005</v>
          </cell>
          <cell r="H5">
            <v>20</v>
          </cell>
          <cell r="I5">
            <v>43.167500000000004</v>
          </cell>
          <cell r="J5">
            <v>28</v>
          </cell>
          <cell r="K5">
            <v>0</v>
          </cell>
        </row>
        <row r="6">
          <cell r="B6" t="str">
            <v>Poland - Denmark</v>
          </cell>
          <cell r="C6" t="str">
            <v>N Europe</v>
          </cell>
          <cell r="D6">
            <v>221</v>
          </cell>
          <cell r="E6">
            <v>892</v>
          </cell>
          <cell r="F6">
            <v>181.09</v>
          </cell>
          <cell r="G6">
            <v>40.24</v>
          </cell>
          <cell r="H6">
            <v>20</v>
          </cell>
          <cell r="I6">
            <v>43.46</v>
          </cell>
          <cell r="J6">
            <v>28</v>
          </cell>
          <cell r="K6">
            <v>0</v>
          </cell>
        </row>
        <row r="7">
          <cell r="B7" t="str">
            <v>Poland - Finland</v>
          </cell>
          <cell r="C7" t="str">
            <v>N Europe</v>
          </cell>
          <cell r="D7">
            <v>260</v>
          </cell>
          <cell r="E7">
            <v>1000</v>
          </cell>
          <cell r="F7">
            <v>150</v>
          </cell>
          <cell r="G7">
            <v>30</v>
          </cell>
          <cell r="H7">
            <v>20</v>
          </cell>
          <cell r="I7">
            <v>42</v>
          </cell>
          <cell r="J7">
            <v>28</v>
          </cell>
          <cell r="K7">
            <v>0</v>
          </cell>
        </row>
        <row r="8">
          <cell r="B8" t="str">
            <v>Poland - Norway</v>
          </cell>
          <cell r="C8" t="str">
            <v>N Europe</v>
          </cell>
          <cell r="D8">
            <v>101</v>
          </cell>
          <cell r="E8">
            <v>976</v>
          </cell>
          <cell r="F8">
            <v>149.54</v>
          </cell>
          <cell r="G8">
            <v>37.39</v>
          </cell>
          <cell r="H8">
            <v>20</v>
          </cell>
          <cell r="I8">
            <v>49.97</v>
          </cell>
          <cell r="J8">
            <v>28</v>
          </cell>
          <cell r="K8">
            <v>0</v>
          </cell>
        </row>
        <row r="9">
          <cell r="B9" t="str">
            <v>Poland - Sweden</v>
          </cell>
          <cell r="C9" t="str">
            <v>N Europe</v>
          </cell>
          <cell r="D9">
            <v>224</v>
          </cell>
          <cell r="E9">
            <v>890</v>
          </cell>
          <cell r="F9">
            <v>148.53</v>
          </cell>
          <cell r="G9">
            <v>37.130000000000003</v>
          </cell>
          <cell r="H9">
            <v>20</v>
          </cell>
          <cell r="I9">
            <v>37.24</v>
          </cell>
          <cell r="J9">
            <v>28</v>
          </cell>
          <cell r="K9">
            <v>0</v>
          </cell>
        </row>
        <row r="10">
          <cell r="B10" t="str">
            <v>Poland - E Europe</v>
          </cell>
          <cell r="C10" t="str">
            <v>E Europe</v>
          </cell>
          <cell r="D10">
            <v>269</v>
          </cell>
          <cell r="E10">
            <v>798.2</v>
          </cell>
          <cell r="F10">
            <v>125</v>
          </cell>
          <cell r="G10">
            <v>30</v>
          </cell>
          <cell r="H10">
            <v>20</v>
          </cell>
          <cell r="I10">
            <v>35.851999999999997</v>
          </cell>
          <cell r="J10">
            <v>28</v>
          </cell>
          <cell r="K10">
            <v>5</v>
          </cell>
        </row>
        <row r="11">
          <cell r="B11" t="str">
            <v>Poland - Bulgaria</v>
          </cell>
          <cell r="C11" t="str">
            <v>E Europe</v>
          </cell>
          <cell r="D11">
            <v>250</v>
          </cell>
          <cell r="E11">
            <v>807</v>
          </cell>
          <cell r="F11">
            <v>125</v>
          </cell>
          <cell r="G11">
            <v>30</v>
          </cell>
          <cell r="H11">
            <v>20</v>
          </cell>
          <cell r="I11">
            <v>36</v>
          </cell>
          <cell r="J11">
            <v>28</v>
          </cell>
          <cell r="K11">
            <v>0</v>
          </cell>
        </row>
        <row r="12">
          <cell r="B12" t="str">
            <v>Poland - Czech Republic</v>
          </cell>
          <cell r="C12" t="str">
            <v>E Europe</v>
          </cell>
          <cell r="D12">
            <v>185</v>
          </cell>
          <cell r="E12">
            <v>657</v>
          </cell>
          <cell r="F12">
            <v>125</v>
          </cell>
          <cell r="G12">
            <v>30</v>
          </cell>
          <cell r="H12">
            <v>20</v>
          </cell>
          <cell r="I12">
            <v>33</v>
          </cell>
          <cell r="J12">
            <v>28</v>
          </cell>
          <cell r="K12">
            <v>0</v>
          </cell>
        </row>
        <row r="13">
          <cell r="B13" t="str">
            <v>Poland - Estonia</v>
          </cell>
          <cell r="C13" t="str">
            <v>E Europe</v>
          </cell>
          <cell r="D13">
            <v>355</v>
          </cell>
          <cell r="E13">
            <v>1035</v>
          </cell>
          <cell r="F13">
            <v>125</v>
          </cell>
          <cell r="G13">
            <v>30</v>
          </cell>
          <cell r="H13">
            <v>20</v>
          </cell>
          <cell r="I13">
            <v>39</v>
          </cell>
          <cell r="J13">
            <v>28</v>
          </cell>
          <cell r="K13">
            <v>0</v>
          </cell>
        </row>
        <row r="14">
          <cell r="B14" t="str">
            <v>Poland - Hungary</v>
          </cell>
          <cell r="C14" t="str">
            <v>E Europe</v>
          </cell>
          <cell r="D14">
            <v>242</v>
          </cell>
          <cell r="E14">
            <v>705</v>
          </cell>
          <cell r="F14">
            <v>125</v>
          </cell>
          <cell r="G14">
            <v>30</v>
          </cell>
          <cell r="H14">
            <v>20</v>
          </cell>
          <cell r="I14">
            <v>33</v>
          </cell>
          <cell r="J14">
            <v>28</v>
          </cell>
          <cell r="K14">
            <v>0</v>
          </cell>
        </row>
        <row r="15">
          <cell r="B15" t="str">
            <v>Poland - Latvia</v>
          </cell>
          <cell r="C15" t="str">
            <v>E Europe</v>
          </cell>
          <cell r="D15">
            <v>247</v>
          </cell>
          <cell r="E15">
            <v>653</v>
          </cell>
          <cell r="F15">
            <v>125</v>
          </cell>
          <cell r="G15">
            <v>30</v>
          </cell>
          <cell r="H15">
            <v>20</v>
          </cell>
          <cell r="I15">
            <v>48</v>
          </cell>
          <cell r="J15">
            <v>28</v>
          </cell>
          <cell r="K15">
            <v>0</v>
          </cell>
        </row>
        <row r="16">
          <cell r="B16" t="str">
            <v>Poland - Lithuania</v>
          </cell>
          <cell r="C16" t="str">
            <v>E Europe</v>
          </cell>
          <cell r="D16">
            <v>222</v>
          </cell>
          <cell r="E16">
            <v>505</v>
          </cell>
          <cell r="F16">
            <v>125</v>
          </cell>
          <cell r="G16">
            <v>30</v>
          </cell>
          <cell r="H16">
            <v>20</v>
          </cell>
          <cell r="I16">
            <v>33</v>
          </cell>
          <cell r="J16">
            <v>28</v>
          </cell>
          <cell r="K16">
            <v>0</v>
          </cell>
        </row>
        <row r="17">
          <cell r="B17" t="str">
            <v>Poland - Romania</v>
          </cell>
          <cell r="C17" t="str">
            <v>E Europe</v>
          </cell>
          <cell r="D17">
            <v>298</v>
          </cell>
          <cell r="E17">
            <v>830</v>
          </cell>
          <cell r="F17">
            <v>125</v>
          </cell>
          <cell r="G17">
            <v>30</v>
          </cell>
          <cell r="H17">
            <v>20</v>
          </cell>
          <cell r="I17">
            <v>36</v>
          </cell>
          <cell r="J17">
            <v>28</v>
          </cell>
          <cell r="K17">
            <v>0</v>
          </cell>
        </row>
        <row r="18">
          <cell r="B18" t="str">
            <v>Poland - Russia</v>
          </cell>
          <cell r="C18" t="str">
            <v>E Europe</v>
          </cell>
          <cell r="D18">
            <v>314</v>
          </cell>
          <cell r="E18">
            <v>945</v>
          </cell>
          <cell r="F18">
            <v>125</v>
          </cell>
          <cell r="G18">
            <v>30</v>
          </cell>
          <cell r="H18">
            <v>20</v>
          </cell>
          <cell r="I18">
            <v>34.450000000000003</v>
          </cell>
          <cell r="J18">
            <v>28</v>
          </cell>
          <cell r="K18">
            <v>50</v>
          </cell>
        </row>
        <row r="19">
          <cell r="B19" t="str">
            <v>Poland - Slovakia</v>
          </cell>
          <cell r="C19" t="str">
            <v>E Europe</v>
          </cell>
          <cell r="D19">
            <v>292</v>
          </cell>
          <cell r="E19">
            <v>973</v>
          </cell>
          <cell r="F19">
            <v>125</v>
          </cell>
          <cell r="G19">
            <v>30</v>
          </cell>
          <cell r="H19">
            <v>20</v>
          </cell>
          <cell r="I19">
            <v>33</v>
          </cell>
          <cell r="J19">
            <v>28</v>
          </cell>
          <cell r="K19">
            <v>0</v>
          </cell>
        </row>
        <row r="20">
          <cell r="B20" t="str">
            <v>Poland - Ukraine</v>
          </cell>
          <cell r="C20" t="str">
            <v>E Europe</v>
          </cell>
          <cell r="D20">
            <v>285</v>
          </cell>
          <cell r="E20">
            <v>872</v>
          </cell>
          <cell r="F20">
            <v>125</v>
          </cell>
          <cell r="G20">
            <v>30</v>
          </cell>
          <cell r="H20">
            <v>20</v>
          </cell>
          <cell r="I20">
            <v>33.07</v>
          </cell>
          <cell r="J20">
            <v>28</v>
          </cell>
          <cell r="K20">
            <v>0</v>
          </cell>
        </row>
        <row r="21">
          <cell r="B21" t="str">
            <v>Poland - W Europe</v>
          </cell>
          <cell r="C21" t="str">
            <v>W Europe</v>
          </cell>
          <cell r="D21">
            <v>282.58823529411762</v>
          </cell>
          <cell r="E21">
            <v>804.11764705882354</v>
          </cell>
          <cell r="F21">
            <v>139.34235294117644</v>
          </cell>
          <cell r="G21">
            <v>31.751176470588234</v>
          </cell>
          <cell r="H21">
            <v>20.823529411764707</v>
          </cell>
          <cell r="I21">
            <v>44.97882352941177</v>
          </cell>
          <cell r="J21">
            <v>29.176470588235293</v>
          </cell>
          <cell r="K21">
            <v>0</v>
          </cell>
        </row>
        <row r="22">
          <cell r="B22" t="str">
            <v>Poland - Austria</v>
          </cell>
          <cell r="C22" t="str">
            <v>W Europe</v>
          </cell>
          <cell r="D22">
            <v>101</v>
          </cell>
          <cell r="E22">
            <v>859</v>
          </cell>
          <cell r="F22">
            <v>125</v>
          </cell>
          <cell r="G22">
            <v>25</v>
          </cell>
          <cell r="H22">
            <v>20</v>
          </cell>
          <cell r="I22">
            <v>45</v>
          </cell>
          <cell r="J22">
            <v>28</v>
          </cell>
          <cell r="K22">
            <v>0</v>
          </cell>
        </row>
        <row r="23">
          <cell r="B23" t="str">
            <v>Poland - Belgium</v>
          </cell>
          <cell r="C23" t="str">
            <v>W Europe</v>
          </cell>
          <cell r="D23">
            <v>183</v>
          </cell>
          <cell r="E23">
            <v>407</v>
          </cell>
          <cell r="F23">
            <v>150</v>
          </cell>
          <cell r="G23">
            <v>30</v>
          </cell>
          <cell r="H23">
            <v>20</v>
          </cell>
          <cell r="I23">
            <v>45</v>
          </cell>
          <cell r="J23">
            <v>28</v>
          </cell>
          <cell r="K23">
            <v>0</v>
          </cell>
        </row>
        <row r="24">
          <cell r="B24" t="str">
            <v>Poland - Croatia</v>
          </cell>
          <cell r="C24" t="str">
            <v>W Europe</v>
          </cell>
          <cell r="D24">
            <v>330</v>
          </cell>
          <cell r="E24">
            <v>969</v>
          </cell>
          <cell r="F24">
            <v>125</v>
          </cell>
          <cell r="G24">
            <v>30</v>
          </cell>
          <cell r="H24">
            <v>20</v>
          </cell>
          <cell r="I24">
            <v>36</v>
          </cell>
          <cell r="J24">
            <v>28</v>
          </cell>
          <cell r="K24">
            <v>0</v>
          </cell>
        </row>
        <row r="25">
          <cell r="B25" t="str">
            <v>Poland - France(Paris &amp; "petite couronne")</v>
          </cell>
          <cell r="C25" t="str">
            <v>W Europe</v>
          </cell>
          <cell r="D25">
            <v>227</v>
          </cell>
          <cell r="E25">
            <v>1029</v>
          </cell>
          <cell r="F25">
            <v>160</v>
          </cell>
          <cell r="G25">
            <v>30</v>
          </cell>
          <cell r="H25">
            <v>20</v>
          </cell>
          <cell r="I25">
            <v>45</v>
          </cell>
          <cell r="J25">
            <v>28</v>
          </cell>
          <cell r="K25">
            <v>0</v>
          </cell>
        </row>
        <row r="26">
          <cell r="B26" t="str">
            <v>Poland - France(Province)</v>
          </cell>
          <cell r="C26" t="str">
            <v>W Europe</v>
          </cell>
          <cell r="D26">
            <v>227</v>
          </cell>
          <cell r="E26">
            <v>1029</v>
          </cell>
          <cell r="F26">
            <v>100</v>
          </cell>
          <cell r="G26">
            <v>25</v>
          </cell>
          <cell r="H26">
            <v>20</v>
          </cell>
          <cell r="I26">
            <v>45</v>
          </cell>
          <cell r="J26">
            <v>28</v>
          </cell>
          <cell r="K26">
            <v>0</v>
          </cell>
        </row>
        <row r="27">
          <cell r="B27" t="str">
            <v>Poland - Germany</v>
          </cell>
          <cell r="C27" t="str">
            <v>W Europe</v>
          </cell>
          <cell r="D27">
            <v>198</v>
          </cell>
          <cell r="E27">
            <v>844</v>
          </cell>
          <cell r="F27">
            <v>150</v>
          </cell>
          <cell r="G27">
            <v>30</v>
          </cell>
          <cell r="H27">
            <v>20</v>
          </cell>
          <cell r="I27">
            <v>42</v>
          </cell>
          <cell r="J27">
            <v>28</v>
          </cell>
          <cell r="K27">
            <v>0</v>
          </cell>
        </row>
        <row r="28">
          <cell r="B28" t="str">
            <v>Poland - Iceland</v>
          </cell>
          <cell r="C28" t="str">
            <v>W Europe</v>
          </cell>
          <cell r="D28">
            <v>840</v>
          </cell>
          <cell r="E28">
            <v>1571</v>
          </cell>
          <cell r="F28">
            <v>125</v>
          </cell>
          <cell r="G28">
            <v>30</v>
          </cell>
          <cell r="H28">
            <v>20</v>
          </cell>
          <cell r="I28">
            <v>36</v>
          </cell>
          <cell r="J28">
            <v>28</v>
          </cell>
          <cell r="K28">
            <v>0</v>
          </cell>
        </row>
        <row r="29">
          <cell r="B29" t="str">
            <v>Poland - Ireland</v>
          </cell>
          <cell r="C29" t="str">
            <v>W Europe</v>
          </cell>
          <cell r="D29">
            <v>370</v>
          </cell>
          <cell r="E29">
            <v>0</v>
          </cell>
          <cell r="F29">
            <v>150</v>
          </cell>
          <cell r="G29">
            <v>51</v>
          </cell>
          <cell r="H29">
            <v>27</v>
          </cell>
          <cell r="I29">
            <v>62</v>
          </cell>
          <cell r="J29">
            <v>38</v>
          </cell>
          <cell r="K29">
            <v>0</v>
          </cell>
        </row>
        <row r="30">
          <cell r="B30" t="str">
            <v>Poland - Italy</v>
          </cell>
          <cell r="C30" t="str">
            <v>W Europe</v>
          </cell>
          <cell r="D30">
            <v>273</v>
          </cell>
          <cell r="E30">
            <v>889</v>
          </cell>
          <cell r="F30">
            <v>145</v>
          </cell>
          <cell r="G30">
            <v>30</v>
          </cell>
          <cell r="H30">
            <v>20</v>
          </cell>
          <cell r="I30">
            <v>42</v>
          </cell>
          <cell r="J30">
            <v>28</v>
          </cell>
          <cell r="K30">
            <v>0</v>
          </cell>
        </row>
        <row r="31">
          <cell r="B31" t="str">
            <v>Poland - Malta</v>
          </cell>
          <cell r="C31" t="str">
            <v>W Europe</v>
          </cell>
          <cell r="D31">
            <v>386</v>
          </cell>
          <cell r="E31">
            <v>1088</v>
          </cell>
          <cell r="F31">
            <v>125</v>
          </cell>
          <cell r="G31">
            <v>30</v>
          </cell>
          <cell r="H31">
            <v>20</v>
          </cell>
          <cell r="I31">
            <v>42</v>
          </cell>
          <cell r="J31">
            <v>28</v>
          </cell>
          <cell r="K31">
            <v>0</v>
          </cell>
        </row>
        <row r="32">
          <cell r="B32" t="str">
            <v>Poland - Netherlands</v>
          </cell>
          <cell r="C32" t="str">
            <v>W Europe</v>
          </cell>
          <cell r="D32">
            <v>235</v>
          </cell>
          <cell r="E32">
            <v>899</v>
          </cell>
          <cell r="F32">
            <v>140</v>
          </cell>
          <cell r="G32">
            <v>30</v>
          </cell>
          <cell r="H32">
            <v>20</v>
          </cell>
          <cell r="I32">
            <v>42</v>
          </cell>
          <cell r="J32">
            <v>28</v>
          </cell>
          <cell r="K32">
            <v>0</v>
          </cell>
        </row>
        <row r="33">
          <cell r="B33" t="str">
            <v>Poland - Portugal</v>
          </cell>
          <cell r="C33" t="str">
            <v>W Europe</v>
          </cell>
          <cell r="D33">
            <v>337</v>
          </cell>
          <cell r="E33">
            <v>1130</v>
          </cell>
          <cell r="F33">
            <v>125</v>
          </cell>
          <cell r="G33">
            <v>25</v>
          </cell>
          <cell r="H33">
            <v>20</v>
          </cell>
          <cell r="I33">
            <v>48</v>
          </cell>
          <cell r="J33">
            <v>28</v>
          </cell>
          <cell r="K33">
            <v>0</v>
          </cell>
        </row>
        <row r="34">
          <cell r="B34" t="str">
            <v>Poland - Slovenia</v>
          </cell>
          <cell r="C34" t="str">
            <v>W Europe</v>
          </cell>
          <cell r="D34">
            <v>290</v>
          </cell>
          <cell r="E34">
            <v>863</v>
          </cell>
          <cell r="F34">
            <v>125</v>
          </cell>
          <cell r="G34">
            <v>30</v>
          </cell>
          <cell r="H34">
            <v>20</v>
          </cell>
          <cell r="I34">
            <v>36</v>
          </cell>
          <cell r="J34">
            <v>28</v>
          </cell>
          <cell r="K34">
            <v>0</v>
          </cell>
        </row>
        <row r="35">
          <cell r="B35" t="str">
            <v>Poland - Spain</v>
          </cell>
          <cell r="C35" t="str">
            <v>W Europe</v>
          </cell>
          <cell r="D35">
            <v>242</v>
          </cell>
          <cell r="E35">
            <v>990</v>
          </cell>
          <cell r="F35">
            <v>125</v>
          </cell>
          <cell r="G35">
            <v>25</v>
          </cell>
          <cell r="H35">
            <v>20</v>
          </cell>
          <cell r="I35">
            <v>48</v>
          </cell>
          <cell r="J35">
            <v>28</v>
          </cell>
          <cell r="K35">
            <v>0</v>
          </cell>
        </row>
        <row r="36">
          <cell r="B36" t="str">
            <v>Poland - Switzerland</v>
          </cell>
          <cell r="C36" t="str">
            <v>W Europe</v>
          </cell>
          <cell r="D36">
            <v>217</v>
          </cell>
          <cell r="E36">
            <v>826</v>
          </cell>
          <cell r="F36">
            <v>156.08000000000001</v>
          </cell>
          <cell r="G36">
            <v>31.22</v>
          </cell>
          <cell r="H36">
            <v>20</v>
          </cell>
          <cell r="I36">
            <v>48.7</v>
          </cell>
          <cell r="J36">
            <v>28</v>
          </cell>
          <cell r="K36">
            <v>0</v>
          </cell>
        </row>
        <row r="37">
          <cell r="B37" t="str">
            <v>Poland - UK(London)</v>
          </cell>
          <cell r="C37" t="str">
            <v>W Europe</v>
          </cell>
          <cell r="D37">
            <v>250</v>
          </cell>
          <cell r="E37">
            <v>0</v>
          </cell>
          <cell r="F37">
            <v>175</v>
          </cell>
          <cell r="G37">
            <v>54</v>
          </cell>
          <cell r="H37">
            <v>27</v>
          </cell>
          <cell r="I37">
            <v>59</v>
          </cell>
          <cell r="J37">
            <v>38</v>
          </cell>
          <cell r="K37">
            <v>0</v>
          </cell>
        </row>
        <row r="38">
          <cell r="B38" t="str">
            <v>Poland - UK(Others)</v>
          </cell>
          <cell r="C38" t="str">
            <v>W Europe</v>
          </cell>
          <cell r="D38">
            <v>98</v>
          </cell>
          <cell r="E38">
            <v>277</v>
          </cell>
          <cell r="F38">
            <v>167.74</v>
          </cell>
          <cell r="G38">
            <v>33.549999999999997</v>
          </cell>
          <cell r="H38">
            <v>20</v>
          </cell>
          <cell r="I38">
            <v>42.94</v>
          </cell>
          <cell r="J38">
            <v>28</v>
          </cell>
          <cell r="K38">
            <v>0</v>
          </cell>
        </row>
        <row r="39">
          <cell r="B39" t="str">
            <v>Poland - S Europe</v>
          </cell>
          <cell r="C39" t="str">
            <v>S Europe</v>
          </cell>
          <cell r="D39">
            <v>331.2</v>
          </cell>
          <cell r="E39">
            <v>972.6</v>
          </cell>
          <cell r="F39">
            <v>125</v>
          </cell>
          <cell r="G39">
            <v>30</v>
          </cell>
          <cell r="H39">
            <v>20</v>
          </cell>
          <cell r="I39">
            <v>36</v>
          </cell>
          <cell r="J39">
            <v>28</v>
          </cell>
          <cell r="K39">
            <v>2</v>
          </cell>
        </row>
        <row r="40">
          <cell r="B40" t="str">
            <v>Poland - Cyprus</v>
          </cell>
          <cell r="C40" t="str">
            <v>S Europe</v>
          </cell>
          <cell r="D40">
            <v>422</v>
          </cell>
          <cell r="E40">
            <v>826</v>
          </cell>
          <cell r="F40">
            <v>125</v>
          </cell>
          <cell r="G40">
            <v>30</v>
          </cell>
          <cell r="H40">
            <v>20</v>
          </cell>
          <cell r="I40">
            <v>33</v>
          </cell>
          <cell r="J40">
            <v>28</v>
          </cell>
          <cell r="K40">
            <v>0</v>
          </cell>
        </row>
        <row r="41">
          <cell r="B41" t="str">
            <v>Poland - Greece</v>
          </cell>
          <cell r="C41" t="str">
            <v>S Europe</v>
          </cell>
          <cell r="D41">
            <v>360</v>
          </cell>
          <cell r="E41">
            <v>1056</v>
          </cell>
          <cell r="F41">
            <v>125</v>
          </cell>
          <cell r="G41">
            <v>30</v>
          </cell>
          <cell r="H41">
            <v>20</v>
          </cell>
          <cell r="I41">
            <v>45</v>
          </cell>
          <cell r="J41">
            <v>28</v>
          </cell>
          <cell r="K41">
            <v>0</v>
          </cell>
        </row>
        <row r="42">
          <cell r="B42" t="str">
            <v>Poland - Macedonia</v>
          </cell>
          <cell r="C42" t="str">
            <v>S Europe</v>
          </cell>
          <cell r="D42">
            <v>270</v>
          </cell>
          <cell r="E42">
            <v>1000</v>
          </cell>
          <cell r="F42">
            <v>125</v>
          </cell>
          <cell r="G42">
            <v>30</v>
          </cell>
          <cell r="H42">
            <v>20</v>
          </cell>
          <cell r="I42">
            <v>33</v>
          </cell>
          <cell r="J42">
            <v>28</v>
          </cell>
          <cell r="K42">
            <v>0</v>
          </cell>
        </row>
        <row r="43">
          <cell r="B43" t="str">
            <v>Poland - Serbia &amp; Montenegro</v>
          </cell>
          <cell r="C43" t="str">
            <v>S Europe</v>
          </cell>
          <cell r="D43">
            <v>318</v>
          </cell>
          <cell r="E43">
            <v>992</v>
          </cell>
          <cell r="F43">
            <v>125</v>
          </cell>
          <cell r="G43">
            <v>30</v>
          </cell>
          <cell r="H43">
            <v>20</v>
          </cell>
          <cell r="I43">
            <v>36</v>
          </cell>
          <cell r="J43">
            <v>28</v>
          </cell>
          <cell r="K43">
            <v>0</v>
          </cell>
        </row>
        <row r="44">
          <cell r="B44" t="str">
            <v>Poland - Turkey</v>
          </cell>
          <cell r="C44" t="str">
            <v>S Europe</v>
          </cell>
          <cell r="D44">
            <v>286</v>
          </cell>
          <cell r="E44">
            <v>989</v>
          </cell>
          <cell r="F44">
            <v>125</v>
          </cell>
          <cell r="G44">
            <v>30</v>
          </cell>
          <cell r="H44">
            <v>20</v>
          </cell>
          <cell r="I44">
            <v>33</v>
          </cell>
          <cell r="J44">
            <v>28</v>
          </cell>
          <cell r="K44">
            <v>10</v>
          </cell>
        </row>
        <row r="45">
          <cell r="B45" t="str">
            <v>Poland - APAC</v>
          </cell>
          <cell r="C45" t="str">
            <v>APAC</v>
          </cell>
          <cell r="D45">
            <v>959.14285714285711</v>
          </cell>
          <cell r="E45">
            <v>3351.2857142857142</v>
          </cell>
          <cell r="F45">
            <v>126.19928571428569</v>
          </cell>
          <cell r="G45">
            <v>29.261428571428574</v>
          </cell>
          <cell r="H45">
            <v>20.357142857142858</v>
          </cell>
          <cell r="I45">
            <v>33.61785714285714</v>
          </cell>
          <cell r="J45">
            <v>28.5</v>
          </cell>
          <cell r="K45">
            <v>37.857142857142854</v>
          </cell>
        </row>
        <row r="46">
          <cell r="B46" t="str">
            <v>Poland - Australia</v>
          </cell>
          <cell r="C46" t="str">
            <v>APAC</v>
          </cell>
          <cell r="D46">
            <v>1441</v>
          </cell>
          <cell r="E46">
            <v>5573</v>
          </cell>
          <cell r="F46">
            <v>123.27</v>
          </cell>
          <cell r="G46">
            <v>30.82</v>
          </cell>
          <cell r="H46">
            <v>20</v>
          </cell>
          <cell r="I46">
            <v>53.62</v>
          </cell>
          <cell r="J46">
            <v>28</v>
          </cell>
          <cell r="K46">
            <v>45</v>
          </cell>
        </row>
        <row r="47">
          <cell r="B47" t="str">
            <v>Poland - China (Guangzhou)</v>
          </cell>
          <cell r="C47" t="str">
            <v>APAC</v>
          </cell>
          <cell r="D47">
            <v>931</v>
          </cell>
          <cell r="E47">
            <v>3484</v>
          </cell>
          <cell r="F47">
            <v>119.86</v>
          </cell>
          <cell r="G47">
            <v>14.38</v>
          </cell>
          <cell r="H47">
            <v>20</v>
          </cell>
          <cell r="I47">
            <v>31.7</v>
          </cell>
          <cell r="J47">
            <v>28</v>
          </cell>
          <cell r="K47">
            <v>55</v>
          </cell>
        </row>
        <row r="48">
          <cell r="B48" t="str">
            <v>Poland - China (Hong Kong)</v>
          </cell>
          <cell r="C48" t="str">
            <v>APAC</v>
          </cell>
          <cell r="D48">
            <v>969</v>
          </cell>
          <cell r="E48">
            <v>5344</v>
          </cell>
          <cell r="F48">
            <v>141.32</v>
          </cell>
          <cell r="G48">
            <v>17.670000000000002</v>
          </cell>
          <cell r="H48">
            <v>20</v>
          </cell>
          <cell r="I48">
            <v>31.7</v>
          </cell>
          <cell r="J48">
            <v>28</v>
          </cell>
          <cell r="K48">
            <v>0</v>
          </cell>
        </row>
        <row r="49">
          <cell r="B49" t="str">
            <v>Poland - India (Bangalore)</v>
          </cell>
          <cell r="C49" t="str">
            <v>APAC</v>
          </cell>
          <cell r="D49">
            <v>768</v>
          </cell>
          <cell r="E49">
            <v>2314</v>
          </cell>
          <cell r="F49">
            <v>130.51</v>
          </cell>
          <cell r="G49">
            <v>43.5</v>
          </cell>
          <cell r="H49">
            <v>20</v>
          </cell>
          <cell r="I49">
            <v>28.94</v>
          </cell>
          <cell r="J49">
            <v>28</v>
          </cell>
          <cell r="K49">
            <v>83</v>
          </cell>
        </row>
        <row r="50">
          <cell r="B50" t="str">
            <v>Poland - India (Chennai)</v>
          </cell>
          <cell r="C50" t="str">
            <v>APAC</v>
          </cell>
          <cell r="D50">
            <v>1300</v>
          </cell>
          <cell r="E50">
            <v>2300</v>
          </cell>
          <cell r="F50">
            <v>168</v>
          </cell>
          <cell r="G50">
            <v>56</v>
          </cell>
          <cell r="H50">
            <v>25</v>
          </cell>
          <cell r="I50">
            <v>37</v>
          </cell>
          <cell r="J50">
            <v>35</v>
          </cell>
          <cell r="K50">
            <v>106</v>
          </cell>
        </row>
        <row r="51">
          <cell r="B51" t="str">
            <v>Poland - India (Kolkata)</v>
          </cell>
          <cell r="C51" t="str">
            <v>APAC</v>
          </cell>
          <cell r="D51">
            <v>968</v>
          </cell>
          <cell r="E51">
            <v>3300</v>
          </cell>
          <cell r="F51">
            <v>130.51</v>
          </cell>
          <cell r="G51">
            <v>43.5</v>
          </cell>
          <cell r="H51">
            <v>20</v>
          </cell>
          <cell r="I51">
            <v>28.94</v>
          </cell>
          <cell r="J51">
            <v>28</v>
          </cell>
          <cell r="K51">
            <v>83</v>
          </cell>
        </row>
        <row r="52">
          <cell r="B52" t="str">
            <v>Poland - India (Mumbai)</v>
          </cell>
          <cell r="C52" t="str">
            <v>APAC</v>
          </cell>
          <cell r="D52">
            <v>733</v>
          </cell>
          <cell r="E52">
            <v>3200</v>
          </cell>
          <cell r="F52">
            <v>130.51</v>
          </cell>
          <cell r="G52">
            <v>43.5</v>
          </cell>
          <cell r="H52">
            <v>20</v>
          </cell>
          <cell r="I52">
            <v>28.94</v>
          </cell>
          <cell r="J52">
            <v>28</v>
          </cell>
          <cell r="K52">
            <v>83</v>
          </cell>
        </row>
        <row r="53">
          <cell r="B53" t="str">
            <v>Poland - Japan</v>
          </cell>
          <cell r="C53" t="str">
            <v>APAC</v>
          </cell>
          <cell r="D53">
            <v>906</v>
          </cell>
          <cell r="E53">
            <v>3040</v>
          </cell>
          <cell r="F53">
            <v>202.14</v>
          </cell>
          <cell r="G53">
            <v>32.090000000000003</v>
          </cell>
          <cell r="H53">
            <v>20</v>
          </cell>
          <cell r="I53">
            <v>44.28</v>
          </cell>
          <cell r="J53">
            <v>28</v>
          </cell>
          <cell r="K53">
            <v>0</v>
          </cell>
        </row>
        <row r="54">
          <cell r="B54" t="str">
            <v>Poland - Malaysia</v>
          </cell>
          <cell r="C54" t="str">
            <v>APAC</v>
          </cell>
          <cell r="D54">
            <v>1048</v>
          </cell>
          <cell r="E54">
            <v>3462</v>
          </cell>
          <cell r="F54">
            <v>60.77</v>
          </cell>
          <cell r="G54">
            <v>8.5299999999999994</v>
          </cell>
          <cell r="H54">
            <v>20</v>
          </cell>
          <cell r="I54">
            <v>28.94</v>
          </cell>
          <cell r="J54">
            <v>28</v>
          </cell>
          <cell r="K54">
            <v>0</v>
          </cell>
        </row>
        <row r="55">
          <cell r="B55" t="str">
            <v>Poland - Philippines</v>
          </cell>
          <cell r="C55" t="str">
            <v>APAC</v>
          </cell>
          <cell r="D55">
            <v>852</v>
          </cell>
          <cell r="E55">
            <v>3081</v>
          </cell>
          <cell r="F55">
            <v>125</v>
          </cell>
          <cell r="G55">
            <v>30</v>
          </cell>
          <cell r="H55">
            <v>20</v>
          </cell>
          <cell r="I55">
            <v>28.94</v>
          </cell>
          <cell r="J55">
            <v>28</v>
          </cell>
          <cell r="K55">
            <v>0</v>
          </cell>
        </row>
        <row r="56">
          <cell r="B56" t="str">
            <v>Poland - Singapore</v>
          </cell>
          <cell r="C56" t="str">
            <v>APAC</v>
          </cell>
          <cell r="D56">
            <v>834</v>
          </cell>
          <cell r="E56">
            <v>2960</v>
          </cell>
          <cell r="F56">
            <v>92.32</v>
          </cell>
          <cell r="G56">
            <v>19.440000000000001</v>
          </cell>
          <cell r="H56">
            <v>20</v>
          </cell>
          <cell r="I56">
            <v>31.01</v>
          </cell>
          <cell r="J56">
            <v>28</v>
          </cell>
          <cell r="K56">
            <v>0</v>
          </cell>
        </row>
        <row r="57">
          <cell r="B57" t="str">
            <v>Poland - South Korea</v>
          </cell>
          <cell r="C57" t="str">
            <v>APAC</v>
          </cell>
          <cell r="D57">
            <v>973</v>
          </cell>
          <cell r="E57">
            <v>3236</v>
          </cell>
          <cell r="F57">
            <v>125</v>
          </cell>
          <cell r="G57">
            <v>30</v>
          </cell>
          <cell r="H57">
            <v>20</v>
          </cell>
          <cell r="I57">
            <v>36</v>
          </cell>
          <cell r="J57">
            <v>28</v>
          </cell>
          <cell r="K57">
            <v>0</v>
          </cell>
        </row>
        <row r="58">
          <cell r="B58" t="str">
            <v>Poland - Taiwan</v>
          </cell>
          <cell r="C58" t="str">
            <v>APAC</v>
          </cell>
          <cell r="D58">
            <v>937</v>
          </cell>
          <cell r="E58">
            <v>3396</v>
          </cell>
          <cell r="F58">
            <v>92.58</v>
          </cell>
          <cell r="G58">
            <v>10.23</v>
          </cell>
          <cell r="H58">
            <v>20</v>
          </cell>
          <cell r="I58">
            <v>31.7</v>
          </cell>
          <cell r="J58">
            <v>28</v>
          </cell>
          <cell r="K58">
            <v>55</v>
          </cell>
        </row>
        <row r="59">
          <cell r="B59" t="str">
            <v>Poland - Thailand</v>
          </cell>
          <cell r="C59" t="str">
            <v>APAC</v>
          </cell>
          <cell r="D59">
            <v>768</v>
          </cell>
          <cell r="E59">
            <v>2228</v>
          </cell>
          <cell r="F59">
            <v>125</v>
          </cell>
          <cell r="G59">
            <v>30</v>
          </cell>
          <cell r="H59">
            <v>20</v>
          </cell>
          <cell r="I59">
            <v>28.94</v>
          </cell>
          <cell r="J59">
            <v>28</v>
          </cell>
          <cell r="K59">
            <v>20</v>
          </cell>
        </row>
        <row r="60">
          <cell r="B60" t="str">
            <v>Poland - NA</v>
          </cell>
          <cell r="C60" t="str">
            <v>NA</v>
          </cell>
          <cell r="D60">
            <v>650.22222222222217</v>
          </cell>
          <cell r="E60">
            <v>2367.3333333333335</v>
          </cell>
          <cell r="F60">
            <v>163.62</v>
          </cell>
          <cell r="G60">
            <v>30.278888888888886</v>
          </cell>
          <cell r="H60">
            <v>20.777777777777779</v>
          </cell>
          <cell r="I60">
            <v>34.218888888888884</v>
          </cell>
          <cell r="J60">
            <v>29.111111111111111</v>
          </cell>
          <cell r="K60">
            <v>95</v>
          </cell>
        </row>
        <row r="61">
          <cell r="B61" t="str">
            <v>Poland - Canada</v>
          </cell>
          <cell r="C61" t="str">
            <v>NA</v>
          </cell>
          <cell r="D61">
            <v>740</v>
          </cell>
          <cell r="E61">
            <v>2603</v>
          </cell>
          <cell r="F61">
            <v>158.62</v>
          </cell>
          <cell r="G61">
            <v>30.82</v>
          </cell>
          <cell r="H61">
            <v>20</v>
          </cell>
          <cell r="I61">
            <v>46.21</v>
          </cell>
          <cell r="J61">
            <v>28</v>
          </cell>
          <cell r="K61">
            <v>165</v>
          </cell>
        </row>
        <row r="62">
          <cell r="B62" t="str">
            <v>Poland - Mexico</v>
          </cell>
          <cell r="C62" t="str">
            <v>NA</v>
          </cell>
          <cell r="D62">
            <v>770</v>
          </cell>
          <cell r="E62">
            <v>3798</v>
          </cell>
          <cell r="F62">
            <v>125</v>
          </cell>
          <cell r="G62">
            <v>30</v>
          </cell>
          <cell r="H62">
            <v>20</v>
          </cell>
          <cell r="I62">
            <v>27.56</v>
          </cell>
          <cell r="J62">
            <v>28</v>
          </cell>
          <cell r="K62">
            <v>0</v>
          </cell>
        </row>
        <row r="63">
          <cell r="B63" t="str">
            <v>Poland - USA (Chicago)</v>
          </cell>
          <cell r="C63" t="str">
            <v>NA</v>
          </cell>
          <cell r="D63">
            <v>422</v>
          </cell>
          <cell r="E63">
            <v>2093</v>
          </cell>
          <cell r="F63">
            <v>196.38</v>
          </cell>
          <cell r="G63">
            <v>27.56</v>
          </cell>
          <cell r="H63">
            <v>20</v>
          </cell>
          <cell r="I63">
            <v>31.7</v>
          </cell>
          <cell r="J63">
            <v>28</v>
          </cell>
          <cell r="K63">
            <v>90</v>
          </cell>
        </row>
        <row r="64">
          <cell r="B64" t="str">
            <v>Poland - USA (Dallas)</v>
          </cell>
          <cell r="C64" t="str">
            <v>NA</v>
          </cell>
          <cell r="D64">
            <v>491</v>
          </cell>
          <cell r="E64">
            <v>2145</v>
          </cell>
          <cell r="F64">
            <v>155.03</v>
          </cell>
          <cell r="G64">
            <v>27.56</v>
          </cell>
          <cell r="H64">
            <v>20</v>
          </cell>
          <cell r="I64">
            <v>31.7</v>
          </cell>
          <cell r="J64">
            <v>28</v>
          </cell>
          <cell r="K64">
            <v>90</v>
          </cell>
        </row>
        <row r="65">
          <cell r="B65" t="str">
            <v>Poland - USA (Houston)</v>
          </cell>
          <cell r="C65" t="str">
            <v>NA</v>
          </cell>
          <cell r="D65">
            <v>578</v>
          </cell>
          <cell r="E65">
            <v>3325</v>
          </cell>
          <cell r="F65">
            <v>155.03</v>
          </cell>
          <cell r="G65">
            <v>27.56</v>
          </cell>
          <cell r="H65">
            <v>20</v>
          </cell>
          <cell r="I65">
            <v>31.7</v>
          </cell>
          <cell r="J65">
            <v>28</v>
          </cell>
          <cell r="K65">
            <v>90</v>
          </cell>
        </row>
        <row r="66">
          <cell r="B66" t="str">
            <v>Poland - USA (LA)</v>
          </cell>
          <cell r="C66" t="str">
            <v>NA</v>
          </cell>
          <cell r="D66">
            <v>511</v>
          </cell>
          <cell r="E66">
            <v>2700</v>
          </cell>
          <cell r="F66">
            <v>177</v>
          </cell>
          <cell r="G66">
            <v>29</v>
          </cell>
          <cell r="H66">
            <v>20</v>
          </cell>
          <cell r="I66">
            <v>31.7</v>
          </cell>
          <cell r="J66">
            <v>28</v>
          </cell>
          <cell r="K66">
            <v>90</v>
          </cell>
        </row>
        <row r="67">
          <cell r="B67" t="str">
            <v>Poland - USA (Miami)</v>
          </cell>
          <cell r="C67" t="str">
            <v>NA</v>
          </cell>
          <cell r="D67">
            <v>435</v>
          </cell>
          <cell r="E67">
            <v>2737</v>
          </cell>
          <cell r="F67">
            <v>155.03</v>
          </cell>
          <cell r="G67">
            <v>27.56</v>
          </cell>
          <cell r="H67">
            <v>20</v>
          </cell>
          <cell r="I67">
            <v>31.7</v>
          </cell>
          <cell r="J67">
            <v>28</v>
          </cell>
          <cell r="K67">
            <v>90</v>
          </cell>
        </row>
        <row r="68">
          <cell r="B68" t="str">
            <v>Poland - USA (NY)</v>
          </cell>
          <cell r="C68" t="str">
            <v>NA</v>
          </cell>
          <cell r="D68">
            <v>405</v>
          </cell>
          <cell r="E68">
            <v>1905</v>
          </cell>
          <cell r="F68">
            <v>220.49</v>
          </cell>
          <cell r="G68">
            <v>34.450000000000003</v>
          </cell>
          <cell r="H68">
            <v>20</v>
          </cell>
          <cell r="I68">
            <v>31.7</v>
          </cell>
          <cell r="J68">
            <v>28</v>
          </cell>
          <cell r="K68">
            <v>90</v>
          </cell>
        </row>
        <row r="69">
          <cell r="B69" t="str">
            <v>Poland - USA (San Francisco)</v>
          </cell>
          <cell r="C69" t="str">
            <v>NA</v>
          </cell>
          <cell r="D69">
            <v>1500</v>
          </cell>
          <cell r="E69">
            <v>0</v>
          </cell>
          <cell r="F69">
            <v>130</v>
          </cell>
          <cell r="G69">
            <v>38</v>
          </cell>
          <cell r="H69">
            <v>27</v>
          </cell>
          <cell r="I69">
            <v>44</v>
          </cell>
          <cell r="J69">
            <v>38</v>
          </cell>
          <cell r="K69">
            <v>150</v>
          </cell>
        </row>
        <row r="70">
          <cell r="B70" t="str">
            <v>Poland - LATAM</v>
          </cell>
          <cell r="C70" t="str">
            <v>LATAM</v>
          </cell>
          <cell r="D70">
            <v>1126.7</v>
          </cell>
          <cell r="E70">
            <v>4024.85</v>
          </cell>
          <cell r="F70">
            <v>125</v>
          </cell>
          <cell r="G70">
            <v>30</v>
          </cell>
          <cell r="H70">
            <v>20</v>
          </cell>
          <cell r="I70">
            <v>29.697000000000003</v>
          </cell>
          <cell r="J70">
            <v>28</v>
          </cell>
          <cell r="K70">
            <v>5.75</v>
          </cell>
        </row>
        <row r="71">
          <cell r="B71" t="str">
            <v>Poland - Argentina</v>
          </cell>
          <cell r="C71" t="str">
            <v>LATAM</v>
          </cell>
          <cell r="D71">
            <v>1052</v>
          </cell>
          <cell r="E71">
            <v>3683</v>
          </cell>
          <cell r="F71">
            <v>125</v>
          </cell>
          <cell r="G71">
            <v>30</v>
          </cell>
          <cell r="H71">
            <v>20</v>
          </cell>
          <cell r="I71">
            <v>32.380000000000003</v>
          </cell>
          <cell r="J71">
            <v>28</v>
          </cell>
          <cell r="K71">
            <v>0</v>
          </cell>
        </row>
        <row r="72">
          <cell r="B72" t="str">
            <v>Poland - Bolivia</v>
          </cell>
          <cell r="C72" t="str">
            <v>LATAM</v>
          </cell>
          <cell r="D72">
            <v>1662</v>
          </cell>
          <cell r="E72">
            <v>5610</v>
          </cell>
          <cell r="F72">
            <v>125</v>
          </cell>
          <cell r="G72">
            <v>30</v>
          </cell>
          <cell r="H72">
            <v>20</v>
          </cell>
          <cell r="I72">
            <v>28.94</v>
          </cell>
          <cell r="J72">
            <v>28</v>
          </cell>
          <cell r="K72">
            <v>0</v>
          </cell>
        </row>
        <row r="73">
          <cell r="B73" t="str">
            <v>Poland - Brazil (Brasilia)</v>
          </cell>
          <cell r="C73" t="str">
            <v>LATAM</v>
          </cell>
          <cell r="D73">
            <v>1136</v>
          </cell>
          <cell r="E73">
            <v>4792</v>
          </cell>
          <cell r="F73">
            <v>125</v>
          </cell>
          <cell r="G73">
            <v>30</v>
          </cell>
          <cell r="H73">
            <v>20</v>
          </cell>
          <cell r="I73">
            <v>34.450000000000003</v>
          </cell>
          <cell r="J73">
            <v>28</v>
          </cell>
          <cell r="K73">
            <v>0</v>
          </cell>
        </row>
        <row r="74">
          <cell r="B74" t="str">
            <v>Poland - Brazil (Sao Paulo)</v>
          </cell>
          <cell r="C74" t="str">
            <v>LATAM</v>
          </cell>
          <cell r="D74">
            <v>1180</v>
          </cell>
          <cell r="E74">
            <v>4779</v>
          </cell>
          <cell r="F74">
            <v>125</v>
          </cell>
          <cell r="G74">
            <v>30</v>
          </cell>
          <cell r="H74">
            <v>20</v>
          </cell>
          <cell r="I74">
            <v>34.450000000000003</v>
          </cell>
          <cell r="J74">
            <v>28</v>
          </cell>
          <cell r="K74">
            <v>0</v>
          </cell>
        </row>
        <row r="75">
          <cell r="B75" t="str">
            <v>Poland - Chile</v>
          </cell>
          <cell r="C75" t="str">
            <v>LATAM</v>
          </cell>
          <cell r="D75">
            <v>947</v>
          </cell>
          <cell r="E75">
            <v>3561</v>
          </cell>
          <cell r="F75">
            <v>125</v>
          </cell>
          <cell r="G75">
            <v>30</v>
          </cell>
          <cell r="H75">
            <v>20</v>
          </cell>
          <cell r="I75">
            <v>28.94</v>
          </cell>
          <cell r="J75">
            <v>28</v>
          </cell>
          <cell r="K75">
            <v>0</v>
          </cell>
        </row>
        <row r="76">
          <cell r="B76" t="str">
            <v>Poland - Colombia</v>
          </cell>
          <cell r="C76" t="str">
            <v>LATAM</v>
          </cell>
          <cell r="D76">
            <v>1025</v>
          </cell>
          <cell r="E76">
            <v>4541</v>
          </cell>
          <cell r="F76">
            <v>125</v>
          </cell>
          <cell r="G76">
            <v>30</v>
          </cell>
          <cell r="H76">
            <v>20</v>
          </cell>
          <cell r="I76">
            <v>28.25</v>
          </cell>
          <cell r="J76">
            <v>28</v>
          </cell>
          <cell r="K76">
            <v>70</v>
          </cell>
        </row>
        <row r="77">
          <cell r="B77" t="str">
            <v>Poland - Costa Rica</v>
          </cell>
          <cell r="C77" t="str">
            <v>LATAM</v>
          </cell>
          <cell r="D77">
            <v>1141</v>
          </cell>
          <cell r="E77">
            <v>5329</v>
          </cell>
          <cell r="F77">
            <v>125</v>
          </cell>
          <cell r="G77">
            <v>30</v>
          </cell>
          <cell r="H77">
            <v>20</v>
          </cell>
          <cell r="I77">
            <v>26.18</v>
          </cell>
          <cell r="J77">
            <v>28</v>
          </cell>
          <cell r="K77">
            <v>0</v>
          </cell>
        </row>
        <row r="78">
          <cell r="B78" t="str">
            <v>Poland - Dominican Republic</v>
          </cell>
          <cell r="C78" t="str">
            <v>LATAM</v>
          </cell>
          <cell r="D78">
            <v>850</v>
          </cell>
          <cell r="E78">
            <v>4000</v>
          </cell>
          <cell r="F78">
            <v>125</v>
          </cell>
          <cell r="G78">
            <v>30</v>
          </cell>
          <cell r="H78">
            <v>20</v>
          </cell>
          <cell r="I78">
            <v>28.94</v>
          </cell>
          <cell r="J78">
            <v>28</v>
          </cell>
          <cell r="K78">
            <v>0</v>
          </cell>
        </row>
        <row r="79">
          <cell r="B79" t="str">
            <v>Poland - Ecuador</v>
          </cell>
          <cell r="C79" t="str">
            <v>LATAM</v>
          </cell>
          <cell r="D79">
            <v>1142</v>
          </cell>
          <cell r="E79">
            <v>3200</v>
          </cell>
          <cell r="F79">
            <v>125</v>
          </cell>
          <cell r="G79">
            <v>30</v>
          </cell>
          <cell r="H79">
            <v>20</v>
          </cell>
          <cell r="I79">
            <v>30.32</v>
          </cell>
          <cell r="J79">
            <v>28</v>
          </cell>
          <cell r="K79">
            <v>0</v>
          </cell>
        </row>
        <row r="80">
          <cell r="B80" t="str">
            <v>Poland - El Salvador</v>
          </cell>
          <cell r="C80" t="str">
            <v>LATAM</v>
          </cell>
          <cell r="D80">
            <v>1015</v>
          </cell>
          <cell r="E80">
            <v>3300</v>
          </cell>
          <cell r="F80">
            <v>125</v>
          </cell>
          <cell r="G80">
            <v>30</v>
          </cell>
          <cell r="H80">
            <v>20</v>
          </cell>
          <cell r="I80">
            <v>28.94</v>
          </cell>
          <cell r="J80">
            <v>28</v>
          </cell>
          <cell r="K80">
            <v>0</v>
          </cell>
        </row>
        <row r="81">
          <cell r="B81" t="str">
            <v>Poland - Guatemala</v>
          </cell>
          <cell r="C81" t="str">
            <v>LATAM</v>
          </cell>
          <cell r="D81">
            <v>1049</v>
          </cell>
          <cell r="E81">
            <v>3768</v>
          </cell>
          <cell r="F81">
            <v>125</v>
          </cell>
          <cell r="G81">
            <v>30</v>
          </cell>
          <cell r="H81">
            <v>20</v>
          </cell>
          <cell r="I81">
            <v>28.94</v>
          </cell>
          <cell r="J81">
            <v>28</v>
          </cell>
          <cell r="K81">
            <v>0</v>
          </cell>
        </row>
        <row r="82">
          <cell r="B82" t="str">
            <v>Poland - Honduras</v>
          </cell>
          <cell r="C82" t="str">
            <v>LATAM</v>
          </cell>
          <cell r="D82">
            <v>2080</v>
          </cell>
          <cell r="E82">
            <v>3500</v>
          </cell>
          <cell r="F82">
            <v>125</v>
          </cell>
          <cell r="G82">
            <v>30</v>
          </cell>
          <cell r="H82">
            <v>20</v>
          </cell>
          <cell r="I82">
            <v>28.94</v>
          </cell>
          <cell r="J82">
            <v>28</v>
          </cell>
          <cell r="K82">
            <v>0</v>
          </cell>
        </row>
        <row r="83">
          <cell r="B83" t="str">
            <v>Poland - Jamaica</v>
          </cell>
          <cell r="C83" t="str">
            <v>LATAM</v>
          </cell>
          <cell r="D83">
            <v>1650</v>
          </cell>
          <cell r="E83">
            <v>3037</v>
          </cell>
          <cell r="F83">
            <v>125</v>
          </cell>
          <cell r="G83">
            <v>30</v>
          </cell>
          <cell r="H83">
            <v>20</v>
          </cell>
          <cell r="I83">
            <v>28.94</v>
          </cell>
          <cell r="J83">
            <v>28</v>
          </cell>
          <cell r="K83">
            <v>45</v>
          </cell>
        </row>
        <row r="84">
          <cell r="B84" t="str">
            <v>Poland - Panama</v>
          </cell>
          <cell r="C84" t="str">
            <v>LATAM</v>
          </cell>
          <cell r="D84">
            <v>1078</v>
          </cell>
          <cell r="E84">
            <v>3554</v>
          </cell>
          <cell r="F84">
            <v>125</v>
          </cell>
          <cell r="G84">
            <v>30</v>
          </cell>
          <cell r="H84">
            <v>20</v>
          </cell>
          <cell r="I84">
            <v>28.94</v>
          </cell>
          <cell r="J84">
            <v>28</v>
          </cell>
          <cell r="K84">
            <v>0</v>
          </cell>
        </row>
        <row r="85">
          <cell r="B85" t="str">
            <v>Poland - Paraguay</v>
          </cell>
          <cell r="C85" t="str">
            <v>LATAM</v>
          </cell>
          <cell r="D85">
            <v>994</v>
          </cell>
          <cell r="E85">
            <v>5225</v>
          </cell>
          <cell r="F85">
            <v>125</v>
          </cell>
          <cell r="G85">
            <v>30</v>
          </cell>
          <cell r="H85">
            <v>20</v>
          </cell>
          <cell r="I85">
            <v>28.94</v>
          </cell>
          <cell r="J85">
            <v>28</v>
          </cell>
          <cell r="K85">
            <v>0</v>
          </cell>
        </row>
        <row r="86">
          <cell r="B86" t="str">
            <v>Poland - Peru</v>
          </cell>
          <cell r="C86" t="str">
            <v>LATAM</v>
          </cell>
          <cell r="D86">
            <v>1124</v>
          </cell>
          <cell r="E86">
            <v>4204</v>
          </cell>
          <cell r="F86">
            <v>125</v>
          </cell>
          <cell r="G86">
            <v>30</v>
          </cell>
          <cell r="H86">
            <v>20</v>
          </cell>
          <cell r="I86">
            <v>29.63</v>
          </cell>
          <cell r="J86">
            <v>28</v>
          </cell>
          <cell r="K86">
            <v>0</v>
          </cell>
        </row>
        <row r="87">
          <cell r="B87" t="str">
            <v>Poland - Puerto Rico</v>
          </cell>
          <cell r="C87" t="str">
            <v>LATAM</v>
          </cell>
          <cell r="D87">
            <v>726</v>
          </cell>
          <cell r="E87">
            <v>2960</v>
          </cell>
          <cell r="F87">
            <v>125</v>
          </cell>
          <cell r="G87">
            <v>30</v>
          </cell>
          <cell r="H87">
            <v>20</v>
          </cell>
          <cell r="I87">
            <v>28.94</v>
          </cell>
          <cell r="J87">
            <v>28</v>
          </cell>
          <cell r="K87">
            <v>0</v>
          </cell>
        </row>
        <row r="88">
          <cell r="B88" t="str">
            <v>Poland - Trinidad</v>
          </cell>
          <cell r="C88" t="str">
            <v>LATAM</v>
          </cell>
          <cell r="D88">
            <v>825</v>
          </cell>
          <cell r="E88">
            <v>3173</v>
          </cell>
          <cell r="F88">
            <v>125</v>
          </cell>
          <cell r="G88">
            <v>30</v>
          </cell>
          <cell r="H88">
            <v>20</v>
          </cell>
          <cell r="I88">
            <v>28.94</v>
          </cell>
          <cell r="J88">
            <v>28</v>
          </cell>
          <cell r="K88">
            <v>0</v>
          </cell>
        </row>
        <row r="89">
          <cell r="B89" t="str">
            <v>Poland - Uruguay</v>
          </cell>
          <cell r="C89" t="str">
            <v>LATAM</v>
          </cell>
          <cell r="D89">
            <v>983</v>
          </cell>
          <cell r="E89">
            <v>4748</v>
          </cell>
          <cell r="F89">
            <v>125</v>
          </cell>
          <cell r="G89">
            <v>30</v>
          </cell>
          <cell r="H89">
            <v>20</v>
          </cell>
          <cell r="I89">
            <v>33.07</v>
          </cell>
          <cell r="J89">
            <v>28</v>
          </cell>
          <cell r="K89">
            <v>0</v>
          </cell>
        </row>
        <row r="90">
          <cell r="B90" t="str">
            <v>Poland - Venezuela</v>
          </cell>
          <cell r="C90" t="str">
            <v>LATAM</v>
          </cell>
          <cell r="D90">
            <v>875</v>
          </cell>
          <cell r="E90">
            <v>3533</v>
          </cell>
          <cell r="F90">
            <v>125</v>
          </cell>
          <cell r="G90">
            <v>30</v>
          </cell>
          <cell r="H90">
            <v>20</v>
          </cell>
          <cell r="I90">
            <v>26.87</v>
          </cell>
          <cell r="J90">
            <v>28</v>
          </cell>
          <cell r="K90">
            <v>0</v>
          </cell>
        </row>
        <row r="91">
          <cell r="B91" t="str">
            <v>Poland - Africa</v>
          </cell>
          <cell r="C91" t="str">
            <v>Africa</v>
          </cell>
          <cell r="D91">
            <v>572.79999999999995</v>
          </cell>
          <cell r="E91">
            <v>2025.6</v>
          </cell>
          <cell r="F91">
            <v>125</v>
          </cell>
          <cell r="G91">
            <v>30</v>
          </cell>
          <cell r="H91">
            <v>20</v>
          </cell>
          <cell r="I91">
            <v>33.107999999999997</v>
          </cell>
          <cell r="J91">
            <v>28</v>
          </cell>
          <cell r="K91">
            <v>19</v>
          </cell>
        </row>
        <row r="92">
          <cell r="B92" t="str">
            <v>Poland - Egypt</v>
          </cell>
          <cell r="C92" t="str">
            <v>Africa</v>
          </cell>
          <cell r="D92">
            <v>414</v>
          </cell>
          <cell r="E92">
            <v>1473</v>
          </cell>
          <cell r="F92">
            <v>125</v>
          </cell>
          <cell r="G92">
            <v>30</v>
          </cell>
          <cell r="H92">
            <v>20</v>
          </cell>
          <cell r="I92">
            <v>33.76</v>
          </cell>
          <cell r="J92">
            <v>28</v>
          </cell>
          <cell r="K92">
            <v>40</v>
          </cell>
        </row>
        <row r="93">
          <cell r="B93" t="str">
            <v>Poland - Lebanon</v>
          </cell>
          <cell r="C93" t="str">
            <v>Africa</v>
          </cell>
          <cell r="D93">
            <v>470</v>
          </cell>
          <cell r="E93">
            <v>1972</v>
          </cell>
          <cell r="F93">
            <v>125</v>
          </cell>
          <cell r="G93">
            <v>30</v>
          </cell>
          <cell r="H93">
            <v>20</v>
          </cell>
          <cell r="I93">
            <v>33.76</v>
          </cell>
          <cell r="J93">
            <v>28</v>
          </cell>
          <cell r="K93">
            <v>25</v>
          </cell>
        </row>
        <row r="94">
          <cell r="B94" t="str">
            <v>Poland - Morocco</v>
          </cell>
          <cell r="C94" t="str">
            <v>Africa</v>
          </cell>
          <cell r="D94">
            <v>812</v>
          </cell>
          <cell r="E94">
            <v>2004</v>
          </cell>
          <cell r="F94">
            <v>125</v>
          </cell>
          <cell r="G94">
            <v>30</v>
          </cell>
          <cell r="H94">
            <v>20</v>
          </cell>
          <cell r="I94">
            <v>36</v>
          </cell>
          <cell r="J94">
            <v>28</v>
          </cell>
          <cell r="K94">
            <v>0</v>
          </cell>
        </row>
        <row r="95">
          <cell r="B95" t="str">
            <v>Poland - South Africa</v>
          </cell>
          <cell r="C95" t="str">
            <v>Africa</v>
          </cell>
          <cell r="D95">
            <v>765</v>
          </cell>
          <cell r="E95">
            <v>3307</v>
          </cell>
          <cell r="F95">
            <v>125</v>
          </cell>
          <cell r="G95">
            <v>30</v>
          </cell>
          <cell r="H95">
            <v>20</v>
          </cell>
          <cell r="I95">
            <v>31.01</v>
          </cell>
          <cell r="J95">
            <v>28</v>
          </cell>
          <cell r="K95">
            <v>0</v>
          </cell>
        </row>
        <row r="96">
          <cell r="B96" t="str">
            <v>Poland - Tunisia</v>
          </cell>
          <cell r="C96" t="str">
            <v>Africa</v>
          </cell>
          <cell r="D96">
            <v>403</v>
          </cell>
          <cell r="E96">
            <v>1372</v>
          </cell>
          <cell r="F96">
            <v>125</v>
          </cell>
          <cell r="G96">
            <v>30</v>
          </cell>
          <cell r="H96">
            <v>20</v>
          </cell>
          <cell r="I96">
            <v>31.01</v>
          </cell>
          <cell r="J96">
            <v>28</v>
          </cell>
          <cell r="K96">
            <v>30</v>
          </cell>
        </row>
        <row r="97">
          <cell r="B97" t="str">
            <v>Poland - Middle East</v>
          </cell>
          <cell r="C97" t="str">
            <v>Middle East</v>
          </cell>
          <cell r="D97">
            <v>725.125</v>
          </cell>
          <cell r="E97">
            <v>2244</v>
          </cell>
          <cell r="F97">
            <v>125</v>
          </cell>
          <cell r="G97">
            <v>30</v>
          </cell>
          <cell r="H97">
            <v>20</v>
          </cell>
          <cell r="I97">
            <v>30.454999999999998</v>
          </cell>
          <cell r="J97">
            <v>28</v>
          </cell>
          <cell r="K97">
            <v>39.5625</v>
          </cell>
        </row>
        <row r="98">
          <cell r="B98" t="str">
            <v>Poland - Israel</v>
          </cell>
          <cell r="C98" t="str">
            <v>Middle East</v>
          </cell>
          <cell r="D98">
            <v>531</v>
          </cell>
          <cell r="E98">
            <v>1038</v>
          </cell>
          <cell r="F98">
            <v>125</v>
          </cell>
          <cell r="G98">
            <v>30</v>
          </cell>
          <cell r="H98">
            <v>20</v>
          </cell>
          <cell r="I98">
            <v>33.76</v>
          </cell>
          <cell r="J98">
            <v>28</v>
          </cell>
          <cell r="K98">
            <v>0</v>
          </cell>
        </row>
        <row r="99">
          <cell r="B99" t="str">
            <v>Poland - Jordan</v>
          </cell>
          <cell r="C99" t="str">
            <v>Middle East</v>
          </cell>
          <cell r="D99">
            <v>696</v>
          </cell>
          <cell r="E99">
            <v>1652</v>
          </cell>
          <cell r="F99">
            <v>125</v>
          </cell>
          <cell r="G99">
            <v>30</v>
          </cell>
          <cell r="H99">
            <v>20</v>
          </cell>
          <cell r="I99">
            <v>26.18</v>
          </cell>
          <cell r="J99">
            <v>28</v>
          </cell>
          <cell r="K99">
            <v>16.5</v>
          </cell>
        </row>
        <row r="100">
          <cell r="B100" t="str">
            <v xml:space="preserve">Poland - Kuwait </v>
          </cell>
          <cell r="C100" t="str">
            <v>Middle East</v>
          </cell>
          <cell r="D100">
            <v>668</v>
          </cell>
          <cell r="E100">
            <v>2142</v>
          </cell>
          <cell r="F100">
            <v>125</v>
          </cell>
          <cell r="G100">
            <v>30</v>
          </cell>
          <cell r="H100">
            <v>20</v>
          </cell>
          <cell r="I100">
            <v>39</v>
          </cell>
          <cell r="J100">
            <v>28</v>
          </cell>
          <cell r="K100">
            <v>50</v>
          </cell>
        </row>
        <row r="101">
          <cell r="B101" t="str">
            <v>Poland - Oman</v>
          </cell>
          <cell r="C101" t="str">
            <v>Middle East</v>
          </cell>
          <cell r="D101">
            <v>858</v>
          </cell>
          <cell r="E101">
            <v>3332</v>
          </cell>
          <cell r="F101">
            <v>125</v>
          </cell>
          <cell r="G101">
            <v>30</v>
          </cell>
          <cell r="H101">
            <v>20</v>
          </cell>
          <cell r="I101">
            <v>28.94</v>
          </cell>
          <cell r="J101">
            <v>28</v>
          </cell>
          <cell r="K101">
            <v>50</v>
          </cell>
        </row>
        <row r="102">
          <cell r="B102" t="str">
            <v>Poland - Pakistan</v>
          </cell>
          <cell r="C102" t="str">
            <v>Middle East</v>
          </cell>
          <cell r="D102">
            <v>980</v>
          </cell>
          <cell r="E102">
            <v>3318</v>
          </cell>
          <cell r="F102">
            <v>125</v>
          </cell>
          <cell r="G102">
            <v>30</v>
          </cell>
          <cell r="H102">
            <v>20</v>
          </cell>
          <cell r="I102">
            <v>28.94</v>
          </cell>
          <cell r="J102">
            <v>28</v>
          </cell>
          <cell r="K102">
            <v>50</v>
          </cell>
        </row>
        <row r="103">
          <cell r="B103" t="str">
            <v>Poland - Qatar</v>
          </cell>
          <cell r="C103" t="str">
            <v>Middle East</v>
          </cell>
          <cell r="D103">
            <v>785</v>
          </cell>
          <cell r="E103">
            <v>2340</v>
          </cell>
          <cell r="F103">
            <v>125</v>
          </cell>
          <cell r="G103">
            <v>30</v>
          </cell>
          <cell r="H103">
            <v>20</v>
          </cell>
          <cell r="I103">
            <v>28.94</v>
          </cell>
          <cell r="J103">
            <v>28</v>
          </cell>
          <cell r="K103">
            <v>50</v>
          </cell>
        </row>
        <row r="104">
          <cell r="B104" t="str">
            <v>Poland - Saudi Arabia</v>
          </cell>
          <cell r="C104" t="str">
            <v>Middle East</v>
          </cell>
          <cell r="D104">
            <v>603</v>
          </cell>
          <cell r="E104">
            <v>2315</v>
          </cell>
          <cell r="F104">
            <v>125</v>
          </cell>
          <cell r="G104">
            <v>30</v>
          </cell>
          <cell r="H104">
            <v>20</v>
          </cell>
          <cell r="I104">
            <v>31.7</v>
          </cell>
          <cell r="J104">
            <v>28</v>
          </cell>
          <cell r="K104">
            <v>50</v>
          </cell>
        </row>
        <row r="105">
          <cell r="B105" t="str">
            <v>Poland - UAE</v>
          </cell>
          <cell r="C105" t="str">
            <v>Middle East</v>
          </cell>
          <cell r="D105">
            <v>680</v>
          </cell>
          <cell r="E105">
            <v>1815</v>
          </cell>
          <cell r="F105">
            <v>125</v>
          </cell>
          <cell r="G105">
            <v>30</v>
          </cell>
          <cell r="H105">
            <v>20</v>
          </cell>
          <cell r="I105">
            <v>26.18</v>
          </cell>
          <cell r="J105">
            <v>28</v>
          </cell>
          <cell r="K105">
            <v>50</v>
          </cell>
        </row>
        <row r="106">
          <cell r="B106" t="str">
            <v>UK - Europe</v>
          </cell>
          <cell r="C106" t="str">
            <v>Europe</v>
          </cell>
          <cell r="D106">
            <v>231.5789618386932</v>
          </cell>
          <cell r="E106">
            <v>642.06227306538858</v>
          </cell>
          <cell r="F106">
            <v>135.25716666666665</v>
          </cell>
          <cell r="G106">
            <v>31.351166666666668</v>
          </cell>
          <cell r="H106">
            <v>20</v>
          </cell>
          <cell r="I106">
            <v>38.75</v>
          </cell>
          <cell r="J106">
            <v>28</v>
          </cell>
          <cell r="K106">
            <v>0</v>
          </cell>
        </row>
        <row r="107">
          <cell r="B107" t="str">
            <v>UK - N Europe</v>
          </cell>
          <cell r="C107" t="str">
            <v>N Europe</v>
          </cell>
          <cell r="D107">
            <v>207.99310804772298</v>
          </cell>
          <cell r="E107">
            <v>670.94550983136457</v>
          </cell>
          <cell r="F107">
            <v>157.29</v>
          </cell>
          <cell r="G107">
            <v>36.190000000000005</v>
          </cell>
          <cell r="H107">
            <v>20</v>
          </cell>
          <cell r="I107">
            <v>43</v>
          </cell>
          <cell r="J107">
            <v>28</v>
          </cell>
          <cell r="K107">
            <v>0</v>
          </cell>
        </row>
        <row r="108">
          <cell r="B108" t="str">
            <v>UK - Denmark</v>
          </cell>
          <cell r="C108" t="str">
            <v>N Europe</v>
          </cell>
          <cell r="D108">
            <v>187.86474275278206</v>
          </cell>
          <cell r="E108">
            <v>670.94550983136457</v>
          </cell>
          <cell r="F108">
            <v>181.09</v>
          </cell>
          <cell r="G108">
            <v>40.24</v>
          </cell>
          <cell r="H108">
            <v>20</v>
          </cell>
          <cell r="I108">
            <v>43</v>
          </cell>
          <cell r="J108">
            <v>28</v>
          </cell>
          <cell r="K108">
            <v>0</v>
          </cell>
        </row>
        <row r="109">
          <cell r="B109" t="str">
            <v>UK - Finland</v>
          </cell>
          <cell r="C109" t="str">
            <v>N Europe</v>
          </cell>
          <cell r="D109">
            <v>268.37820393254583</v>
          </cell>
          <cell r="E109">
            <v>738.04006081450098</v>
          </cell>
          <cell r="F109">
            <v>150</v>
          </cell>
          <cell r="G109">
            <v>30</v>
          </cell>
          <cell r="H109">
            <v>20</v>
          </cell>
          <cell r="I109">
            <v>43</v>
          </cell>
          <cell r="J109">
            <v>28</v>
          </cell>
          <cell r="K109">
            <v>0</v>
          </cell>
        </row>
        <row r="110">
          <cell r="B110" t="str">
            <v>UK - Norway</v>
          </cell>
          <cell r="C110" t="str">
            <v>N Europe</v>
          </cell>
          <cell r="D110">
            <v>187.86474275278206</v>
          </cell>
          <cell r="E110">
            <v>670.94550983136457</v>
          </cell>
          <cell r="F110">
            <v>149.54</v>
          </cell>
          <cell r="G110">
            <v>37.39</v>
          </cell>
          <cell r="H110">
            <v>20</v>
          </cell>
          <cell r="I110">
            <v>43</v>
          </cell>
          <cell r="J110">
            <v>28</v>
          </cell>
          <cell r="K110">
            <v>0</v>
          </cell>
        </row>
        <row r="111">
          <cell r="B111" t="str">
            <v>UK - Sweden</v>
          </cell>
          <cell r="C111" t="str">
            <v>N Europe</v>
          </cell>
          <cell r="D111">
            <v>187.86474275278206</v>
          </cell>
          <cell r="E111">
            <v>603.85095884822806</v>
          </cell>
          <cell r="F111">
            <v>148.53</v>
          </cell>
          <cell r="G111">
            <v>37.130000000000003</v>
          </cell>
          <cell r="H111">
            <v>20</v>
          </cell>
          <cell r="I111">
            <v>43</v>
          </cell>
          <cell r="J111">
            <v>28</v>
          </cell>
          <cell r="K111">
            <v>0</v>
          </cell>
        </row>
        <row r="112">
          <cell r="B112" t="str">
            <v>UK - E Europe</v>
          </cell>
          <cell r="C112" t="str">
            <v>E Europe</v>
          </cell>
          <cell r="D112">
            <v>242.48818373464619</v>
          </cell>
          <cell r="E112">
            <v>682.44491262886572</v>
          </cell>
          <cell r="F112">
            <v>125</v>
          </cell>
          <cell r="G112">
            <v>30</v>
          </cell>
          <cell r="H112">
            <v>20</v>
          </cell>
          <cell r="I112">
            <v>33</v>
          </cell>
          <cell r="J112">
            <v>28</v>
          </cell>
          <cell r="K112">
            <v>0</v>
          </cell>
        </row>
        <row r="113">
          <cell r="B113" t="str">
            <v>UK - Bulgaria</v>
          </cell>
          <cell r="C113" t="str">
            <v>E Europe</v>
          </cell>
          <cell r="D113">
            <v>201.28365294940937</v>
          </cell>
          <cell r="E113">
            <v>563.59422825834622</v>
          </cell>
          <cell r="F113">
            <v>125</v>
          </cell>
          <cell r="G113">
            <v>30</v>
          </cell>
          <cell r="H113">
            <v>20</v>
          </cell>
          <cell r="I113">
            <v>33</v>
          </cell>
          <cell r="J113">
            <v>28</v>
          </cell>
          <cell r="K113">
            <v>0</v>
          </cell>
        </row>
        <row r="114">
          <cell r="B114" t="str">
            <v>UK - Czech Republic</v>
          </cell>
          <cell r="C114" t="str">
            <v>E Europe</v>
          </cell>
          <cell r="D114">
            <v>174.44583255615478</v>
          </cell>
          <cell r="E114">
            <v>469.6618568819552</v>
          </cell>
          <cell r="F114">
            <v>125</v>
          </cell>
          <cell r="G114">
            <v>30</v>
          </cell>
          <cell r="H114">
            <v>20</v>
          </cell>
          <cell r="I114">
            <v>33</v>
          </cell>
          <cell r="J114">
            <v>28</v>
          </cell>
          <cell r="K114">
            <v>0</v>
          </cell>
        </row>
        <row r="115">
          <cell r="B115" t="str">
            <v>UK - Estonia</v>
          </cell>
          <cell r="C115" t="str">
            <v>E Europe</v>
          </cell>
          <cell r="D115">
            <v>248.24983863760488</v>
          </cell>
          <cell r="E115">
            <v>872.22916278077389</v>
          </cell>
          <cell r="F115">
            <v>125</v>
          </cell>
          <cell r="G115">
            <v>30</v>
          </cell>
          <cell r="H115">
            <v>20</v>
          </cell>
          <cell r="I115">
            <v>33</v>
          </cell>
          <cell r="J115">
            <v>28</v>
          </cell>
          <cell r="K115">
            <v>0</v>
          </cell>
        </row>
        <row r="116">
          <cell r="B116" t="str">
            <v>UK - Hungary</v>
          </cell>
          <cell r="C116" t="str">
            <v>E Europe</v>
          </cell>
          <cell r="D116">
            <v>167.73637745784114</v>
          </cell>
          <cell r="E116">
            <v>469.6618568819552</v>
          </cell>
          <cell r="F116">
            <v>125</v>
          </cell>
          <cell r="G116">
            <v>30</v>
          </cell>
          <cell r="H116">
            <v>20</v>
          </cell>
          <cell r="I116">
            <v>33</v>
          </cell>
          <cell r="J116">
            <v>28</v>
          </cell>
          <cell r="K116">
            <v>0</v>
          </cell>
        </row>
        <row r="117">
          <cell r="B117" t="str">
            <v>UK - Latvia</v>
          </cell>
          <cell r="C117" t="str">
            <v>E Europe</v>
          </cell>
          <cell r="D117">
            <v>241.54038353929124</v>
          </cell>
          <cell r="E117">
            <v>791.71570160101021</v>
          </cell>
          <cell r="F117">
            <v>125</v>
          </cell>
          <cell r="G117">
            <v>30</v>
          </cell>
          <cell r="H117">
            <v>20</v>
          </cell>
          <cell r="I117">
            <v>33</v>
          </cell>
          <cell r="J117">
            <v>28</v>
          </cell>
          <cell r="K117">
            <v>0</v>
          </cell>
        </row>
        <row r="118">
          <cell r="B118" t="str">
            <v>UK - Lithuania</v>
          </cell>
          <cell r="C118" t="str">
            <v>E Europe</v>
          </cell>
          <cell r="D118">
            <v>295.21602432580039</v>
          </cell>
          <cell r="E118">
            <v>791.71570160101021</v>
          </cell>
          <cell r="F118">
            <v>125</v>
          </cell>
          <cell r="G118">
            <v>30</v>
          </cell>
          <cell r="H118">
            <v>20</v>
          </cell>
          <cell r="I118">
            <v>33</v>
          </cell>
          <cell r="J118">
            <v>28</v>
          </cell>
          <cell r="K118">
            <v>0</v>
          </cell>
        </row>
        <row r="119">
          <cell r="B119" t="str">
            <v>UK - Poland</v>
          </cell>
          <cell r="C119" t="str">
            <v>E Europe</v>
          </cell>
          <cell r="D119">
            <v>205</v>
          </cell>
          <cell r="E119">
            <v>415</v>
          </cell>
          <cell r="F119">
            <v>125</v>
          </cell>
          <cell r="G119">
            <v>30</v>
          </cell>
          <cell r="H119">
            <v>20</v>
          </cell>
          <cell r="I119">
            <v>33</v>
          </cell>
          <cell r="J119">
            <v>28</v>
          </cell>
          <cell r="K119">
            <v>0</v>
          </cell>
        </row>
        <row r="120">
          <cell r="B120" t="str">
            <v>UK - Romania</v>
          </cell>
          <cell r="C120" t="str">
            <v>E Europe</v>
          </cell>
          <cell r="D120">
            <v>234.8309284409776</v>
          </cell>
          <cell r="E120">
            <v>590.43204865160078</v>
          </cell>
          <cell r="F120">
            <v>125</v>
          </cell>
          <cell r="G120">
            <v>30</v>
          </cell>
          <cell r="H120">
            <v>20</v>
          </cell>
          <cell r="I120">
            <v>33</v>
          </cell>
          <cell r="J120">
            <v>28</v>
          </cell>
          <cell r="K120">
            <v>0</v>
          </cell>
        </row>
        <row r="121">
          <cell r="B121" t="str">
            <v>UK - Russia</v>
          </cell>
          <cell r="C121" t="str">
            <v>E Europe</v>
          </cell>
          <cell r="D121">
            <v>308.63493452242767</v>
          </cell>
          <cell r="E121">
            <v>899.06698317402845</v>
          </cell>
          <cell r="F121">
            <v>125</v>
          </cell>
          <cell r="G121">
            <v>30</v>
          </cell>
          <cell r="H121">
            <v>20</v>
          </cell>
          <cell r="I121">
            <v>33</v>
          </cell>
          <cell r="J121">
            <v>28</v>
          </cell>
          <cell r="K121">
            <v>0</v>
          </cell>
        </row>
        <row r="122">
          <cell r="B122" t="str">
            <v>UK - Slovakia</v>
          </cell>
          <cell r="C122" t="str">
            <v>E Europe</v>
          </cell>
          <cell r="D122">
            <v>261.66874883423219</v>
          </cell>
          <cell r="E122">
            <v>838.68188728920563</v>
          </cell>
          <cell r="F122">
            <v>125</v>
          </cell>
          <cell r="G122">
            <v>30</v>
          </cell>
          <cell r="H122">
            <v>20</v>
          </cell>
          <cell r="I122">
            <v>33</v>
          </cell>
          <cell r="J122">
            <v>28</v>
          </cell>
          <cell r="K122">
            <v>0</v>
          </cell>
        </row>
        <row r="123">
          <cell r="B123" t="str">
            <v>UK - Ukraine</v>
          </cell>
          <cell r="C123" t="str">
            <v>E Europe</v>
          </cell>
          <cell r="D123">
            <v>328.76329981736865</v>
          </cell>
          <cell r="E123">
            <v>805.13461179763749</v>
          </cell>
          <cell r="F123">
            <v>125</v>
          </cell>
          <cell r="G123">
            <v>30</v>
          </cell>
          <cell r="H123">
            <v>20</v>
          </cell>
          <cell r="I123">
            <v>33</v>
          </cell>
          <cell r="J123">
            <v>28</v>
          </cell>
          <cell r="K123">
            <v>0</v>
          </cell>
        </row>
        <row r="124">
          <cell r="B124" t="str">
            <v>UK - W Europe</v>
          </cell>
          <cell r="C124" t="str">
            <v>W Europe</v>
          </cell>
          <cell r="D124">
            <v>173.9090761482897</v>
          </cell>
          <cell r="E124">
            <v>479.50239102614853</v>
          </cell>
          <cell r="F124">
            <v>133.73866666666666</v>
          </cell>
          <cell r="G124">
            <v>29.21466666666667</v>
          </cell>
          <cell r="H124">
            <v>20</v>
          </cell>
          <cell r="I124">
            <v>43</v>
          </cell>
          <cell r="J124">
            <v>28</v>
          </cell>
          <cell r="K124">
            <v>0</v>
          </cell>
        </row>
        <row r="125">
          <cell r="B125" t="str">
            <v>UK - Austria</v>
          </cell>
          <cell r="C125" t="str">
            <v>W Europe</v>
          </cell>
          <cell r="D125">
            <v>174.44583255615478</v>
          </cell>
          <cell r="E125">
            <v>516.62804257015068</v>
          </cell>
          <cell r="F125">
            <v>125</v>
          </cell>
          <cell r="G125">
            <v>25</v>
          </cell>
          <cell r="H125">
            <v>20</v>
          </cell>
          <cell r="I125">
            <v>43</v>
          </cell>
          <cell r="J125">
            <v>28</v>
          </cell>
          <cell r="K125">
            <v>0</v>
          </cell>
        </row>
        <row r="126">
          <cell r="B126" t="str">
            <v xml:space="preserve">UK - Belgium </v>
          </cell>
          <cell r="C126" t="str">
            <v>W Europe</v>
          </cell>
          <cell r="D126">
            <v>120.77019176964562</v>
          </cell>
          <cell r="E126">
            <v>402.56730589881874</v>
          </cell>
          <cell r="F126">
            <v>150</v>
          </cell>
          <cell r="G126">
            <v>30</v>
          </cell>
          <cell r="H126">
            <v>20</v>
          </cell>
          <cell r="I126">
            <v>43</v>
          </cell>
          <cell r="J126">
            <v>28</v>
          </cell>
          <cell r="K126">
            <v>0</v>
          </cell>
        </row>
        <row r="127">
          <cell r="B127" t="str">
            <v>UK - Croatia</v>
          </cell>
          <cell r="C127" t="str">
            <v>W Europe</v>
          </cell>
          <cell r="D127">
            <v>268.37820393254583</v>
          </cell>
          <cell r="E127">
            <v>744.74951591281467</v>
          </cell>
          <cell r="F127">
            <v>125</v>
          </cell>
          <cell r="G127">
            <v>30</v>
          </cell>
          <cell r="H127">
            <v>20</v>
          </cell>
          <cell r="I127">
            <v>43</v>
          </cell>
          <cell r="J127">
            <v>28</v>
          </cell>
          <cell r="K127">
            <v>0</v>
          </cell>
        </row>
        <row r="128">
          <cell r="B128" t="str">
            <v>UK - France (Paris &amp; "petite couronne")</v>
          </cell>
          <cell r="C128" t="str">
            <v>W Europe</v>
          </cell>
          <cell r="D128">
            <v>150.29179420222565</v>
          </cell>
          <cell r="E128">
            <v>322.05384471905495</v>
          </cell>
          <cell r="F128">
            <v>160</v>
          </cell>
          <cell r="G128">
            <v>30</v>
          </cell>
          <cell r="H128">
            <v>20</v>
          </cell>
          <cell r="I128">
            <v>43</v>
          </cell>
          <cell r="J128">
            <v>28</v>
          </cell>
          <cell r="K128">
            <v>0</v>
          </cell>
        </row>
        <row r="129">
          <cell r="B129" t="str">
            <v>UK - France (Province)</v>
          </cell>
          <cell r="C129" t="str">
            <v>W Europe</v>
          </cell>
          <cell r="D129">
            <v>150.29179420222565</v>
          </cell>
          <cell r="E129">
            <v>322.05384471905495</v>
          </cell>
          <cell r="F129">
            <v>100</v>
          </cell>
          <cell r="G129">
            <v>25</v>
          </cell>
          <cell r="H129">
            <v>20</v>
          </cell>
          <cell r="I129">
            <v>43</v>
          </cell>
          <cell r="J129">
            <v>28</v>
          </cell>
          <cell r="K129">
            <v>0</v>
          </cell>
        </row>
        <row r="130">
          <cell r="B130" t="str">
            <v>UK - Germany</v>
          </cell>
          <cell r="C130" t="str">
            <v>W Europe</v>
          </cell>
          <cell r="D130">
            <v>167.73637745784114</v>
          </cell>
          <cell r="E130">
            <v>670.94550983136457</v>
          </cell>
          <cell r="F130">
            <v>150</v>
          </cell>
          <cell r="G130">
            <v>30</v>
          </cell>
          <cell r="H130">
            <v>20</v>
          </cell>
          <cell r="I130">
            <v>43</v>
          </cell>
          <cell r="J130">
            <v>28</v>
          </cell>
          <cell r="K130">
            <v>0</v>
          </cell>
        </row>
        <row r="131">
          <cell r="B131" t="str">
            <v>UK - Iceland</v>
          </cell>
          <cell r="C131" t="str">
            <v>W Europe</v>
          </cell>
          <cell r="D131">
            <v>348.89166511230957</v>
          </cell>
          <cell r="E131">
            <v>939.3237137639104</v>
          </cell>
          <cell r="F131">
            <v>125</v>
          </cell>
          <cell r="G131">
            <v>30</v>
          </cell>
          <cell r="H131">
            <v>20</v>
          </cell>
          <cell r="I131">
            <v>43</v>
          </cell>
          <cell r="J131">
            <v>28</v>
          </cell>
          <cell r="K131">
            <v>0</v>
          </cell>
        </row>
        <row r="132">
          <cell r="B132" t="str">
            <v>UK - Ireland</v>
          </cell>
          <cell r="C132" t="str">
            <v>W Europe</v>
          </cell>
          <cell r="D132">
            <v>114.06073667133197</v>
          </cell>
          <cell r="E132">
            <v>369.02003040725049</v>
          </cell>
          <cell r="F132">
            <v>130</v>
          </cell>
          <cell r="G132">
            <v>37</v>
          </cell>
          <cell r="H132">
            <v>20</v>
          </cell>
          <cell r="I132">
            <v>43</v>
          </cell>
          <cell r="J132">
            <v>28</v>
          </cell>
          <cell r="K132">
            <v>0</v>
          </cell>
        </row>
        <row r="133">
          <cell r="B133" t="str">
            <v>UK - Italy</v>
          </cell>
          <cell r="C133" t="str">
            <v>W Europe</v>
          </cell>
          <cell r="D133">
            <v>167.73637745784114</v>
          </cell>
          <cell r="E133">
            <v>442.82403648870059</v>
          </cell>
          <cell r="F133">
            <v>145</v>
          </cell>
          <cell r="G133">
            <v>30</v>
          </cell>
          <cell r="H133">
            <v>20</v>
          </cell>
          <cell r="I133">
            <v>43</v>
          </cell>
          <cell r="J133">
            <v>28</v>
          </cell>
          <cell r="K133">
            <v>0</v>
          </cell>
        </row>
        <row r="134">
          <cell r="B134" t="str">
            <v>UK - Malta</v>
          </cell>
          <cell r="C134" t="str">
            <v>W Europe</v>
          </cell>
          <cell r="D134">
            <v>161.02692235952748</v>
          </cell>
          <cell r="E134">
            <v>335.47275491568229</v>
          </cell>
          <cell r="F134">
            <v>125</v>
          </cell>
          <cell r="G134">
            <v>30</v>
          </cell>
          <cell r="H134">
            <v>20</v>
          </cell>
          <cell r="I134">
            <v>43</v>
          </cell>
          <cell r="J134">
            <v>28</v>
          </cell>
          <cell r="K134">
            <v>0</v>
          </cell>
        </row>
        <row r="135">
          <cell r="B135" t="str">
            <v>UK - Netherlands</v>
          </cell>
          <cell r="C135" t="str">
            <v>W Europe</v>
          </cell>
          <cell r="D135">
            <v>107.35128157301833</v>
          </cell>
          <cell r="E135">
            <v>281.79711412917311</v>
          </cell>
          <cell r="F135">
            <v>140</v>
          </cell>
          <cell r="G135">
            <v>30</v>
          </cell>
          <cell r="H135">
            <v>20</v>
          </cell>
          <cell r="I135">
            <v>43</v>
          </cell>
          <cell r="J135">
            <v>28</v>
          </cell>
          <cell r="K135">
            <v>0</v>
          </cell>
        </row>
        <row r="136">
          <cell r="B136" t="str">
            <v>UK - Portugal</v>
          </cell>
          <cell r="C136" t="str">
            <v>W Europe</v>
          </cell>
          <cell r="D136">
            <v>140.89855706458656</v>
          </cell>
          <cell r="E136">
            <v>402.56730589881874</v>
          </cell>
          <cell r="F136">
            <v>125</v>
          </cell>
          <cell r="G136">
            <v>25</v>
          </cell>
          <cell r="H136">
            <v>20</v>
          </cell>
          <cell r="I136">
            <v>43</v>
          </cell>
          <cell r="J136">
            <v>28</v>
          </cell>
          <cell r="K136">
            <v>0</v>
          </cell>
        </row>
        <row r="137">
          <cell r="B137" t="str">
            <v>UK - Slovenia</v>
          </cell>
          <cell r="C137" t="str">
            <v>W Europe</v>
          </cell>
          <cell r="D137">
            <v>268.37820393254583</v>
          </cell>
          <cell r="E137">
            <v>704.49278532293272</v>
          </cell>
          <cell r="F137">
            <v>125</v>
          </cell>
          <cell r="G137">
            <v>30</v>
          </cell>
          <cell r="H137">
            <v>20</v>
          </cell>
          <cell r="I137">
            <v>43</v>
          </cell>
          <cell r="J137">
            <v>28</v>
          </cell>
          <cell r="K137">
            <v>0</v>
          </cell>
        </row>
        <row r="138">
          <cell r="B138" t="str">
            <v>UK - Spain</v>
          </cell>
          <cell r="C138" t="str">
            <v>W Europe</v>
          </cell>
          <cell r="D138">
            <v>134.18910196627291</v>
          </cell>
          <cell r="E138">
            <v>335.47275491568229</v>
          </cell>
          <cell r="F138">
            <v>125</v>
          </cell>
          <cell r="G138">
            <v>25</v>
          </cell>
          <cell r="H138">
            <v>20</v>
          </cell>
          <cell r="I138">
            <v>43</v>
          </cell>
          <cell r="J138">
            <v>28</v>
          </cell>
          <cell r="K138">
            <v>0</v>
          </cell>
        </row>
        <row r="139">
          <cell r="B139" t="str">
            <v>UK - Switzerland</v>
          </cell>
          <cell r="C139" t="str">
            <v>W Europe</v>
          </cell>
          <cell r="D139">
            <v>134.18910196627291</v>
          </cell>
          <cell r="E139">
            <v>402.56730589881874</v>
          </cell>
          <cell r="F139">
            <v>156.08000000000001</v>
          </cell>
          <cell r="G139">
            <v>31.22</v>
          </cell>
          <cell r="H139">
            <v>20</v>
          </cell>
          <cell r="I139">
            <v>43</v>
          </cell>
          <cell r="J139">
            <v>28</v>
          </cell>
          <cell r="K139">
            <v>0</v>
          </cell>
        </row>
        <row r="140">
          <cell r="B140" t="str">
            <v>UK - S Europe</v>
          </cell>
          <cell r="C140" t="str">
            <v>S Europe</v>
          </cell>
          <cell r="D140">
            <v>301.92547942411403</v>
          </cell>
          <cell r="E140">
            <v>735.3562787751755</v>
          </cell>
          <cell r="F140">
            <v>125</v>
          </cell>
          <cell r="G140">
            <v>30</v>
          </cell>
          <cell r="H140">
            <v>20</v>
          </cell>
          <cell r="I140">
            <v>36</v>
          </cell>
          <cell r="J140">
            <v>28</v>
          </cell>
          <cell r="K140">
            <v>0</v>
          </cell>
        </row>
        <row r="141">
          <cell r="B141" t="str">
            <v>UK - Cyprus</v>
          </cell>
          <cell r="C141" t="str">
            <v>S Europe</v>
          </cell>
          <cell r="D141">
            <v>322.05384471905495</v>
          </cell>
          <cell r="E141">
            <v>697.78333022461914</v>
          </cell>
          <cell r="F141">
            <v>125</v>
          </cell>
          <cell r="G141">
            <v>30</v>
          </cell>
          <cell r="H141">
            <v>20</v>
          </cell>
          <cell r="I141">
            <v>36</v>
          </cell>
          <cell r="J141">
            <v>28</v>
          </cell>
          <cell r="K141">
            <v>0</v>
          </cell>
        </row>
        <row r="142">
          <cell r="B142" t="str">
            <v>UK - Greece</v>
          </cell>
          <cell r="C142" t="str">
            <v>S Europe</v>
          </cell>
          <cell r="D142">
            <v>254.95929373591852</v>
          </cell>
          <cell r="E142">
            <v>644.1076894381099</v>
          </cell>
          <cell r="F142">
            <v>125</v>
          </cell>
          <cell r="G142">
            <v>30</v>
          </cell>
          <cell r="H142">
            <v>20</v>
          </cell>
          <cell r="I142">
            <v>36</v>
          </cell>
          <cell r="J142">
            <v>28</v>
          </cell>
          <cell r="K142">
            <v>0</v>
          </cell>
        </row>
        <row r="143">
          <cell r="B143" t="str">
            <v>UK - Macedonia</v>
          </cell>
          <cell r="C143" t="str">
            <v>S Europe</v>
          </cell>
          <cell r="D143">
            <v>308.63493452242767</v>
          </cell>
          <cell r="E143">
            <v>603.85095884822806</v>
          </cell>
          <cell r="F143">
            <v>125</v>
          </cell>
          <cell r="G143">
            <v>30</v>
          </cell>
          <cell r="H143">
            <v>20</v>
          </cell>
          <cell r="I143">
            <v>36</v>
          </cell>
          <cell r="J143">
            <v>28</v>
          </cell>
          <cell r="K143">
            <v>0</v>
          </cell>
        </row>
        <row r="144">
          <cell r="B144" t="str">
            <v>UK - Serbia &amp; Montenegro</v>
          </cell>
          <cell r="C144" t="str">
            <v>S Europe</v>
          </cell>
          <cell r="D144">
            <v>254.95929373591852</v>
          </cell>
          <cell r="E144">
            <v>791.71570160101021</v>
          </cell>
          <cell r="F144">
            <v>125</v>
          </cell>
          <cell r="G144">
            <v>30</v>
          </cell>
          <cell r="H144">
            <v>20</v>
          </cell>
          <cell r="I144">
            <v>36</v>
          </cell>
          <cell r="J144">
            <v>28</v>
          </cell>
          <cell r="K144">
            <v>0</v>
          </cell>
        </row>
        <row r="145">
          <cell r="B145" t="str">
            <v>UK - Turkey</v>
          </cell>
          <cell r="C145" t="str">
            <v>S Europe</v>
          </cell>
          <cell r="D145">
            <v>369.02003040725049</v>
          </cell>
          <cell r="E145">
            <v>939.3237137639104</v>
          </cell>
          <cell r="F145">
            <v>125</v>
          </cell>
          <cell r="G145">
            <v>30</v>
          </cell>
          <cell r="H145">
            <v>20</v>
          </cell>
          <cell r="I145">
            <v>36</v>
          </cell>
          <cell r="J145">
            <v>28</v>
          </cell>
          <cell r="K145">
            <v>0</v>
          </cell>
        </row>
        <row r="146">
          <cell r="B146" t="str">
            <v>UK - APAC</v>
          </cell>
          <cell r="C146" t="str">
            <v>APAC</v>
          </cell>
          <cell r="D146">
            <v>868.58688715597509</v>
          </cell>
          <cell r="E146">
            <v>3163.6997775719788</v>
          </cell>
          <cell r="F146">
            <v>123.52142857142857</v>
          </cell>
          <cell r="G146">
            <v>28.368571428571432</v>
          </cell>
          <cell r="H146">
            <v>20</v>
          </cell>
          <cell r="I146">
            <v>33</v>
          </cell>
          <cell r="J146">
            <v>28</v>
          </cell>
          <cell r="K146">
            <v>0</v>
          </cell>
        </row>
        <row r="147">
          <cell r="B147" t="str">
            <v>UK - Australia</v>
          </cell>
          <cell r="C147" t="str">
            <v>APAC</v>
          </cell>
          <cell r="D147">
            <v>1341.8910196627291</v>
          </cell>
          <cell r="E147">
            <v>6038.5095884822813</v>
          </cell>
          <cell r="F147">
            <v>123.27</v>
          </cell>
          <cell r="G147">
            <v>30.82</v>
          </cell>
          <cell r="H147">
            <v>20</v>
          </cell>
          <cell r="I147">
            <v>33</v>
          </cell>
          <cell r="J147">
            <v>28</v>
          </cell>
          <cell r="K147">
            <v>0</v>
          </cell>
        </row>
        <row r="148">
          <cell r="B148" t="str">
            <v>UK - China (Guangzhou)</v>
          </cell>
          <cell r="C148" t="str">
            <v>APAC</v>
          </cell>
          <cell r="D148">
            <v>868.20348972178567</v>
          </cell>
          <cell r="E148">
            <v>3162.8371333450523</v>
          </cell>
          <cell r="F148">
            <v>119.86</v>
          </cell>
          <cell r="G148">
            <v>14.38</v>
          </cell>
          <cell r="H148">
            <v>20</v>
          </cell>
          <cell r="I148">
            <v>33</v>
          </cell>
          <cell r="J148">
            <v>28</v>
          </cell>
          <cell r="K148">
            <v>0</v>
          </cell>
        </row>
        <row r="149">
          <cell r="B149" t="str">
            <v>UK - China (Hong Kong)</v>
          </cell>
          <cell r="C149" t="str">
            <v>APAC</v>
          </cell>
          <cell r="D149">
            <v>724.6211506178737</v>
          </cell>
          <cell r="E149">
            <v>3623.1057530893686</v>
          </cell>
          <cell r="F149">
            <v>141.32</v>
          </cell>
          <cell r="G149">
            <v>17.670000000000002</v>
          </cell>
          <cell r="H149">
            <v>20</v>
          </cell>
          <cell r="I149">
            <v>33</v>
          </cell>
          <cell r="J149">
            <v>28</v>
          </cell>
          <cell r="K149">
            <v>0</v>
          </cell>
        </row>
        <row r="150">
          <cell r="B150" t="str">
            <v>UK - India (Bangalore)</v>
          </cell>
          <cell r="C150" t="str">
            <v>APAC</v>
          </cell>
          <cell r="D150">
            <v>704.49278532293272</v>
          </cell>
          <cell r="E150">
            <v>2012.8365294940936</v>
          </cell>
          <cell r="F150">
            <v>130.51</v>
          </cell>
          <cell r="G150">
            <v>43.5</v>
          </cell>
          <cell r="H150">
            <v>20</v>
          </cell>
          <cell r="I150">
            <v>33</v>
          </cell>
          <cell r="J150">
            <v>28</v>
          </cell>
          <cell r="K150">
            <v>0</v>
          </cell>
        </row>
        <row r="151">
          <cell r="B151" t="str">
            <v>UK - India (Chennai)</v>
          </cell>
          <cell r="C151" t="str">
            <v>APAC</v>
          </cell>
          <cell r="D151">
            <v>670.94550983136457</v>
          </cell>
          <cell r="E151">
            <v>1945.7419785109571</v>
          </cell>
          <cell r="F151">
            <v>130.51</v>
          </cell>
          <cell r="G151">
            <v>43.5</v>
          </cell>
          <cell r="H151">
            <v>20</v>
          </cell>
          <cell r="I151">
            <v>33</v>
          </cell>
          <cell r="J151">
            <v>28</v>
          </cell>
          <cell r="K151">
            <v>0</v>
          </cell>
        </row>
        <row r="152">
          <cell r="B152" t="str">
            <v>UK - India (Kolkata)</v>
          </cell>
          <cell r="C152" t="str">
            <v>APAC</v>
          </cell>
          <cell r="D152">
            <v>738.04006081450098</v>
          </cell>
          <cell r="E152">
            <v>2348.309284409776</v>
          </cell>
          <cell r="F152">
            <v>130.51</v>
          </cell>
          <cell r="G152">
            <v>43.5</v>
          </cell>
          <cell r="H152">
            <v>20</v>
          </cell>
          <cell r="I152">
            <v>33</v>
          </cell>
          <cell r="J152">
            <v>28</v>
          </cell>
          <cell r="K152">
            <v>0</v>
          </cell>
        </row>
        <row r="153">
          <cell r="B153" t="str">
            <v>UK - India (Mumbai)</v>
          </cell>
          <cell r="C153" t="str">
            <v>APAC</v>
          </cell>
          <cell r="D153">
            <v>536.75640786509166</v>
          </cell>
          <cell r="E153">
            <v>1945.7419785109571</v>
          </cell>
          <cell r="F153">
            <v>130.51</v>
          </cell>
          <cell r="G153">
            <v>43.5</v>
          </cell>
          <cell r="H153">
            <v>20</v>
          </cell>
          <cell r="I153">
            <v>33</v>
          </cell>
          <cell r="J153">
            <v>28</v>
          </cell>
          <cell r="K153">
            <v>0</v>
          </cell>
        </row>
        <row r="154">
          <cell r="B154" t="str">
            <v>UK - Japan</v>
          </cell>
          <cell r="C154" t="str">
            <v>APAC</v>
          </cell>
          <cell r="D154">
            <v>952.74262396053768</v>
          </cell>
          <cell r="E154">
            <v>2952.1602432580039</v>
          </cell>
          <cell r="F154">
            <v>202.14</v>
          </cell>
          <cell r="G154">
            <v>32.090000000000003</v>
          </cell>
          <cell r="H154">
            <v>20</v>
          </cell>
          <cell r="I154">
            <v>33</v>
          </cell>
          <cell r="J154">
            <v>28</v>
          </cell>
          <cell r="K154">
            <v>0</v>
          </cell>
        </row>
        <row r="155">
          <cell r="B155" t="str">
            <v>UK - Malaysia</v>
          </cell>
          <cell r="C155" t="str">
            <v>APAC</v>
          </cell>
          <cell r="D155">
            <v>972.87098925547855</v>
          </cell>
          <cell r="E155">
            <v>4025.6730589881872</v>
          </cell>
          <cell r="F155">
            <v>60.77</v>
          </cell>
          <cell r="G155">
            <v>8.5299999999999994</v>
          </cell>
          <cell r="H155">
            <v>20</v>
          </cell>
          <cell r="I155">
            <v>33</v>
          </cell>
          <cell r="J155">
            <v>28</v>
          </cell>
          <cell r="K155">
            <v>0</v>
          </cell>
        </row>
        <row r="156">
          <cell r="B156" t="str">
            <v>UK - Philippines</v>
          </cell>
          <cell r="C156" t="str">
            <v>APAC</v>
          </cell>
          <cell r="D156">
            <v>992.99935455041953</v>
          </cell>
          <cell r="E156">
            <v>4025.6730589881872</v>
          </cell>
          <cell r="F156">
            <v>125</v>
          </cell>
          <cell r="G156">
            <v>30</v>
          </cell>
          <cell r="H156">
            <v>20</v>
          </cell>
          <cell r="I156">
            <v>33</v>
          </cell>
          <cell r="J156">
            <v>28</v>
          </cell>
          <cell r="K156">
            <v>0</v>
          </cell>
        </row>
        <row r="157">
          <cell r="B157" t="str">
            <v>UK - Singapore</v>
          </cell>
          <cell r="C157" t="str">
            <v>APAC</v>
          </cell>
          <cell r="D157">
            <v>878.93861787908759</v>
          </cell>
          <cell r="E157">
            <v>3757.2948550556416</v>
          </cell>
          <cell r="F157">
            <v>92.32</v>
          </cell>
          <cell r="G157">
            <v>19.440000000000001</v>
          </cell>
          <cell r="H157">
            <v>20</v>
          </cell>
          <cell r="I157">
            <v>33</v>
          </cell>
          <cell r="J157">
            <v>28</v>
          </cell>
          <cell r="K157">
            <v>0</v>
          </cell>
        </row>
        <row r="158">
          <cell r="B158" t="str">
            <v>UK - South Korea</v>
          </cell>
          <cell r="C158" t="str">
            <v>APAC</v>
          </cell>
          <cell r="D158">
            <v>939.3237137639104</v>
          </cell>
          <cell r="E158">
            <v>2750.8765903085946</v>
          </cell>
          <cell r="F158">
            <v>125</v>
          </cell>
          <cell r="G158">
            <v>30</v>
          </cell>
          <cell r="H158">
            <v>20</v>
          </cell>
          <cell r="I158">
            <v>33</v>
          </cell>
          <cell r="J158">
            <v>28</v>
          </cell>
          <cell r="K158">
            <v>0</v>
          </cell>
        </row>
        <row r="159">
          <cell r="B159" t="str">
            <v>UK - Taiwan</v>
          </cell>
          <cell r="C159" t="str">
            <v>APAC</v>
          </cell>
          <cell r="D159">
            <v>905.77643827234215</v>
          </cell>
          <cell r="E159">
            <v>3086.3493452242769</v>
          </cell>
          <cell r="F159">
            <v>92.58</v>
          </cell>
          <cell r="G159">
            <v>10.23</v>
          </cell>
          <cell r="H159">
            <v>20</v>
          </cell>
          <cell r="I159">
            <v>33</v>
          </cell>
          <cell r="J159">
            <v>28</v>
          </cell>
          <cell r="K159">
            <v>0</v>
          </cell>
        </row>
        <row r="160">
          <cell r="B160" t="str">
            <v>UK - Thailand</v>
          </cell>
          <cell r="C160" t="str">
            <v>APAC</v>
          </cell>
          <cell r="D160">
            <v>932.61425866559671</v>
          </cell>
          <cell r="E160">
            <v>2616.6874883423216</v>
          </cell>
          <cell r="F160">
            <v>125</v>
          </cell>
          <cell r="G160">
            <v>30</v>
          </cell>
          <cell r="H160">
            <v>20</v>
          </cell>
          <cell r="I160">
            <v>33</v>
          </cell>
          <cell r="J160">
            <v>28</v>
          </cell>
          <cell r="K160">
            <v>0</v>
          </cell>
        </row>
        <row r="161">
          <cell r="B161" t="str">
            <v>UK - NA</v>
          </cell>
          <cell r="C161" t="str">
            <v>NA</v>
          </cell>
          <cell r="D161">
            <v>514.39155753737953</v>
          </cell>
          <cell r="E161">
            <v>3429.2770502491962</v>
          </cell>
          <cell r="F161">
            <v>170.99555555555557</v>
          </cell>
          <cell r="G161">
            <v>29.11888888888889</v>
          </cell>
          <cell r="H161">
            <v>20</v>
          </cell>
          <cell r="I161">
            <v>33.555555555555557</v>
          </cell>
          <cell r="J161">
            <v>28</v>
          </cell>
          <cell r="K161">
            <v>0</v>
          </cell>
        </row>
        <row r="162">
          <cell r="B162" t="str">
            <v>UK - Canada</v>
          </cell>
          <cell r="C162" t="str">
            <v>NA</v>
          </cell>
          <cell r="D162">
            <v>577.0131384549735</v>
          </cell>
          <cell r="E162">
            <v>3086.3493452242769</v>
          </cell>
          <cell r="F162">
            <v>158.62</v>
          </cell>
          <cell r="G162">
            <v>30.82</v>
          </cell>
          <cell r="H162">
            <v>20</v>
          </cell>
          <cell r="I162">
            <v>34</v>
          </cell>
          <cell r="J162">
            <v>28</v>
          </cell>
          <cell r="K162">
            <v>0</v>
          </cell>
        </row>
        <row r="163">
          <cell r="B163" t="str">
            <v>UK - Mexico</v>
          </cell>
          <cell r="C163" t="str">
            <v>NA</v>
          </cell>
          <cell r="D163">
            <v>744.74951591281467</v>
          </cell>
          <cell r="E163">
            <v>2885.0656922748676</v>
          </cell>
          <cell r="F163">
            <v>125</v>
          </cell>
          <cell r="G163">
            <v>30</v>
          </cell>
          <cell r="H163">
            <v>20</v>
          </cell>
          <cell r="I163">
            <v>30</v>
          </cell>
          <cell r="J163">
            <v>28</v>
          </cell>
          <cell r="K163">
            <v>0</v>
          </cell>
        </row>
        <row r="164">
          <cell r="B164" t="str">
            <v>UK - USA (Chicago)</v>
          </cell>
          <cell r="C164" t="str">
            <v>NA</v>
          </cell>
          <cell r="D164">
            <v>436.11458139038695</v>
          </cell>
          <cell r="E164">
            <v>2952.1602432580039</v>
          </cell>
          <cell r="F164">
            <v>196.38</v>
          </cell>
          <cell r="G164">
            <v>27.56</v>
          </cell>
          <cell r="H164">
            <v>20</v>
          </cell>
          <cell r="I164">
            <v>34</v>
          </cell>
          <cell r="J164">
            <v>28</v>
          </cell>
          <cell r="K164">
            <v>0</v>
          </cell>
        </row>
        <row r="165">
          <cell r="B165" t="str">
            <v>UK - USA (Dallas)</v>
          </cell>
          <cell r="C165" t="str">
            <v>NA</v>
          </cell>
          <cell r="D165">
            <v>489.79022217689612</v>
          </cell>
          <cell r="E165">
            <v>4696.6185688195519</v>
          </cell>
          <cell r="F165">
            <v>155.03</v>
          </cell>
          <cell r="G165">
            <v>27.56</v>
          </cell>
          <cell r="H165">
            <v>20</v>
          </cell>
          <cell r="I165">
            <v>34</v>
          </cell>
          <cell r="J165">
            <v>28</v>
          </cell>
          <cell r="K165">
            <v>0</v>
          </cell>
        </row>
        <row r="166">
          <cell r="B166" t="str">
            <v>UK - USA (Houston)</v>
          </cell>
          <cell r="C166" t="str">
            <v>NA</v>
          </cell>
          <cell r="D166">
            <v>489.79022217689612</v>
          </cell>
          <cell r="E166">
            <v>4495.3349158701421</v>
          </cell>
          <cell r="F166">
            <v>155.03</v>
          </cell>
          <cell r="G166">
            <v>27.56</v>
          </cell>
          <cell r="H166">
            <v>20</v>
          </cell>
          <cell r="I166">
            <v>34</v>
          </cell>
          <cell r="J166">
            <v>28</v>
          </cell>
          <cell r="K166">
            <v>0</v>
          </cell>
        </row>
        <row r="167">
          <cell r="B167" t="str">
            <v>UK - USA (LA)</v>
          </cell>
          <cell r="C167" t="str">
            <v>NA</v>
          </cell>
          <cell r="D167">
            <v>496.49967727520976</v>
          </cell>
          <cell r="E167">
            <v>2952.1602432580039</v>
          </cell>
          <cell r="F167">
            <v>177</v>
          </cell>
          <cell r="G167">
            <v>29</v>
          </cell>
          <cell r="H167">
            <v>20</v>
          </cell>
          <cell r="I167">
            <v>34</v>
          </cell>
          <cell r="J167">
            <v>28</v>
          </cell>
          <cell r="K167">
            <v>0</v>
          </cell>
        </row>
        <row r="168">
          <cell r="B168" t="str">
            <v>UK - USA (Miami)</v>
          </cell>
          <cell r="C168" t="str">
            <v>NA</v>
          </cell>
          <cell r="D168">
            <v>523.33749766846438</v>
          </cell>
          <cell r="E168">
            <v>4830.8076707858245</v>
          </cell>
          <cell r="F168">
            <v>155.03</v>
          </cell>
          <cell r="G168">
            <v>27.56</v>
          </cell>
          <cell r="H168">
            <v>20</v>
          </cell>
          <cell r="I168">
            <v>34</v>
          </cell>
          <cell r="J168">
            <v>28</v>
          </cell>
          <cell r="K168">
            <v>0</v>
          </cell>
        </row>
        <row r="169">
          <cell r="B169" t="str">
            <v>UK - USA (NY)</v>
          </cell>
          <cell r="C169" t="str">
            <v>NA</v>
          </cell>
          <cell r="D169">
            <v>402.56730589881874</v>
          </cell>
          <cell r="E169">
            <v>1878.6474275278208</v>
          </cell>
          <cell r="F169">
            <v>220.49</v>
          </cell>
          <cell r="G169">
            <v>34.450000000000003</v>
          </cell>
          <cell r="H169">
            <v>20</v>
          </cell>
          <cell r="I169">
            <v>34</v>
          </cell>
          <cell r="J169">
            <v>28</v>
          </cell>
          <cell r="K169">
            <v>0</v>
          </cell>
        </row>
        <row r="170">
          <cell r="B170" t="str">
            <v>UK - USA (San Francisco)</v>
          </cell>
          <cell r="C170" t="str">
            <v>NA</v>
          </cell>
          <cell r="D170">
            <v>469.6618568819552</v>
          </cell>
          <cell r="E170">
            <v>3086.3493452242769</v>
          </cell>
          <cell r="F170">
            <v>196.38</v>
          </cell>
          <cell r="G170">
            <v>27.56</v>
          </cell>
          <cell r="H170">
            <v>20</v>
          </cell>
          <cell r="I170">
            <v>34</v>
          </cell>
          <cell r="J170">
            <v>28</v>
          </cell>
          <cell r="K170">
            <v>0</v>
          </cell>
        </row>
        <row r="171">
          <cell r="B171" t="str">
            <v>UK - LATAM</v>
          </cell>
          <cell r="C171" t="str">
            <v>LATAM</v>
          </cell>
          <cell r="D171">
            <v>1149.5980365450603</v>
          </cell>
          <cell r="E171">
            <v>6001.4063017886065</v>
          </cell>
          <cell r="F171">
            <v>125</v>
          </cell>
          <cell r="G171">
            <v>30</v>
          </cell>
          <cell r="H171">
            <v>20</v>
          </cell>
          <cell r="I171">
            <v>30</v>
          </cell>
          <cell r="J171">
            <v>28</v>
          </cell>
          <cell r="K171">
            <v>0</v>
          </cell>
        </row>
        <row r="172">
          <cell r="B172" t="str">
            <v>UK - Argentina</v>
          </cell>
          <cell r="C172" t="str">
            <v>LATAM</v>
          </cell>
          <cell r="D172">
            <v>1744.4583255615478</v>
          </cell>
          <cell r="E172">
            <v>4428.2403648870059</v>
          </cell>
          <cell r="F172">
            <v>125</v>
          </cell>
          <cell r="G172">
            <v>30</v>
          </cell>
          <cell r="H172">
            <v>20</v>
          </cell>
          <cell r="I172">
            <v>30</v>
          </cell>
          <cell r="J172">
            <v>28</v>
          </cell>
          <cell r="K172">
            <v>0</v>
          </cell>
        </row>
        <row r="173">
          <cell r="B173" t="str">
            <v>UK - Bolivia</v>
          </cell>
          <cell r="C173" t="str">
            <v>LATAM</v>
          </cell>
          <cell r="D173">
            <v>1129.8722385560179</v>
          </cell>
          <cell r="E173">
            <v>5851.9867367491615</v>
          </cell>
          <cell r="F173">
            <v>125</v>
          </cell>
          <cell r="G173">
            <v>30</v>
          </cell>
          <cell r="H173">
            <v>20</v>
          </cell>
          <cell r="I173">
            <v>30</v>
          </cell>
          <cell r="J173">
            <v>28</v>
          </cell>
          <cell r="K173">
            <v>0</v>
          </cell>
        </row>
        <row r="174">
          <cell r="B174" t="str">
            <v>UK - Brazil (Brasilia)</v>
          </cell>
          <cell r="C174" t="str">
            <v>LATAM</v>
          </cell>
          <cell r="D174">
            <v>939.3237137639104</v>
          </cell>
          <cell r="E174">
            <v>3690.2003040725049</v>
          </cell>
          <cell r="F174">
            <v>125</v>
          </cell>
          <cell r="G174">
            <v>30</v>
          </cell>
          <cell r="H174">
            <v>20</v>
          </cell>
          <cell r="I174">
            <v>30</v>
          </cell>
          <cell r="J174">
            <v>28</v>
          </cell>
          <cell r="K174">
            <v>0</v>
          </cell>
        </row>
        <row r="175">
          <cell r="B175" t="str">
            <v>UK - Brazil (Sao Paulo)</v>
          </cell>
          <cell r="C175" t="str">
            <v>LATAM</v>
          </cell>
          <cell r="D175">
            <v>872.22916278077389</v>
          </cell>
          <cell r="E175">
            <v>2683.7820393254583</v>
          </cell>
          <cell r="F175">
            <v>125</v>
          </cell>
          <cell r="G175">
            <v>30</v>
          </cell>
          <cell r="H175">
            <v>20</v>
          </cell>
          <cell r="I175">
            <v>30</v>
          </cell>
          <cell r="J175">
            <v>28</v>
          </cell>
          <cell r="K175">
            <v>0</v>
          </cell>
        </row>
        <row r="176">
          <cell r="B176" t="str">
            <v>UK - Chile</v>
          </cell>
          <cell r="C176" t="str">
            <v>LATAM</v>
          </cell>
          <cell r="D176">
            <v>1308.3437441711608</v>
          </cell>
          <cell r="E176">
            <v>3354.7275491568225</v>
          </cell>
          <cell r="F176">
            <v>125</v>
          </cell>
          <cell r="G176">
            <v>30</v>
          </cell>
          <cell r="H176">
            <v>20</v>
          </cell>
          <cell r="I176">
            <v>30</v>
          </cell>
          <cell r="J176">
            <v>28</v>
          </cell>
          <cell r="K176">
            <v>0</v>
          </cell>
        </row>
        <row r="177">
          <cell r="B177" t="str">
            <v>UK - Colombia</v>
          </cell>
          <cell r="C177" t="str">
            <v>LATAM</v>
          </cell>
          <cell r="D177">
            <v>1019.8371749436741</v>
          </cell>
          <cell r="E177">
            <v>2415.4038353929122</v>
          </cell>
          <cell r="F177">
            <v>125</v>
          </cell>
          <cell r="G177">
            <v>30</v>
          </cell>
          <cell r="H177">
            <v>20</v>
          </cell>
          <cell r="I177">
            <v>30</v>
          </cell>
          <cell r="J177">
            <v>28</v>
          </cell>
          <cell r="K177">
            <v>0</v>
          </cell>
        </row>
        <row r="178">
          <cell r="B178" t="str">
            <v>UK - Costa Rica</v>
          </cell>
          <cell r="C178" t="str">
            <v>LATAM</v>
          </cell>
          <cell r="D178">
            <v>1107.0600912217515</v>
          </cell>
          <cell r="E178">
            <v>4428.2403648870059</v>
          </cell>
          <cell r="F178">
            <v>125</v>
          </cell>
          <cell r="G178">
            <v>30</v>
          </cell>
          <cell r="H178">
            <v>20</v>
          </cell>
          <cell r="I178">
            <v>30</v>
          </cell>
          <cell r="J178">
            <v>28</v>
          </cell>
          <cell r="K178">
            <v>0</v>
          </cell>
        </row>
        <row r="179">
          <cell r="B179" t="str">
            <v>UK - Dominican Republic</v>
          </cell>
          <cell r="C179" t="str">
            <v>LATAM</v>
          </cell>
          <cell r="D179">
            <v>905.77643827234215</v>
          </cell>
          <cell r="E179">
            <v>2549.5929373591853</v>
          </cell>
          <cell r="F179">
            <v>125</v>
          </cell>
          <cell r="G179">
            <v>30</v>
          </cell>
          <cell r="H179">
            <v>20</v>
          </cell>
          <cell r="I179">
            <v>30</v>
          </cell>
          <cell r="J179">
            <v>28</v>
          </cell>
          <cell r="K179">
            <v>0</v>
          </cell>
        </row>
        <row r="180">
          <cell r="B180" t="str">
            <v>UK - Ecuador</v>
          </cell>
          <cell r="C180" t="str">
            <v>LATAM</v>
          </cell>
          <cell r="D180">
            <v>1107.0600912217515</v>
          </cell>
          <cell r="E180">
            <v>3354.7275491568225</v>
          </cell>
          <cell r="F180">
            <v>125</v>
          </cell>
          <cell r="G180">
            <v>30</v>
          </cell>
          <cell r="H180">
            <v>20</v>
          </cell>
          <cell r="I180">
            <v>30</v>
          </cell>
          <cell r="J180">
            <v>28</v>
          </cell>
          <cell r="K180">
            <v>0</v>
          </cell>
        </row>
        <row r="181">
          <cell r="B181" t="str">
            <v>UK - El Salvador</v>
          </cell>
          <cell r="C181" t="str">
            <v>LATAM</v>
          </cell>
          <cell r="D181">
            <v>1744.4583255615478</v>
          </cell>
          <cell r="E181">
            <v>5099.1858747183705</v>
          </cell>
          <cell r="F181">
            <v>125</v>
          </cell>
          <cell r="G181">
            <v>30</v>
          </cell>
          <cell r="H181">
            <v>20</v>
          </cell>
          <cell r="I181">
            <v>30</v>
          </cell>
          <cell r="J181">
            <v>28</v>
          </cell>
          <cell r="K181">
            <v>0</v>
          </cell>
        </row>
        <row r="182">
          <cell r="B182" t="str">
            <v>UK - Guatemala</v>
          </cell>
          <cell r="C182" t="str">
            <v>LATAM</v>
          </cell>
          <cell r="D182">
            <v>1073.5128157301833</v>
          </cell>
          <cell r="E182">
            <v>4159.8621609544598</v>
          </cell>
          <cell r="F182">
            <v>125</v>
          </cell>
          <cell r="G182">
            <v>30</v>
          </cell>
          <cell r="H182">
            <v>20</v>
          </cell>
          <cell r="I182">
            <v>30</v>
          </cell>
          <cell r="J182">
            <v>28</v>
          </cell>
          <cell r="K182">
            <v>0</v>
          </cell>
        </row>
        <row r="183">
          <cell r="B183" t="str">
            <v>UK - Honduras</v>
          </cell>
          <cell r="C183" t="str">
            <v>LATAM</v>
          </cell>
          <cell r="D183">
            <v>1207.7019176964561</v>
          </cell>
          <cell r="E183">
            <v>5367.5640786509166</v>
          </cell>
          <cell r="F183">
            <v>125</v>
          </cell>
          <cell r="G183">
            <v>30</v>
          </cell>
          <cell r="H183">
            <v>20</v>
          </cell>
          <cell r="I183">
            <v>30</v>
          </cell>
          <cell r="J183">
            <v>28</v>
          </cell>
          <cell r="K183">
            <v>0</v>
          </cell>
        </row>
        <row r="184">
          <cell r="B184" t="str">
            <v>UK - Jamaica</v>
          </cell>
          <cell r="C184" t="str">
            <v>LATAM</v>
          </cell>
          <cell r="D184">
            <v>1207.7019176964561</v>
          </cell>
          <cell r="E184">
            <v>3220.53844719055</v>
          </cell>
          <cell r="F184">
            <v>125</v>
          </cell>
          <cell r="G184">
            <v>30</v>
          </cell>
          <cell r="H184">
            <v>20</v>
          </cell>
          <cell r="I184">
            <v>30</v>
          </cell>
          <cell r="J184">
            <v>28</v>
          </cell>
          <cell r="K184">
            <v>0</v>
          </cell>
        </row>
        <row r="185">
          <cell r="B185" t="str">
            <v>UK - Panama</v>
          </cell>
          <cell r="C185" t="str">
            <v>LATAM</v>
          </cell>
          <cell r="D185">
            <v>1341.8910196627291</v>
          </cell>
          <cell r="E185">
            <v>46966.185688195517</v>
          </cell>
          <cell r="F185">
            <v>125</v>
          </cell>
          <cell r="G185">
            <v>30</v>
          </cell>
          <cell r="H185">
            <v>20</v>
          </cell>
          <cell r="I185">
            <v>30</v>
          </cell>
          <cell r="J185">
            <v>28</v>
          </cell>
          <cell r="K185">
            <v>0</v>
          </cell>
        </row>
        <row r="186">
          <cell r="B186" t="str">
            <v>UK - Paraguay</v>
          </cell>
          <cell r="C186" t="str">
            <v>LATAM</v>
          </cell>
          <cell r="D186">
            <v>1408.9855706458654</v>
          </cell>
          <cell r="E186">
            <v>3857.936681530346</v>
          </cell>
          <cell r="F186">
            <v>125</v>
          </cell>
          <cell r="G186">
            <v>30</v>
          </cell>
          <cell r="H186">
            <v>20</v>
          </cell>
          <cell r="I186">
            <v>30</v>
          </cell>
          <cell r="J186">
            <v>28</v>
          </cell>
          <cell r="K186">
            <v>0</v>
          </cell>
        </row>
        <row r="187">
          <cell r="B187" t="str">
            <v xml:space="preserve">UK - Peru </v>
          </cell>
          <cell r="C187" t="str">
            <v>LATAM</v>
          </cell>
          <cell r="D187">
            <v>1207.7019176964561</v>
          </cell>
          <cell r="E187">
            <v>2952.1602432580039</v>
          </cell>
          <cell r="F187">
            <v>125</v>
          </cell>
          <cell r="G187">
            <v>30</v>
          </cell>
          <cell r="H187">
            <v>20</v>
          </cell>
          <cell r="I187">
            <v>30</v>
          </cell>
          <cell r="J187">
            <v>28</v>
          </cell>
          <cell r="K187">
            <v>0</v>
          </cell>
        </row>
        <row r="188">
          <cell r="B188" t="str">
            <v>UK - Puerto Rico</v>
          </cell>
          <cell r="C188" t="str">
            <v>LATAM</v>
          </cell>
          <cell r="D188">
            <v>657.52659963473729</v>
          </cell>
          <cell r="E188">
            <v>3488.9166511230956</v>
          </cell>
          <cell r="F188">
            <v>125</v>
          </cell>
          <cell r="G188">
            <v>30</v>
          </cell>
          <cell r="H188">
            <v>20</v>
          </cell>
          <cell r="I188">
            <v>30</v>
          </cell>
          <cell r="J188">
            <v>28</v>
          </cell>
          <cell r="K188">
            <v>0</v>
          </cell>
        </row>
        <row r="189">
          <cell r="B189" t="str">
            <v>UK - Trinidad</v>
          </cell>
          <cell r="C189" t="str">
            <v>LATAM</v>
          </cell>
          <cell r="D189">
            <v>939.3237137639104</v>
          </cell>
          <cell r="E189">
            <v>4025.6730589881872</v>
          </cell>
          <cell r="F189">
            <v>125</v>
          </cell>
          <cell r="G189">
            <v>30</v>
          </cell>
          <cell r="H189">
            <v>20</v>
          </cell>
          <cell r="I189">
            <v>30</v>
          </cell>
          <cell r="J189">
            <v>28</v>
          </cell>
          <cell r="K189">
            <v>0</v>
          </cell>
        </row>
        <row r="190">
          <cell r="B190" t="str">
            <v>UK - Uruguay</v>
          </cell>
          <cell r="C190" t="str">
            <v>LATAM</v>
          </cell>
          <cell r="D190">
            <v>1129.8722385560179</v>
          </cell>
          <cell r="E190">
            <v>5851.9867367491615</v>
          </cell>
          <cell r="F190">
            <v>125</v>
          </cell>
          <cell r="G190">
            <v>30</v>
          </cell>
          <cell r="H190">
            <v>20</v>
          </cell>
          <cell r="I190">
            <v>30</v>
          </cell>
          <cell r="J190">
            <v>28</v>
          </cell>
          <cell r="K190">
            <v>0</v>
          </cell>
        </row>
        <row r="191">
          <cell r="B191" t="str">
            <v>UK - Venezuela</v>
          </cell>
          <cell r="C191" t="str">
            <v>LATAM</v>
          </cell>
          <cell r="D191">
            <v>939.3237137639104</v>
          </cell>
          <cell r="E191">
            <v>2281.2147334266392</v>
          </cell>
          <cell r="F191">
            <v>125</v>
          </cell>
          <cell r="G191">
            <v>30</v>
          </cell>
          <cell r="H191">
            <v>20</v>
          </cell>
          <cell r="I191">
            <v>30</v>
          </cell>
          <cell r="J191">
            <v>28</v>
          </cell>
          <cell r="K191">
            <v>0</v>
          </cell>
        </row>
        <row r="192">
          <cell r="B192" t="str">
            <v>UK - Africa</v>
          </cell>
          <cell r="C192" t="str">
            <v>Africa</v>
          </cell>
          <cell r="D192">
            <v>598.48339476957722</v>
          </cell>
          <cell r="E192">
            <v>1671.9962104997605</v>
          </cell>
          <cell r="F192">
            <v>125</v>
          </cell>
          <cell r="G192">
            <v>30</v>
          </cell>
          <cell r="H192">
            <v>20</v>
          </cell>
          <cell r="I192">
            <v>32</v>
          </cell>
          <cell r="J192">
            <v>28</v>
          </cell>
          <cell r="K192">
            <v>0</v>
          </cell>
        </row>
        <row r="193">
          <cell r="B193" t="str">
            <v>UK - Egypt</v>
          </cell>
          <cell r="C193" t="str">
            <v>Africa</v>
          </cell>
          <cell r="D193">
            <v>456.24294668532787</v>
          </cell>
          <cell r="E193">
            <v>1315.0531992694746</v>
          </cell>
          <cell r="F193">
            <v>125</v>
          </cell>
          <cell r="G193">
            <v>30</v>
          </cell>
          <cell r="H193">
            <v>20</v>
          </cell>
          <cell r="I193">
            <v>32</v>
          </cell>
          <cell r="J193">
            <v>28</v>
          </cell>
          <cell r="K193">
            <v>0</v>
          </cell>
        </row>
        <row r="194">
          <cell r="B194" t="str">
            <v xml:space="preserve">UK - Lebanon </v>
          </cell>
          <cell r="C194" t="str">
            <v>Africa</v>
          </cell>
          <cell r="D194">
            <v>536.75640786509166</v>
          </cell>
          <cell r="E194">
            <v>1476.080121629002</v>
          </cell>
          <cell r="F194">
            <v>125</v>
          </cell>
          <cell r="G194">
            <v>30</v>
          </cell>
          <cell r="H194">
            <v>20</v>
          </cell>
          <cell r="I194">
            <v>32</v>
          </cell>
          <cell r="J194">
            <v>28</v>
          </cell>
          <cell r="K194">
            <v>0</v>
          </cell>
        </row>
        <row r="195">
          <cell r="B195" t="str">
            <v>UK - Morocco</v>
          </cell>
          <cell r="C195" t="str">
            <v>Africa</v>
          </cell>
          <cell r="D195">
            <v>536.75640786509166</v>
          </cell>
          <cell r="E195">
            <v>1677.3637745784113</v>
          </cell>
          <cell r="F195">
            <v>125</v>
          </cell>
          <cell r="G195">
            <v>30</v>
          </cell>
          <cell r="H195">
            <v>20</v>
          </cell>
          <cell r="I195">
            <v>32</v>
          </cell>
          <cell r="J195">
            <v>28</v>
          </cell>
          <cell r="K195">
            <v>0</v>
          </cell>
        </row>
        <row r="196">
          <cell r="B196" t="str">
            <v>UK - South Africa</v>
          </cell>
          <cell r="C196" t="str">
            <v>Africa</v>
          </cell>
          <cell r="D196">
            <v>1033.2560851403014</v>
          </cell>
          <cell r="E196">
            <v>2683.7820393254583</v>
          </cell>
          <cell r="F196">
            <v>125</v>
          </cell>
          <cell r="G196">
            <v>30</v>
          </cell>
          <cell r="H196">
            <v>20</v>
          </cell>
          <cell r="I196">
            <v>32</v>
          </cell>
          <cell r="J196">
            <v>28</v>
          </cell>
          <cell r="K196">
            <v>0</v>
          </cell>
        </row>
        <row r="197">
          <cell r="B197" t="str">
            <v>UK - Tunisia</v>
          </cell>
          <cell r="C197" t="str">
            <v>Africa</v>
          </cell>
          <cell r="D197">
            <v>429.40512629207331</v>
          </cell>
          <cell r="E197">
            <v>1207.7019176964561</v>
          </cell>
          <cell r="F197">
            <v>125</v>
          </cell>
          <cell r="G197">
            <v>30</v>
          </cell>
          <cell r="H197">
            <v>20</v>
          </cell>
          <cell r="I197">
            <v>32</v>
          </cell>
          <cell r="J197">
            <v>28</v>
          </cell>
          <cell r="K197">
            <v>0</v>
          </cell>
        </row>
        <row r="198">
          <cell r="B198" t="str">
            <v>UK - Middle East</v>
          </cell>
          <cell r="C198" t="str">
            <v>Middle East</v>
          </cell>
          <cell r="D198">
            <v>718.75037740684934</v>
          </cell>
          <cell r="E198">
            <v>2311.4072813690509</v>
          </cell>
          <cell r="F198">
            <v>125</v>
          </cell>
          <cell r="G198">
            <v>30</v>
          </cell>
          <cell r="H198">
            <v>20</v>
          </cell>
          <cell r="I198">
            <v>30</v>
          </cell>
          <cell r="J198">
            <v>28</v>
          </cell>
          <cell r="K198">
            <v>0</v>
          </cell>
        </row>
        <row r="199">
          <cell r="B199" t="str">
            <v>UK - Israel</v>
          </cell>
          <cell r="C199" t="str">
            <v>Middle East</v>
          </cell>
          <cell r="D199">
            <v>483.08076707858248</v>
          </cell>
          <cell r="E199">
            <v>1247.9586482863381</v>
          </cell>
          <cell r="F199">
            <v>125</v>
          </cell>
          <cell r="G199">
            <v>30</v>
          </cell>
          <cell r="H199">
            <v>20</v>
          </cell>
          <cell r="I199">
            <v>30</v>
          </cell>
          <cell r="J199">
            <v>28</v>
          </cell>
          <cell r="K199">
            <v>0</v>
          </cell>
        </row>
        <row r="200">
          <cell r="B200" t="str">
            <v>UK - Jordan</v>
          </cell>
          <cell r="C200" t="str">
            <v>Middle East</v>
          </cell>
          <cell r="D200">
            <v>684.36442002799186</v>
          </cell>
          <cell r="E200">
            <v>1878.6474275278208</v>
          </cell>
          <cell r="F200">
            <v>125</v>
          </cell>
          <cell r="G200">
            <v>30</v>
          </cell>
          <cell r="H200">
            <v>20</v>
          </cell>
          <cell r="I200">
            <v>30</v>
          </cell>
          <cell r="J200">
            <v>28</v>
          </cell>
          <cell r="K200">
            <v>0</v>
          </cell>
        </row>
        <row r="201">
          <cell r="B201" t="str">
            <v>UK - Kuwait</v>
          </cell>
          <cell r="C201" t="str">
            <v>Middle East</v>
          </cell>
          <cell r="D201">
            <v>536.75640786509166</v>
          </cell>
          <cell r="E201">
            <v>2147.0256314603666</v>
          </cell>
          <cell r="F201">
            <v>125</v>
          </cell>
          <cell r="G201">
            <v>30</v>
          </cell>
          <cell r="H201">
            <v>20</v>
          </cell>
          <cell r="I201">
            <v>30</v>
          </cell>
          <cell r="J201">
            <v>28</v>
          </cell>
          <cell r="K201">
            <v>0</v>
          </cell>
        </row>
        <row r="202">
          <cell r="B202" t="str">
            <v>UK - Oman</v>
          </cell>
          <cell r="C202" t="str">
            <v>Middle East</v>
          </cell>
          <cell r="D202">
            <v>556.88477316003252</v>
          </cell>
          <cell r="E202">
            <v>2147.0256314603666</v>
          </cell>
          <cell r="F202">
            <v>125</v>
          </cell>
          <cell r="G202">
            <v>30</v>
          </cell>
          <cell r="H202">
            <v>20</v>
          </cell>
          <cell r="I202">
            <v>30</v>
          </cell>
          <cell r="J202">
            <v>28</v>
          </cell>
          <cell r="K202">
            <v>0</v>
          </cell>
        </row>
        <row r="203">
          <cell r="B203" t="str">
            <v>UK - Pakistan</v>
          </cell>
          <cell r="C203" t="str">
            <v>Middle East</v>
          </cell>
          <cell r="D203">
            <v>952.74262396053768</v>
          </cell>
          <cell r="E203">
            <v>2817.9711412917309</v>
          </cell>
          <cell r="F203">
            <v>125</v>
          </cell>
          <cell r="G203">
            <v>30</v>
          </cell>
          <cell r="H203">
            <v>20</v>
          </cell>
          <cell r="I203">
            <v>30</v>
          </cell>
          <cell r="J203">
            <v>28</v>
          </cell>
          <cell r="K203">
            <v>0</v>
          </cell>
        </row>
        <row r="204">
          <cell r="B204" t="str">
            <v>UK - Qatar</v>
          </cell>
          <cell r="C204" t="str">
            <v>Middle East</v>
          </cell>
          <cell r="D204">
            <v>724.6211506178737</v>
          </cell>
          <cell r="E204">
            <v>2415.4038353929122</v>
          </cell>
          <cell r="F204">
            <v>125</v>
          </cell>
          <cell r="G204">
            <v>30</v>
          </cell>
          <cell r="H204">
            <v>20</v>
          </cell>
          <cell r="I204">
            <v>30</v>
          </cell>
          <cell r="J204">
            <v>28</v>
          </cell>
          <cell r="K204">
            <v>0</v>
          </cell>
        </row>
        <row r="205">
          <cell r="B205" t="str">
            <v>UK - Saudi Arabia</v>
          </cell>
          <cell r="C205" t="str">
            <v>Middle East</v>
          </cell>
          <cell r="D205">
            <v>1207.7019176964561</v>
          </cell>
          <cell r="E205">
            <v>3354.7275491568225</v>
          </cell>
          <cell r="F205">
            <v>125</v>
          </cell>
          <cell r="G205">
            <v>30</v>
          </cell>
          <cell r="H205">
            <v>20</v>
          </cell>
          <cell r="I205">
            <v>30</v>
          </cell>
          <cell r="J205">
            <v>28</v>
          </cell>
          <cell r="K205">
            <v>0</v>
          </cell>
        </row>
        <row r="206">
          <cell r="B206" t="str">
            <v>UK - UAE</v>
          </cell>
          <cell r="C206" t="str">
            <v>Middle East</v>
          </cell>
          <cell r="D206">
            <v>603.85095884822806</v>
          </cell>
          <cell r="E206">
            <v>2482.498386376049</v>
          </cell>
          <cell r="F206">
            <v>125</v>
          </cell>
          <cell r="G206">
            <v>30</v>
          </cell>
          <cell r="H206">
            <v>20</v>
          </cell>
          <cell r="I206">
            <v>30</v>
          </cell>
          <cell r="J206">
            <v>28</v>
          </cell>
          <cell r="K206">
            <v>0</v>
          </cell>
        </row>
        <row r="207">
          <cell r="B207" t="str">
            <v>USA - Europe</v>
          </cell>
          <cell r="C207" t="str">
            <v>Europe</v>
          </cell>
          <cell r="D207">
            <v>654.45655080213896</v>
          </cell>
          <cell r="E207">
            <v>3702.0748663101604</v>
          </cell>
          <cell r="F207">
            <v>136.75044117647059</v>
          </cell>
          <cell r="G207">
            <v>31.577352941176471</v>
          </cell>
          <cell r="H207">
            <v>20</v>
          </cell>
          <cell r="I207">
            <v>38.75</v>
          </cell>
          <cell r="J207">
            <v>28</v>
          </cell>
          <cell r="K207">
            <v>0</v>
          </cell>
        </row>
        <row r="208">
          <cell r="B208" t="str">
            <v>USA - N Europe</v>
          </cell>
          <cell r="C208" t="str">
            <v>N Europe</v>
          </cell>
          <cell r="D208">
            <v>582.5</v>
          </cell>
          <cell r="E208">
            <v>3040</v>
          </cell>
          <cell r="F208">
            <v>157.29</v>
          </cell>
          <cell r="G208">
            <v>36.190000000000005</v>
          </cell>
          <cell r="H208">
            <v>20</v>
          </cell>
          <cell r="I208">
            <v>43</v>
          </cell>
          <cell r="J208">
            <v>28</v>
          </cell>
          <cell r="K208">
            <v>0</v>
          </cell>
        </row>
        <row r="209">
          <cell r="B209" t="str">
            <v>USA - Denmark</v>
          </cell>
          <cell r="C209" t="str">
            <v>N Europe</v>
          </cell>
          <cell r="D209">
            <v>560</v>
          </cell>
          <cell r="E209">
            <v>2610</v>
          </cell>
          <cell r="F209">
            <v>181.09</v>
          </cell>
          <cell r="G209">
            <v>40.24</v>
          </cell>
          <cell r="H209">
            <v>20</v>
          </cell>
          <cell r="I209">
            <v>43</v>
          </cell>
          <cell r="J209">
            <v>28</v>
          </cell>
          <cell r="K209">
            <v>0</v>
          </cell>
        </row>
        <row r="210">
          <cell r="B210" t="str">
            <v xml:space="preserve">USA - Finland </v>
          </cell>
          <cell r="C210" t="str">
            <v>N Europe</v>
          </cell>
          <cell r="D210">
            <v>610</v>
          </cell>
          <cell r="E210">
            <v>3070</v>
          </cell>
          <cell r="F210">
            <v>150</v>
          </cell>
          <cell r="G210">
            <v>30</v>
          </cell>
          <cell r="H210">
            <v>20</v>
          </cell>
          <cell r="I210">
            <v>43</v>
          </cell>
          <cell r="J210">
            <v>28</v>
          </cell>
          <cell r="K210">
            <v>0</v>
          </cell>
        </row>
        <row r="211">
          <cell r="B211" t="str">
            <v>USA - Norway</v>
          </cell>
          <cell r="C211" t="str">
            <v>N Europe</v>
          </cell>
          <cell r="D211">
            <v>570</v>
          </cell>
          <cell r="E211">
            <v>3070</v>
          </cell>
          <cell r="F211">
            <v>149.54</v>
          </cell>
          <cell r="G211">
            <v>37.39</v>
          </cell>
          <cell r="H211">
            <v>20</v>
          </cell>
          <cell r="I211">
            <v>43</v>
          </cell>
          <cell r="J211">
            <v>28</v>
          </cell>
          <cell r="K211">
            <v>0</v>
          </cell>
        </row>
        <row r="212">
          <cell r="B212" t="str">
            <v>USA - Sweden</v>
          </cell>
          <cell r="C212" t="str">
            <v>N Europe</v>
          </cell>
          <cell r="D212">
            <v>590</v>
          </cell>
          <cell r="E212">
            <v>3410</v>
          </cell>
          <cell r="F212">
            <v>148.53</v>
          </cell>
          <cell r="G212">
            <v>37.130000000000003</v>
          </cell>
          <cell r="H212">
            <v>20</v>
          </cell>
          <cell r="I212">
            <v>43</v>
          </cell>
          <cell r="J212">
            <v>28</v>
          </cell>
          <cell r="K212">
            <v>0</v>
          </cell>
        </row>
        <row r="213">
          <cell r="B213" t="str">
            <v>USA - E Europe</v>
          </cell>
          <cell r="C213" t="str">
            <v>E Europe</v>
          </cell>
          <cell r="D213">
            <v>669.09090909090912</v>
          </cell>
          <cell r="E213">
            <v>3798.181818181818</v>
          </cell>
          <cell r="F213">
            <v>125</v>
          </cell>
          <cell r="G213">
            <v>30</v>
          </cell>
          <cell r="H213">
            <v>20</v>
          </cell>
          <cell r="I213">
            <v>33</v>
          </cell>
          <cell r="J213">
            <v>28</v>
          </cell>
          <cell r="K213">
            <v>0</v>
          </cell>
        </row>
        <row r="214">
          <cell r="B214" t="str">
            <v>USA - Bulgaria</v>
          </cell>
          <cell r="C214" t="str">
            <v>E Europe</v>
          </cell>
          <cell r="D214">
            <v>710</v>
          </cell>
          <cell r="E214">
            <v>4760</v>
          </cell>
          <cell r="F214">
            <v>125</v>
          </cell>
          <cell r="G214">
            <v>30</v>
          </cell>
          <cell r="H214">
            <v>20</v>
          </cell>
          <cell r="I214">
            <v>33</v>
          </cell>
          <cell r="J214">
            <v>28</v>
          </cell>
          <cell r="K214">
            <v>0</v>
          </cell>
        </row>
        <row r="215">
          <cell r="B215" t="str">
            <v>USA - Czech Republic</v>
          </cell>
          <cell r="C215" t="str">
            <v>E Europe</v>
          </cell>
          <cell r="D215">
            <v>610</v>
          </cell>
          <cell r="E215">
            <v>3410</v>
          </cell>
          <cell r="F215">
            <v>125</v>
          </cell>
          <cell r="G215">
            <v>30</v>
          </cell>
          <cell r="H215">
            <v>20</v>
          </cell>
          <cell r="I215">
            <v>33</v>
          </cell>
          <cell r="J215">
            <v>28</v>
          </cell>
          <cell r="K215">
            <v>0</v>
          </cell>
        </row>
        <row r="216">
          <cell r="B216" t="str">
            <v>USA - Estonia</v>
          </cell>
          <cell r="C216" t="str">
            <v>E Europe</v>
          </cell>
          <cell r="D216">
            <v>660</v>
          </cell>
          <cell r="E216">
            <v>3440</v>
          </cell>
          <cell r="F216">
            <v>125</v>
          </cell>
          <cell r="G216">
            <v>30</v>
          </cell>
          <cell r="H216">
            <v>20</v>
          </cell>
          <cell r="I216">
            <v>33</v>
          </cell>
          <cell r="J216">
            <v>28</v>
          </cell>
          <cell r="K216">
            <v>0</v>
          </cell>
        </row>
        <row r="217">
          <cell r="B217" t="str">
            <v xml:space="preserve">USA - Hungary </v>
          </cell>
          <cell r="C217" t="str">
            <v>E Europe</v>
          </cell>
          <cell r="D217">
            <v>600</v>
          </cell>
          <cell r="E217">
            <v>2660</v>
          </cell>
          <cell r="F217">
            <v>125</v>
          </cell>
          <cell r="G217">
            <v>30</v>
          </cell>
          <cell r="H217">
            <v>20</v>
          </cell>
          <cell r="I217">
            <v>33</v>
          </cell>
          <cell r="J217">
            <v>28</v>
          </cell>
          <cell r="K217">
            <v>0</v>
          </cell>
        </row>
        <row r="218">
          <cell r="B218" t="str">
            <v>USA - Latvia</v>
          </cell>
          <cell r="C218" t="str">
            <v>E Europe</v>
          </cell>
          <cell r="D218">
            <v>650</v>
          </cell>
          <cell r="E218">
            <v>4600</v>
          </cell>
          <cell r="F218">
            <v>125</v>
          </cell>
          <cell r="G218">
            <v>30</v>
          </cell>
          <cell r="H218">
            <v>20</v>
          </cell>
          <cell r="I218">
            <v>33</v>
          </cell>
          <cell r="J218">
            <v>28</v>
          </cell>
          <cell r="K218">
            <v>0</v>
          </cell>
        </row>
        <row r="219">
          <cell r="B219" t="str">
            <v>USA - Lithuania</v>
          </cell>
          <cell r="C219" t="str">
            <v>E Europe</v>
          </cell>
          <cell r="D219">
            <v>640</v>
          </cell>
          <cell r="E219">
            <v>3090</v>
          </cell>
          <cell r="F219">
            <v>125</v>
          </cell>
          <cell r="G219">
            <v>30</v>
          </cell>
          <cell r="H219">
            <v>20</v>
          </cell>
          <cell r="I219">
            <v>33</v>
          </cell>
          <cell r="J219">
            <v>28</v>
          </cell>
          <cell r="K219">
            <v>0</v>
          </cell>
        </row>
        <row r="220">
          <cell r="B220" t="str">
            <v>USA - Poland</v>
          </cell>
          <cell r="C220" t="str">
            <v>E Europe</v>
          </cell>
          <cell r="D220">
            <v>670</v>
          </cell>
          <cell r="E220">
            <v>3400</v>
          </cell>
          <cell r="F220">
            <v>125</v>
          </cell>
          <cell r="G220">
            <v>30</v>
          </cell>
          <cell r="H220">
            <v>20</v>
          </cell>
          <cell r="I220">
            <v>33</v>
          </cell>
          <cell r="J220">
            <v>28</v>
          </cell>
          <cell r="K220">
            <v>0</v>
          </cell>
        </row>
        <row r="221">
          <cell r="B221" t="str">
            <v>USA - Romania</v>
          </cell>
          <cell r="C221" t="str">
            <v>E Europe</v>
          </cell>
          <cell r="D221">
            <v>660</v>
          </cell>
          <cell r="E221">
            <v>2930</v>
          </cell>
          <cell r="F221">
            <v>125</v>
          </cell>
          <cell r="G221">
            <v>30</v>
          </cell>
          <cell r="H221">
            <v>20</v>
          </cell>
          <cell r="I221">
            <v>33</v>
          </cell>
          <cell r="J221">
            <v>28</v>
          </cell>
          <cell r="K221">
            <v>0</v>
          </cell>
        </row>
        <row r="222">
          <cell r="B222" t="str">
            <v>USA - Russia</v>
          </cell>
          <cell r="C222" t="str">
            <v>E Europe</v>
          </cell>
          <cell r="D222">
            <v>670</v>
          </cell>
          <cell r="E222">
            <v>3050</v>
          </cell>
          <cell r="F222">
            <v>125</v>
          </cell>
          <cell r="G222">
            <v>30</v>
          </cell>
          <cell r="H222">
            <v>20</v>
          </cell>
          <cell r="I222">
            <v>33</v>
          </cell>
          <cell r="J222">
            <v>28</v>
          </cell>
          <cell r="K222">
            <v>0</v>
          </cell>
        </row>
        <row r="223">
          <cell r="B223" t="str">
            <v>USA - Slovakia</v>
          </cell>
          <cell r="C223" t="str">
            <v>E Europe</v>
          </cell>
          <cell r="D223">
            <v>790</v>
          </cell>
          <cell r="E223">
            <v>5790</v>
          </cell>
          <cell r="F223">
            <v>125</v>
          </cell>
          <cell r="G223">
            <v>30</v>
          </cell>
          <cell r="H223">
            <v>20</v>
          </cell>
          <cell r="I223">
            <v>33</v>
          </cell>
          <cell r="J223">
            <v>28</v>
          </cell>
          <cell r="K223">
            <v>0</v>
          </cell>
        </row>
        <row r="224">
          <cell r="B224" t="str">
            <v xml:space="preserve">USA - Ukraine </v>
          </cell>
          <cell r="C224" t="str">
            <v>E Europe</v>
          </cell>
          <cell r="D224">
            <v>700</v>
          </cell>
          <cell r="E224">
            <v>4650</v>
          </cell>
          <cell r="F224">
            <v>125</v>
          </cell>
          <cell r="G224">
            <v>30</v>
          </cell>
          <cell r="H224">
            <v>20</v>
          </cell>
          <cell r="I224">
            <v>33</v>
          </cell>
          <cell r="J224">
            <v>28</v>
          </cell>
          <cell r="K224">
            <v>0</v>
          </cell>
        </row>
        <row r="225">
          <cell r="B225" t="str">
            <v>USA - W Europe</v>
          </cell>
          <cell r="C225" t="str">
            <v>W Europe</v>
          </cell>
          <cell r="D225">
            <v>608.23529411764707</v>
          </cell>
          <cell r="E225">
            <v>3334.1176470588234</v>
          </cell>
          <cell r="F225">
            <v>139.71176470588239</v>
          </cell>
          <cell r="G225">
            <v>30.11941176470588</v>
          </cell>
          <cell r="H225">
            <v>20</v>
          </cell>
          <cell r="I225">
            <v>43</v>
          </cell>
          <cell r="J225">
            <v>28</v>
          </cell>
          <cell r="K225">
            <v>0</v>
          </cell>
        </row>
        <row r="226">
          <cell r="B226" t="str">
            <v>USA - Austria</v>
          </cell>
          <cell r="C226" t="str">
            <v>W Europe</v>
          </cell>
          <cell r="D226">
            <v>590</v>
          </cell>
          <cell r="E226">
            <v>3160</v>
          </cell>
          <cell r="F226">
            <v>125</v>
          </cell>
          <cell r="G226">
            <v>25</v>
          </cell>
          <cell r="H226">
            <v>20</v>
          </cell>
          <cell r="I226">
            <v>43</v>
          </cell>
          <cell r="J226">
            <v>28</v>
          </cell>
          <cell r="K226">
            <v>0</v>
          </cell>
        </row>
        <row r="227">
          <cell r="B227" t="str">
            <v>USA - Belgium</v>
          </cell>
          <cell r="C227" t="str">
            <v>W Europe</v>
          </cell>
          <cell r="D227">
            <v>560</v>
          </cell>
          <cell r="E227">
            <v>3070</v>
          </cell>
          <cell r="F227">
            <v>150</v>
          </cell>
          <cell r="G227">
            <v>30</v>
          </cell>
          <cell r="H227">
            <v>20</v>
          </cell>
          <cell r="I227">
            <v>43</v>
          </cell>
          <cell r="J227">
            <v>28</v>
          </cell>
          <cell r="K227">
            <v>0</v>
          </cell>
        </row>
        <row r="228">
          <cell r="B228" t="str">
            <v>USA - Croatia</v>
          </cell>
          <cell r="C228" t="str">
            <v>W Europe</v>
          </cell>
          <cell r="D228">
            <v>790</v>
          </cell>
          <cell r="E228">
            <v>4990</v>
          </cell>
          <cell r="F228">
            <v>125</v>
          </cell>
          <cell r="G228">
            <v>30</v>
          </cell>
          <cell r="H228">
            <v>20</v>
          </cell>
          <cell r="I228">
            <v>43</v>
          </cell>
          <cell r="J228">
            <v>28</v>
          </cell>
          <cell r="K228">
            <v>0</v>
          </cell>
        </row>
        <row r="229">
          <cell r="B229" t="str">
            <v>USA - France (Paris &amp; "petite couronne")</v>
          </cell>
          <cell r="C229" t="str">
            <v>W Europe</v>
          </cell>
          <cell r="D229">
            <v>600</v>
          </cell>
          <cell r="E229">
            <v>2980</v>
          </cell>
          <cell r="F229">
            <v>160</v>
          </cell>
          <cell r="G229">
            <v>30</v>
          </cell>
          <cell r="H229">
            <v>20</v>
          </cell>
          <cell r="I229">
            <v>43</v>
          </cell>
          <cell r="J229">
            <v>28</v>
          </cell>
          <cell r="K229">
            <v>0</v>
          </cell>
        </row>
        <row r="230">
          <cell r="B230" t="str">
            <v>USA - France (Province)</v>
          </cell>
          <cell r="C230" t="str">
            <v>W Europe</v>
          </cell>
          <cell r="D230">
            <v>600</v>
          </cell>
          <cell r="E230">
            <v>2980</v>
          </cell>
          <cell r="F230">
            <v>100</v>
          </cell>
          <cell r="G230">
            <v>25</v>
          </cell>
          <cell r="H230">
            <v>20</v>
          </cell>
          <cell r="I230">
            <v>43</v>
          </cell>
          <cell r="J230">
            <v>28</v>
          </cell>
          <cell r="K230">
            <v>0</v>
          </cell>
        </row>
        <row r="231">
          <cell r="B231" t="str">
            <v>USA - Germany</v>
          </cell>
          <cell r="C231" t="str">
            <v>W Europe</v>
          </cell>
          <cell r="D231">
            <v>550</v>
          </cell>
          <cell r="E231">
            <v>2930</v>
          </cell>
          <cell r="F231">
            <v>150</v>
          </cell>
          <cell r="G231">
            <v>30</v>
          </cell>
          <cell r="H231">
            <v>20</v>
          </cell>
          <cell r="I231">
            <v>43</v>
          </cell>
          <cell r="J231">
            <v>28</v>
          </cell>
          <cell r="K231">
            <v>0</v>
          </cell>
        </row>
        <row r="232">
          <cell r="B232" t="str">
            <v>USA - Iceland</v>
          </cell>
          <cell r="C232" t="str">
            <v>W Europe</v>
          </cell>
          <cell r="D232">
            <v>680</v>
          </cell>
          <cell r="E232">
            <v>1900</v>
          </cell>
          <cell r="F232">
            <v>125</v>
          </cell>
          <cell r="G232">
            <v>30</v>
          </cell>
          <cell r="H232">
            <v>20</v>
          </cell>
          <cell r="I232">
            <v>43</v>
          </cell>
          <cell r="J232">
            <v>28</v>
          </cell>
          <cell r="K232">
            <v>0</v>
          </cell>
        </row>
        <row r="233">
          <cell r="B233" t="str">
            <v>USA - Ireland</v>
          </cell>
          <cell r="C233" t="str">
            <v>W Europe</v>
          </cell>
          <cell r="D233">
            <v>520</v>
          </cell>
          <cell r="E233">
            <v>2500</v>
          </cell>
          <cell r="F233">
            <v>130</v>
          </cell>
          <cell r="G233">
            <v>37</v>
          </cell>
          <cell r="H233">
            <v>20</v>
          </cell>
          <cell r="I233">
            <v>43</v>
          </cell>
          <cell r="J233">
            <v>28</v>
          </cell>
          <cell r="K233">
            <v>0</v>
          </cell>
        </row>
        <row r="234">
          <cell r="B234" t="str">
            <v xml:space="preserve">USA - Italy </v>
          </cell>
          <cell r="C234" t="str">
            <v>W Europe</v>
          </cell>
          <cell r="D234">
            <v>680</v>
          </cell>
          <cell r="E234">
            <v>2540</v>
          </cell>
          <cell r="F234">
            <v>145</v>
          </cell>
          <cell r="G234">
            <v>30</v>
          </cell>
          <cell r="H234">
            <v>20</v>
          </cell>
          <cell r="I234">
            <v>43</v>
          </cell>
          <cell r="J234">
            <v>28</v>
          </cell>
          <cell r="K234">
            <v>0</v>
          </cell>
        </row>
        <row r="235">
          <cell r="B235" t="str">
            <v>USA - Malta</v>
          </cell>
          <cell r="C235" t="str">
            <v>W Europe</v>
          </cell>
          <cell r="D235">
            <v>840</v>
          </cell>
          <cell r="E235">
            <v>5680</v>
          </cell>
          <cell r="F235">
            <v>125</v>
          </cell>
          <cell r="G235">
            <v>30</v>
          </cell>
          <cell r="H235">
            <v>20</v>
          </cell>
          <cell r="I235">
            <v>43</v>
          </cell>
          <cell r="J235">
            <v>28</v>
          </cell>
          <cell r="K235">
            <v>0</v>
          </cell>
        </row>
        <row r="236">
          <cell r="B236" t="str">
            <v>USA - Netherlands</v>
          </cell>
          <cell r="C236" t="str">
            <v>W Europe</v>
          </cell>
          <cell r="D236">
            <v>500</v>
          </cell>
          <cell r="E236">
            <v>3020</v>
          </cell>
          <cell r="F236">
            <v>140</v>
          </cell>
          <cell r="G236">
            <v>30</v>
          </cell>
          <cell r="H236">
            <v>20</v>
          </cell>
          <cell r="I236">
            <v>43</v>
          </cell>
          <cell r="J236">
            <v>28</v>
          </cell>
          <cell r="K236">
            <v>0</v>
          </cell>
        </row>
        <row r="237">
          <cell r="B237" t="str">
            <v>USA - Portugal</v>
          </cell>
          <cell r="C237" t="str">
            <v>W Europe</v>
          </cell>
          <cell r="D237">
            <v>670</v>
          </cell>
          <cell r="E237">
            <v>2930</v>
          </cell>
          <cell r="F237">
            <v>125</v>
          </cell>
          <cell r="G237">
            <v>25</v>
          </cell>
          <cell r="H237">
            <v>20</v>
          </cell>
          <cell r="I237">
            <v>43</v>
          </cell>
          <cell r="J237">
            <v>28</v>
          </cell>
          <cell r="K237">
            <v>0</v>
          </cell>
        </row>
        <row r="238">
          <cell r="B238" t="str">
            <v>USA - Slovenia</v>
          </cell>
          <cell r="C238" t="str">
            <v>W Europe</v>
          </cell>
          <cell r="D238">
            <v>780</v>
          </cell>
          <cell r="E238">
            <v>5750</v>
          </cell>
          <cell r="F238">
            <v>125</v>
          </cell>
          <cell r="G238">
            <v>30</v>
          </cell>
          <cell r="H238">
            <v>20</v>
          </cell>
          <cell r="I238">
            <v>43</v>
          </cell>
          <cell r="J238">
            <v>28</v>
          </cell>
          <cell r="K238">
            <v>0</v>
          </cell>
        </row>
        <row r="239">
          <cell r="B239" t="str">
            <v>USA - Spain</v>
          </cell>
          <cell r="C239" t="str">
            <v>W Europe</v>
          </cell>
          <cell r="D239">
            <v>570</v>
          </cell>
          <cell r="E239">
            <v>3020</v>
          </cell>
          <cell r="F239">
            <v>125</v>
          </cell>
          <cell r="G239">
            <v>25</v>
          </cell>
          <cell r="H239">
            <v>20</v>
          </cell>
          <cell r="I239">
            <v>43</v>
          </cell>
          <cell r="J239">
            <v>28</v>
          </cell>
          <cell r="K239">
            <v>0</v>
          </cell>
        </row>
        <row r="240">
          <cell r="B240" t="str">
            <v>USA - Switzerland</v>
          </cell>
          <cell r="C240" t="str">
            <v>W Europe</v>
          </cell>
          <cell r="D240">
            <v>570</v>
          </cell>
          <cell r="E240">
            <v>3410</v>
          </cell>
          <cell r="F240">
            <v>156.08000000000001</v>
          </cell>
          <cell r="G240">
            <v>31.22</v>
          </cell>
          <cell r="H240">
            <v>20</v>
          </cell>
          <cell r="I240">
            <v>43</v>
          </cell>
          <cell r="J240">
            <v>28</v>
          </cell>
          <cell r="K240">
            <v>0</v>
          </cell>
        </row>
        <row r="241">
          <cell r="B241" t="str">
            <v>USA - UK (London)</v>
          </cell>
          <cell r="C241" t="str">
            <v>W Europe</v>
          </cell>
          <cell r="D241">
            <v>420</v>
          </cell>
          <cell r="E241">
            <v>2910</v>
          </cell>
          <cell r="F241">
            <v>201.28</v>
          </cell>
          <cell r="G241">
            <v>40.26</v>
          </cell>
          <cell r="H241">
            <v>20</v>
          </cell>
          <cell r="I241">
            <v>43</v>
          </cell>
          <cell r="J241">
            <v>28</v>
          </cell>
          <cell r="K241">
            <v>0</v>
          </cell>
        </row>
        <row r="242">
          <cell r="B242" t="str">
            <v>USA - UK (Others)</v>
          </cell>
          <cell r="C242" t="str">
            <v>W Europe</v>
          </cell>
          <cell r="D242">
            <v>420</v>
          </cell>
          <cell r="E242">
            <v>2910</v>
          </cell>
          <cell r="F242">
            <v>167.74</v>
          </cell>
          <cell r="G242">
            <v>33.549999999999997</v>
          </cell>
          <cell r="H242">
            <v>20</v>
          </cell>
          <cell r="I242">
            <v>43</v>
          </cell>
          <cell r="J242">
            <v>28</v>
          </cell>
          <cell r="K242">
            <v>0</v>
          </cell>
        </row>
        <row r="243">
          <cell r="B243" t="str">
            <v>USA - S Europe</v>
          </cell>
          <cell r="C243" t="str">
            <v>S Europe</v>
          </cell>
          <cell r="D243">
            <v>758</v>
          </cell>
          <cell r="E243">
            <v>4636</v>
          </cell>
          <cell r="F243">
            <v>125</v>
          </cell>
          <cell r="G243">
            <v>30</v>
          </cell>
          <cell r="H243">
            <v>20</v>
          </cell>
          <cell r="I243">
            <v>36</v>
          </cell>
          <cell r="J243">
            <v>28</v>
          </cell>
          <cell r="K243">
            <v>0</v>
          </cell>
        </row>
        <row r="244">
          <cell r="B244" t="str">
            <v>USA - Cyprus</v>
          </cell>
          <cell r="C244" t="str">
            <v>S Europe</v>
          </cell>
          <cell r="D244">
            <v>840</v>
          </cell>
          <cell r="E244">
            <v>4720</v>
          </cell>
          <cell r="F244">
            <v>125</v>
          </cell>
          <cell r="G244">
            <v>30</v>
          </cell>
          <cell r="H244">
            <v>20</v>
          </cell>
          <cell r="I244">
            <v>36</v>
          </cell>
          <cell r="J244">
            <v>28</v>
          </cell>
          <cell r="K244">
            <v>0</v>
          </cell>
        </row>
        <row r="245">
          <cell r="B245" t="str">
            <v>USA - Greece</v>
          </cell>
          <cell r="C245" t="str">
            <v>S Europe</v>
          </cell>
          <cell r="D245">
            <v>650</v>
          </cell>
          <cell r="E245">
            <v>3140</v>
          </cell>
          <cell r="F245">
            <v>125</v>
          </cell>
          <cell r="G245">
            <v>30</v>
          </cell>
          <cell r="H245">
            <v>20</v>
          </cell>
          <cell r="I245">
            <v>36</v>
          </cell>
          <cell r="J245">
            <v>28</v>
          </cell>
          <cell r="K245">
            <v>0</v>
          </cell>
        </row>
        <row r="246">
          <cell r="B246" t="str">
            <v>USA - Macedonia</v>
          </cell>
          <cell r="C246" t="str">
            <v>S Europe</v>
          </cell>
          <cell r="D246">
            <v>1050</v>
          </cell>
          <cell r="E246">
            <v>5270</v>
          </cell>
          <cell r="F246">
            <v>125</v>
          </cell>
          <cell r="G246">
            <v>30</v>
          </cell>
          <cell r="H246">
            <v>20</v>
          </cell>
          <cell r="I246">
            <v>36</v>
          </cell>
          <cell r="J246">
            <v>28</v>
          </cell>
          <cell r="K246">
            <v>0</v>
          </cell>
        </row>
        <row r="247">
          <cell r="B247" t="str">
            <v>USA - Serbia &amp; Montenegro</v>
          </cell>
          <cell r="C247" t="str">
            <v>S Europe</v>
          </cell>
          <cell r="D247">
            <v>630</v>
          </cell>
          <cell r="E247">
            <v>5150</v>
          </cell>
          <cell r="F247">
            <v>125</v>
          </cell>
          <cell r="G247">
            <v>30</v>
          </cell>
          <cell r="H247">
            <v>20</v>
          </cell>
          <cell r="I247">
            <v>36</v>
          </cell>
          <cell r="J247">
            <v>28</v>
          </cell>
          <cell r="K247">
            <v>0</v>
          </cell>
        </row>
        <row r="248">
          <cell r="B248" t="str">
            <v xml:space="preserve">USA - Turkey </v>
          </cell>
          <cell r="C248" t="str">
            <v>S Europe</v>
          </cell>
          <cell r="D248">
            <v>620</v>
          </cell>
          <cell r="E248">
            <v>4900</v>
          </cell>
          <cell r="F248">
            <v>125</v>
          </cell>
          <cell r="G248">
            <v>30</v>
          </cell>
          <cell r="H248">
            <v>20</v>
          </cell>
          <cell r="I248">
            <v>36</v>
          </cell>
          <cell r="J248">
            <v>28</v>
          </cell>
          <cell r="K248">
            <v>0</v>
          </cell>
        </row>
        <row r="249">
          <cell r="B249" t="str">
            <v>USA - APAC</v>
          </cell>
          <cell r="C249" t="str">
            <v>APAC</v>
          </cell>
          <cell r="D249">
            <v>862.14285714285711</v>
          </cell>
          <cell r="E249">
            <v>3917.1428571428573</v>
          </cell>
          <cell r="F249">
            <v>123.52142857142857</v>
          </cell>
          <cell r="G249">
            <v>28.368571428571432</v>
          </cell>
          <cell r="H249">
            <v>20</v>
          </cell>
          <cell r="I249">
            <v>33</v>
          </cell>
          <cell r="J249">
            <v>28</v>
          </cell>
          <cell r="K249">
            <v>0</v>
          </cell>
        </row>
        <row r="250">
          <cell r="B250" t="str">
            <v>USA - Australia</v>
          </cell>
          <cell r="C250" t="str">
            <v>APAC</v>
          </cell>
          <cell r="D250">
            <v>1310</v>
          </cell>
          <cell r="E250">
            <v>9500</v>
          </cell>
          <cell r="F250">
            <v>123.27</v>
          </cell>
          <cell r="G250">
            <v>30.82</v>
          </cell>
          <cell r="H250">
            <v>20</v>
          </cell>
          <cell r="I250">
            <v>33</v>
          </cell>
          <cell r="J250">
            <v>28</v>
          </cell>
          <cell r="K250">
            <v>0</v>
          </cell>
        </row>
        <row r="251">
          <cell r="B251" t="str">
            <v>USA - China (Guangzhou)</v>
          </cell>
          <cell r="C251" t="str">
            <v>APAC</v>
          </cell>
          <cell r="D251">
            <v>890</v>
          </cell>
          <cell r="E251">
            <v>5520</v>
          </cell>
          <cell r="F251">
            <v>119.86</v>
          </cell>
          <cell r="G251">
            <v>14.38</v>
          </cell>
          <cell r="H251">
            <v>20</v>
          </cell>
          <cell r="I251">
            <v>33</v>
          </cell>
          <cell r="J251">
            <v>28</v>
          </cell>
          <cell r="K251">
            <v>0</v>
          </cell>
        </row>
        <row r="252">
          <cell r="B252" t="str">
            <v>USA - China (Hong Kong)</v>
          </cell>
          <cell r="C252" t="str">
            <v>APAC</v>
          </cell>
          <cell r="D252">
            <v>730</v>
          </cell>
          <cell r="E252">
            <v>3620</v>
          </cell>
          <cell r="F252">
            <v>141.32</v>
          </cell>
          <cell r="G252">
            <v>17.670000000000002</v>
          </cell>
          <cell r="H252">
            <v>20</v>
          </cell>
          <cell r="I252">
            <v>33</v>
          </cell>
          <cell r="J252">
            <v>28</v>
          </cell>
          <cell r="K252">
            <v>0</v>
          </cell>
        </row>
        <row r="253">
          <cell r="B253" t="str">
            <v>USA - India (Bangalore)</v>
          </cell>
          <cell r="C253" t="str">
            <v>APAC</v>
          </cell>
          <cell r="D253">
            <v>930</v>
          </cell>
          <cell r="E253">
            <v>2660</v>
          </cell>
          <cell r="F253">
            <v>130.51</v>
          </cell>
          <cell r="G253">
            <v>43.5</v>
          </cell>
          <cell r="H253">
            <v>20</v>
          </cell>
          <cell r="I253">
            <v>33</v>
          </cell>
          <cell r="J253">
            <v>28</v>
          </cell>
          <cell r="K253">
            <v>0</v>
          </cell>
        </row>
        <row r="254">
          <cell r="B254" t="str">
            <v>USA - India (Chennai)</v>
          </cell>
          <cell r="C254" t="str">
            <v>APAC</v>
          </cell>
          <cell r="D254">
            <v>890</v>
          </cell>
          <cell r="E254">
            <v>3090</v>
          </cell>
          <cell r="F254">
            <v>130.51</v>
          </cell>
          <cell r="G254">
            <v>43.5</v>
          </cell>
          <cell r="H254">
            <v>20</v>
          </cell>
          <cell r="I254">
            <v>33</v>
          </cell>
          <cell r="J254">
            <v>28</v>
          </cell>
          <cell r="K254">
            <v>0</v>
          </cell>
        </row>
        <row r="255">
          <cell r="B255" t="str">
            <v>USA - India (Kolkata)</v>
          </cell>
          <cell r="C255" t="str">
            <v>APAC</v>
          </cell>
          <cell r="D255">
            <v>930</v>
          </cell>
          <cell r="E255">
            <v>3620</v>
          </cell>
          <cell r="F255">
            <v>130.51</v>
          </cell>
          <cell r="G255">
            <v>43.5</v>
          </cell>
          <cell r="H255">
            <v>20</v>
          </cell>
          <cell r="I255">
            <v>33</v>
          </cell>
          <cell r="J255">
            <v>28</v>
          </cell>
          <cell r="K255">
            <v>0</v>
          </cell>
        </row>
        <row r="256">
          <cell r="B256" t="str">
            <v>USA - India (Mumbai)</v>
          </cell>
          <cell r="C256" t="str">
            <v>APAC</v>
          </cell>
          <cell r="D256">
            <v>840</v>
          </cell>
          <cell r="E256">
            <v>2980</v>
          </cell>
          <cell r="F256">
            <v>130.51</v>
          </cell>
          <cell r="G256">
            <v>43.5</v>
          </cell>
          <cell r="H256">
            <v>20</v>
          </cell>
          <cell r="I256">
            <v>33</v>
          </cell>
          <cell r="J256">
            <v>28</v>
          </cell>
          <cell r="K256">
            <v>0</v>
          </cell>
        </row>
        <row r="257">
          <cell r="B257" t="str">
            <v>USA - Japan</v>
          </cell>
          <cell r="C257" t="str">
            <v>APAC</v>
          </cell>
          <cell r="D257">
            <v>710</v>
          </cell>
          <cell r="E257">
            <v>3620</v>
          </cell>
          <cell r="F257">
            <v>202.14</v>
          </cell>
          <cell r="G257">
            <v>32.090000000000003</v>
          </cell>
          <cell r="H257">
            <v>20</v>
          </cell>
          <cell r="I257">
            <v>33</v>
          </cell>
          <cell r="J257">
            <v>28</v>
          </cell>
          <cell r="K257">
            <v>0</v>
          </cell>
        </row>
        <row r="258">
          <cell r="B258" t="str">
            <v>USA - Malaysia</v>
          </cell>
          <cell r="C258" t="str">
            <v>APAC</v>
          </cell>
          <cell r="D258">
            <v>800</v>
          </cell>
          <cell r="E258">
            <v>3550</v>
          </cell>
          <cell r="F258">
            <v>60.77</v>
          </cell>
          <cell r="G258">
            <v>8.5299999999999994</v>
          </cell>
          <cell r="H258">
            <v>20</v>
          </cell>
          <cell r="I258">
            <v>33</v>
          </cell>
          <cell r="J258">
            <v>28</v>
          </cell>
          <cell r="K258">
            <v>0</v>
          </cell>
        </row>
        <row r="259">
          <cell r="B259" t="str">
            <v>USA - Philippines</v>
          </cell>
          <cell r="C259" t="str">
            <v>APAC</v>
          </cell>
          <cell r="D259">
            <v>890</v>
          </cell>
          <cell r="E259">
            <v>3090</v>
          </cell>
          <cell r="F259">
            <v>125</v>
          </cell>
          <cell r="G259">
            <v>30</v>
          </cell>
          <cell r="H259">
            <v>20</v>
          </cell>
          <cell r="I259">
            <v>33</v>
          </cell>
          <cell r="J259">
            <v>28</v>
          </cell>
          <cell r="K259">
            <v>0</v>
          </cell>
        </row>
        <row r="260">
          <cell r="B260" t="str">
            <v>USA - Singapore</v>
          </cell>
          <cell r="C260" t="str">
            <v>APAC</v>
          </cell>
          <cell r="D260">
            <v>910</v>
          </cell>
          <cell r="E260">
            <v>3940</v>
          </cell>
          <cell r="F260">
            <v>92.32</v>
          </cell>
          <cell r="G260">
            <v>19.440000000000001</v>
          </cell>
          <cell r="H260">
            <v>20</v>
          </cell>
          <cell r="I260">
            <v>33</v>
          </cell>
          <cell r="J260">
            <v>28</v>
          </cell>
          <cell r="K260">
            <v>0</v>
          </cell>
        </row>
        <row r="261">
          <cell r="B261" t="str">
            <v>USA - South Korea</v>
          </cell>
          <cell r="C261" t="str">
            <v>APAC</v>
          </cell>
          <cell r="D261">
            <v>820</v>
          </cell>
          <cell r="E261">
            <v>3230</v>
          </cell>
          <cell r="F261">
            <v>125</v>
          </cell>
          <cell r="G261">
            <v>30</v>
          </cell>
          <cell r="H261">
            <v>20</v>
          </cell>
          <cell r="I261">
            <v>33</v>
          </cell>
          <cell r="J261">
            <v>28</v>
          </cell>
          <cell r="K261">
            <v>0</v>
          </cell>
        </row>
        <row r="262">
          <cell r="B262" t="str">
            <v>USA - Taiwan</v>
          </cell>
          <cell r="C262" t="str">
            <v>APAC</v>
          </cell>
          <cell r="D262">
            <v>650</v>
          </cell>
          <cell r="E262">
            <v>2800</v>
          </cell>
          <cell r="F262">
            <v>92.58</v>
          </cell>
          <cell r="G262">
            <v>10.23</v>
          </cell>
          <cell r="H262">
            <v>20</v>
          </cell>
          <cell r="I262">
            <v>33</v>
          </cell>
          <cell r="J262">
            <v>28</v>
          </cell>
          <cell r="K262">
            <v>0</v>
          </cell>
        </row>
        <row r="263">
          <cell r="B263" t="str">
            <v>USA - Thailand</v>
          </cell>
          <cell r="C263" t="str">
            <v>APAC</v>
          </cell>
          <cell r="D263">
            <v>770</v>
          </cell>
          <cell r="E263">
            <v>3620</v>
          </cell>
          <cell r="F263">
            <v>125</v>
          </cell>
          <cell r="G263">
            <v>30</v>
          </cell>
          <cell r="H263">
            <v>20</v>
          </cell>
          <cell r="I263">
            <v>33</v>
          </cell>
          <cell r="J263">
            <v>28</v>
          </cell>
          <cell r="K263">
            <v>0</v>
          </cell>
        </row>
        <row r="264">
          <cell r="B264" t="str">
            <v>USA - NA</v>
          </cell>
          <cell r="C264" t="str">
            <v>NA</v>
          </cell>
          <cell r="D264">
            <v>261.11111111111109</v>
          </cell>
          <cell r="E264">
            <v>724.44444444444446</v>
          </cell>
          <cell r="F264">
            <v>170.99555555555557</v>
          </cell>
          <cell r="G264">
            <v>29.945555555555554</v>
          </cell>
          <cell r="H264">
            <v>20.555555555555557</v>
          </cell>
          <cell r="I264">
            <v>8.4444444444444446</v>
          </cell>
          <cell r="J264">
            <v>28.777777777777779</v>
          </cell>
          <cell r="K264">
            <v>0</v>
          </cell>
        </row>
        <row r="265">
          <cell r="B265" t="str">
            <v>USA - Canada</v>
          </cell>
          <cell r="C265" t="str">
            <v>NA</v>
          </cell>
          <cell r="D265">
            <v>290</v>
          </cell>
          <cell r="E265">
            <v>990</v>
          </cell>
          <cell r="F265">
            <v>158.62</v>
          </cell>
          <cell r="G265">
            <v>30.82</v>
          </cell>
          <cell r="H265">
            <v>20</v>
          </cell>
          <cell r="I265">
            <v>46</v>
          </cell>
          <cell r="J265">
            <v>28</v>
          </cell>
          <cell r="K265">
            <v>0</v>
          </cell>
        </row>
        <row r="266">
          <cell r="B266" t="str">
            <v>USA - Mexico</v>
          </cell>
          <cell r="C266" t="str">
            <v>NA</v>
          </cell>
          <cell r="D266">
            <v>240</v>
          </cell>
          <cell r="E266">
            <v>670</v>
          </cell>
          <cell r="F266">
            <v>125</v>
          </cell>
          <cell r="G266">
            <v>30</v>
          </cell>
          <cell r="H266">
            <v>20</v>
          </cell>
          <cell r="I266">
            <v>30</v>
          </cell>
          <cell r="J266">
            <v>28</v>
          </cell>
          <cell r="K266">
            <v>0</v>
          </cell>
        </row>
        <row r="267">
          <cell r="B267" t="str">
            <v>USA - USA (Chicago)</v>
          </cell>
          <cell r="C267" t="str">
            <v>NA</v>
          </cell>
          <cell r="D267">
            <v>180</v>
          </cell>
          <cell r="E267">
            <v>730</v>
          </cell>
          <cell r="F267">
            <v>196.38</v>
          </cell>
          <cell r="G267">
            <v>27.56</v>
          </cell>
          <cell r="H267">
            <v>20</v>
          </cell>
          <cell r="I267">
            <v>0</v>
          </cell>
          <cell r="J267">
            <v>28</v>
          </cell>
          <cell r="K267">
            <v>0</v>
          </cell>
        </row>
        <row r="268">
          <cell r="B268" t="str">
            <v>USA - USA (Dallas)</v>
          </cell>
          <cell r="C268" t="str">
            <v>NA</v>
          </cell>
          <cell r="D268">
            <v>560</v>
          </cell>
          <cell r="E268">
            <v>690</v>
          </cell>
          <cell r="F268">
            <v>155.03</v>
          </cell>
          <cell r="G268">
            <v>35</v>
          </cell>
          <cell r="H268">
            <v>25</v>
          </cell>
          <cell r="I268">
            <v>0</v>
          </cell>
          <cell r="J268">
            <v>35</v>
          </cell>
          <cell r="K268">
            <v>0</v>
          </cell>
        </row>
        <row r="269">
          <cell r="B269" t="str">
            <v>USA - USA (Houston)</v>
          </cell>
          <cell r="C269" t="str">
            <v>NA</v>
          </cell>
          <cell r="D269">
            <v>190</v>
          </cell>
          <cell r="E269">
            <v>710</v>
          </cell>
          <cell r="F269">
            <v>155.03</v>
          </cell>
          <cell r="G269">
            <v>27.56</v>
          </cell>
          <cell r="H269">
            <v>20</v>
          </cell>
          <cell r="I269">
            <v>0</v>
          </cell>
          <cell r="J269">
            <v>28</v>
          </cell>
          <cell r="K269">
            <v>0</v>
          </cell>
        </row>
        <row r="270">
          <cell r="B270" t="str">
            <v>USA - USA (LA)</v>
          </cell>
          <cell r="C270" t="str">
            <v>NA</v>
          </cell>
          <cell r="D270">
            <v>230</v>
          </cell>
          <cell r="E270">
            <v>860</v>
          </cell>
          <cell r="F270">
            <v>177</v>
          </cell>
          <cell r="G270">
            <v>29</v>
          </cell>
          <cell r="H270">
            <v>20</v>
          </cell>
          <cell r="I270">
            <v>0</v>
          </cell>
          <cell r="J270">
            <v>28</v>
          </cell>
          <cell r="K270">
            <v>0</v>
          </cell>
        </row>
        <row r="271">
          <cell r="B271" t="str">
            <v>USA - USA (Miami)</v>
          </cell>
          <cell r="C271" t="str">
            <v>NA</v>
          </cell>
          <cell r="D271">
            <v>220</v>
          </cell>
          <cell r="E271">
            <v>650</v>
          </cell>
          <cell r="F271">
            <v>155.03</v>
          </cell>
          <cell r="G271">
            <v>27.56</v>
          </cell>
          <cell r="H271">
            <v>20</v>
          </cell>
          <cell r="I271">
            <v>0</v>
          </cell>
          <cell r="J271">
            <v>28</v>
          </cell>
          <cell r="K271">
            <v>0</v>
          </cell>
        </row>
        <row r="272">
          <cell r="B272" t="str">
            <v>USA - USA (NY)</v>
          </cell>
          <cell r="C272" t="str">
            <v>NA</v>
          </cell>
          <cell r="D272">
            <v>270</v>
          </cell>
          <cell r="E272">
            <v>760</v>
          </cell>
          <cell r="F272">
            <v>220.49</v>
          </cell>
          <cell r="G272">
            <v>34.450000000000003</v>
          </cell>
          <cell r="H272">
            <v>20</v>
          </cell>
          <cell r="I272">
            <v>0</v>
          </cell>
          <cell r="J272">
            <v>28</v>
          </cell>
          <cell r="K272">
            <v>0</v>
          </cell>
        </row>
        <row r="273">
          <cell r="B273" t="str">
            <v>USA - USA (San Francisco)</v>
          </cell>
          <cell r="C273" t="str">
            <v>NA</v>
          </cell>
          <cell r="D273">
            <v>170</v>
          </cell>
          <cell r="E273">
            <v>460</v>
          </cell>
          <cell r="F273">
            <v>196.38</v>
          </cell>
          <cell r="G273">
            <v>27.56</v>
          </cell>
          <cell r="H273">
            <v>20</v>
          </cell>
          <cell r="I273">
            <v>0</v>
          </cell>
          <cell r="J273">
            <v>28</v>
          </cell>
          <cell r="K273">
            <v>0</v>
          </cell>
        </row>
        <row r="274">
          <cell r="B274" t="str">
            <v>USA - LATAM</v>
          </cell>
          <cell r="C274" t="str">
            <v>LATAM</v>
          </cell>
          <cell r="D274">
            <v>504.1</v>
          </cell>
          <cell r="E274">
            <v>1738.4</v>
          </cell>
          <cell r="F274">
            <v>125</v>
          </cell>
          <cell r="G274">
            <v>30</v>
          </cell>
          <cell r="H274">
            <v>20</v>
          </cell>
          <cell r="I274">
            <v>30</v>
          </cell>
          <cell r="J274">
            <v>28</v>
          </cell>
          <cell r="K274">
            <v>0</v>
          </cell>
        </row>
        <row r="275">
          <cell r="B275" t="str">
            <v>USA - Argentina</v>
          </cell>
          <cell r="C275" t="str">
            <v>LATAM</v>
          </cell>
          <cell r="D275">
            <v>730</v>
          </cell>
          <cell r="E275">
            <v>1970</v>
          </cell>
          <cell r="F275">
            <v>125</v>
          </cell>
          <cell r="G275">
            <v>30</v>
          </cell>
          <cell r="H275">
            <v>20</v>
          </cell>
          <cell r="I275">
            <v>30</v>
          </cell>
          <cell r="J275">
            <v>28</v>
          </cell>
          <cell r="K275">
            <v>0</v>
          </cell>
        </row>
        <row r="276">
          <cell r="B276" t="str">
            <v>USA - Bolivia</v>
          </cell>
          <cell r="C276" t="str">
            <v>LATAM</v>
          </cell>
          <cell r="D276">
            <v>492</v>
          </cell>
          <cell r="E276">
            <v>1688</v>
          </cell>
          <cell r="F276">
            <v>125</v>
          </cell>
          <cell r="G276">
            <v>30</v>
          </cell>
          <cell r="H276">
            <v>20</v>
          </cell>
          <cell r="I276">
            <v>30</v>
          </cell>
          <cell r="J276">
            <v>28</v>
          </cell>
          <cell r="K276">
            <v>0</v>
          </cell>
        </row>
        <row r="277">
          <cell r="B277" t="str">
            <v>USA - Brazil (Brasilia)</v>
          </cell>
          <cell r="C277" t="str">
            <v>LATAM</v>
          </cell>
          <cell r="D277">
            <v>850</v>
          </cell>
          <cell r="E277">
            <v>4240</v>
          </cell>
          <cell r="F277">
            <v>125</v>
          </cell>
          <cell r="G277">
            <v>30</v>
          </cell>
          <cell r="H277">
            <v>20</v>
          </cell>
          <cell r="I277">
            <v>30</v>
          </cell>
          <cell r="J277">
            <v>28</v>
          </cell>
          <cell r="K277">
            <v>0</v>
          </cell>
        </row>
        <row r="278">
          <cell r="B278" t="str">
            <v>USA - Brazil (Sao Paulo)</v>
          </cell>
          <cell r="C278" t="str">
            <v>LATAM</v>
          </cell>
          <cell r="D278">
            <v>640</v>
          </cell>
          <cell r="E278">
            <v>3500</v>
          </cell>
          <cell r="F278">
            <v>125</v>
          </cell>
          <cell r="G278">
            <v>30</v>
          </cell>
          <cell r="H278">
            <v>20</v>
          </cell>
          <cell r="I278">
            <v>30</v>
          </cell>
          <cell r="J278">
            <v>28</v>
          </cell>
          <cell r="K278">
            <v>0</v>
          </cell>
        </row>
        <row r="279">
          <cell r="B279" t="str">
            <v>USA - Chile</v>
          </cell>
          <cell r="C279" t="str">
            <v>LATAM</v>
          </cell>
          <cell r="D279">
            <v>490</v>
          </cell>
          <cell r="E279">
            <v>3090</v>
          </cell>
          <cell r="F279">
            <v>125</v>
          </cell>
          <cell r="G279">
            <v>30</v>
          </cell>
          <cell r="H279">
            <v>20</v>
          </cell>
          <cell r="I279">
            <v>30</v>
          </cell>
          <cell r="J279">
            <v>28</v>
          </cell>
          <cell r="K279">
            <v>0</v>
          </cell>
        </row>
        <row r="280">
          <cell r="B280" t="str">
            <v>USA - Colombia</v>
          </cell>
          <cell r="C280" t="str">
            <v>LATAM</v>
          </cell>
          <cell r="D280">
            <v>430</v>
          </cell>
          <cell r="E280">
            <v>940</v>
          </cell>
          <cell r="F280">
            <v>125</v>
          </cell>
          <cell r="G280">
            <v>30</v>
          </cell>
          <cell r="H280">
            <v>20</v>
          </cell>
          <cell r="I280">
            <v>30</v>
          </cell>
          <cell r="J280">
            <v>28</v>
          </cell>
          <cell r="K280">
            <v>0</v>
          </cell>
        </row>
        <row r="281">
          <cell r="B281" t="str">
            <v>USA - Costa Rica</v>
          </cell>
          <cell r="C281" t="str">
            <v>LATAM</v>
          </cell>
          <cell r="D281">
            <v>290</v>
          </cell>
          <cell r="E281">
            <v>610</v>
          </cell>
          <cell r="F281">
            <v>125</v>
          </cell>
          <cell r="G281">
            <v>30</v>
          </cell>
          <cell r="H281">
            <v>20</v>
          </cell>
          <cell r="I281">
            <v>30</v>
          </cell>
          <cell r="J281">
            <v>28</v>
          </cell>
          <cell r="K281">
            <v>0</v>
          </cell>
        </row>
        <row r="282">
          <cell r="B282" t="str">
            <v>USA - Dominican Republic</v>
          </cell>
          <cell r="C282" t="str">
            <v>LATAM</v>
          </cell>
          <cell r="D282">
            <v>330</v>
          </cell>
          <cell r="E282">
            <v>860</v>
          </cell>
          <cell r="F282">
            <v>125</v>
          </cell>
          <cell r="G282">
            <v>30</v>
          </cell>
          <cell r="H282">
            <v>20</v>
          </cell>
          <cell r="I282">
            <v>30</v>
          </cell>
          <cell r="J282">
            <v>28</v>
          </cell>
          <cell r="K282">
            <v>0</v>
          </cell>
        </row>
        <row r="283">
          <cell r="B283" t="str">
            <v>USA - Ecuador</v>
          </cell>
          <cell r="C283" t="str">
            <v>LATAM</v>
          </cell>
          <cell r="D283">
            <v>390</v>
          </cell>
          <cell r="E283">
            <v>1170</v>
          </cell>
          <cell r="F283">
            <v>125</v>
          </cell>
          <cell r="G283">
            <v>30</v>
          </cell>
          <cell r="H283">
            <v>20</v>
          </cell>
          <cell r="I283">
            <v>30</v>
          </cell>
          <cell r="J283">
            <v>28</v>
          </cell>
          <cell r="K283">
            <v>0</v>
          </cell>
        </row>
        <row r="284">
          <cell r="B284" t="str">
            <v>USA - El Salvador</v>
          </cell>
          <cell r="C284" t="str">
            <v>LATAM</v>
          </cell>
          <cell r="D284">
            <v>430</v>
          </cell>
          <cell r="E284">
            <v>690</v>
          </cell>
          <cell r="F284">
            <v>125</v>
          </cell>
          <cell r="G284">
            <v>30</v>
          </cell>
          <cell r="H284">
            <v>20</v>
          </cell>
          <cell r="I284">
            <v>30</v>
          </cell>
          <cell r="J284">
            <v>28</v>
          </cell>
          <cell r="K284">
            <v>0</v>
          </cell>
        </row>
        <row r="285">
          <cell r="B285" t="str">
            <v>USA - Guatemala</v>
          </cell>
          <cell r="C285" t="str">
            <v>LATAM</v>
          </cell>
          <cell r="D285">
            <v>410</v>
          </cell>
          <cell r="E285">
            <v>690</v>
          </cell>
          <cell r="F285">
            <v>125</v>
          </cell>
          <cell r="G285">
            <v>30</v>
          </cell>
          <cell r="H285">
            <v>20</v>
          </cell>
          <cell r="I285">
            <v>30</v>
          </cell>
          <cell r="J285">
            <v>28</v>
          </cell>
          <cell r="K285">
            <v>0</v>
          </cell>
        </row>
        <row r="286">
          <cell r="B286" t="str">
            <v>USA - Honduras</v>
          </cell>
          <cell r="C286" t="str">
            <v>LATAM</v>
          </cell>
          <cell r="D286">
            <v>490</v>
          </cell>
          <cell r="E286">
            <v>690</v>
          </cell>
          <cell r="F286">
            <v>125</v>
          </cell>
          <cell r="G286">
            <v>30</v>
          </cell>
          <cell r="H286">
            <v>20</v>
          </cell>
          <cell r="I286">
            <v>30</v>
          </cell>
          <cell r="J286">
            <v>28</v>
          </cell>
          <cell r="K286">
            <v>0</v>
          </cell>
        </row>
        <row r="287">
          <cell r="B287" t="str">
            <v>USA - Jamaica</v>
          </cell>
          <cell r="C287" t="str">
            <v>LATAM</v>
          </cell>
          <cell r="D287">
            <v>320</v>
          </cell>
          <cell r="E287">
            <v>680</v>
          </cell>
          <cell r="F287">
            <v>125</v>
          </cell>
          <cell r="G287">
            <v>30</v>
          </cell>
          <cell r="H287">
            <v>20</v>
          </cell>
          <cell r="I287">
            <v>30</v>
          </cell>
          <cell r="J287">
            <v>28</v>
          </cell>
          <cell r="K287">
            <v>0</v>
          </cell>
        </row>
        <row r="288">
          <cell r="B288" t="str">
            <v>USA - Panama</v>
          </cell>
          <cell r="C288" t="str">
            <v>LATAM</v>
          </cell>
          <cell r="D288">
            <v>450</v>
          </cell>
          <cell r="E288">
            <v>850</v>
          </cell>
          <cell r="F288">
            <v>125</v>
          </cell>
          <cell r="G288">
            <v>30</v>
          </cell>
          <cell r="H288">
            <v>20</v>
          </cell>
          <cell r="I288">
            <v>30</v>
          </cell>
          <cell r="J288">
            <v>28</v>
          </cell>
          <cell r="K288">
            <v>0</v>
          </cell>
        </row>
        <row r="289">
          <cell r="B289" t="str">
            <v>USA - Paraguay</v>
          </cell>
          <cell r="C289" t="str">
            <v>LATAM</v>
          </cell>
          <cell r="D289">
            <v>920</v>
          </cell>
          <cell r="E289">
            <v>3850</v>
          </cell>
          <cell r="F289">
            <v>125</v>
          </cell>
          <cell r="G289">
            <v>30</v>
          </cell>
          <cell r="H289">
            <v>20</v>
          </cell>
          <cell r="I289">
            <v>30</v>
          </cell>
          <cell r="J289">
            <v>28</v>
          </cell>
          <cell r="K289">
            <v>0</v>
          </cell>
        </row>
        <row r="290">
          <cell r="B290" t="str">
            <v xml:space="preserve">USA - Peru </v>
          </cell>
          <cell r="C290" t="str">
            <v>LATAM</v>
          </cell>
          <cell r="D290">
            <v>510</v>
          </cell>
          <cell r="E290">
            <v>1700</v>
          </cell>
          <cell r="F290">
            <v>125</v>
          </cell>
          <cell r="G290">
            <v>30</v>
          </cell>
          <cell r="H290">
            <v>20</v>
          </cell>
          <cell r="I290">
            <v>30</v>
          </cell>
          <cell r="J290">
            <v>28</v>
          </cell>
          <cell r="K290">
            <v>0</v>
          </cell>
        </row>
        <row r="291">
          <cell r="B291" t="str">
            <v xml:space="preserve">USA - Puerto Rico </v>
          </cell>
          <cell r="C291" t="str">
            <v>LATAM</v>
          </cell>
          <cell r="D291">
            <v>250</v>
          </cell>
          <cell r="E291">
            <v>740</v>
          </cell>
          <cell r="F291">
            <v>125</v>
          </cell>
          <cell r="G291">
            <v>30</v>
          </cell>
          <cell r="H291">
            <v>20</v>
          </cell>
          <cell r="I291">
            <v>30</v>
          </cell>
          <cell r="J291">
            <v>28</v>
          </cell>
          <cell r="K291">
            <v>0</v>
          </cell>
        </row>
        <row r="292">
          <cell r="B292" t="str">
            <v>USA - Trinidad</v>
          </cell>
          <cell r="C292" t="str">
            <v>LATAM</v>
          </cell>
          <cell r="D292">
            <v>350</v>
          </cell>
          <cell r="E292">
            <v>1020</v>
          </cell>
          <cell r="F292">
            <v>125</v>
          </cell>
          <cell r="G292">
            <v>30</v>
          </cell>
          <cell r="H292">
            <v>20</v>
          </cell>
          <cell r="I292">
            <v>30</v>
          </cell>
          <cell r="J292">
            <v>28</v>
          </cell>
          <cell r="K292">
            <v>0</v>
          </cell>
        </row>
        <row r="293">
          <cell r="B293" t="str">
            <v>USA - Uruguay</v>
          </cell>
          <cell r="C293" t="str">
            <v>LATAM</v>
          </cell>
          <cell r="D293">
            <v>760</v>
          </cell>
          <cell r="E293">
            <v>4530</v>
          </cell>
          <cell r="F293">
            <v>125</v>
          </cell>
          <cell r="G293">
            <v>30</v>
          </cell>
          <cell r="H293">
            <v>20</v>
          </cell>
          <cell r="I293">
            <v>30</v>
          </cell>
          <cell r="J293">
            <v>28</v>
          </cell>
          <cell r="K293">
            <v>0</v>
          </cell>
        </row>
        <row r="294">
          <cell r="B294" t="str">
            <v>USA - Venezuela</v>
          </cell>
          <cell r="C294" t="str">
            <v>LATAM</v>
          </cell>
          <cell r="D294">
            <v>550</v>
          </cell>
          <cell r="E294">
            <v>1260</v>
          </cell>
          <cell r="F294">
            <v>125</v>
          </cell>
          <cell r="G294">
            <v>30</v>
          </cell>
          <cell r="H294">
            <v>20</v>
          </cell>
          <cell r="I294">
            <v>30</v>
          </cell>
          <cell r="J294">
            <v>28</v>
          </cell>
          <cell r="K294">
            <v>0</v>
          </cell>
        </row>
        <row r="295">
          <cell r="B295" t="str">
            <v>USA - Africa</v>
          </cell>
          <cell r="C295" t="str">
            <v>Africa</v>
          </cell>
          <cell r="D295">
            <v>936</v>
          </cell>
          <cell r="E295">
            <v>5198</v>
          </cell>
          <cell r="F295">
            <v>125</v>
          </cell>
          <cell r="G295">
            <v>30</v>
          </cell>
          <cell r="H295">
            <v>20</v>
          </cell>
          <cell r="I295">
            <v>32</v>
          </cell>
          <cell r="J295">
            <v>28</v>
          </cell>
          <cell r="K295">
            <v>0</v>
          </cell>
        </row>
        <row r="296">
          <cell r="B296" t="str">
            <v>USA - Egypt</v>
          </cell>
          <cell r="C296" t="str">
            <v>Africa</v>
          </cell>
          <cell r="D296">
            <v>950</v>
          </cell>
          <cell r="E296">
            <v>4880</v>
          </cell>
          <cell r="F296">
            <v>125</v>
          </cell>
          <cell r="G296">
            <v>30</v>
          </cell>
          <cell r="H296">
            <v>20</v>
          </cell>
          <cell r="I296">
            <v>32</v>
          </cell>
          <cell r="J296">
            <v>28</v>
          </cell>
          <cell r="K296">
            <v>0</v>
          </cell>
        </row>
        <row r="297">
          <cell r="B297" t="str">
            <v>USA - Lebanon</v>
          </cell>
          <cell r="C297" t="str">
            <v>Africa</v>
          </cell>
          <cell r="D297">
            <v>960</v>
          </cell>
          <cell r="E297">
            <v>4240</v>
          </cell>
          <cell r="F297">
            <v>125</v>
          </cell>
          <cell r="G297">
            <v>30</v>
          </cell>
          <cell r="H297">
            <v>20</v>
          </cell>
          <cell r="I297">
            <v>32</v>
          </cell>
          <cell r="J297">
            <v>28</v>
          </cell>
          <cell r="K297">
            <v>0</v>
          </cell>
        </row>
        <row r="298">
          <cell r="B298" t="str">
            <v>USA - Morocco</v>
          </cell>
          <cell r="C298" t="str">
            <v>Africa</v>
          </cell>
          <cell r="D298">
            <v>930</v>
          </cell>
          <cell r="E298">
            <v>5330</v>
          </cell>
          <cell r="F298">
            <v>125</v>
          </cell>
          <cell r="G298">
            <v>30</v>
          </cell>
          <cell r="H298">
            <v>20</v>
          </cell>
          <cell r="I298">
            <v>32</v>
          </cell>
          <cell r="J298">
            <v>28</v>
          </cell>
          <cell r="K298">
            <v>0</v>
          </cell>
        </row>
        <row r="299">
          <cell r="B299" t="str">
            <v>USA - South Africa</v>
          </cell>
          <cell r="C299" t="str">
            <v>Africa</v>
          </cell>
          <cell r="D299">
            <v>970</v>
          </cell>
          <cell r="E299">
            <v>6180</v>
          </cell>
          <cell r="F299">
            <v>125</v>
          </cell>
          <cell r="G299">
            <v>30</v>
          </cell>
          <cell r="H299">
            <v>20</v>
          </cell>
          <cell r="I299">
            <v>32</v>
          </cell>
          <cell r="J299">
            <v>28</v>
          </cell>
          <cell r="K299">
            <v>0</v>
          </cell>
        </row>
        <row r="300">
          <cell r="B300" t="str">
            <v>USA - Tunisia</v>
          </cell>
          <cell r="C300" t="str">
            <v>Africa</v>
          </cell>
          <cell r="D300">
            <v>870</v>
          </cell>
          <cell r="E300">
            <v>5360</v>
          </cell>
          <cell r="F300">
            <v>125</v>
          </cell>
          <cell r="G300">
            <v>30</v>
          </cell>
          <cell r="H300">
            <v>20</v>
          </cell>
          <cell r="I300">
            <v>32</v>
          </cell>
          <cell r="J300">
            <v>28</v>
          </cell>
          <cell r="K300">
            <v>0</v>
          </cell>
        </row>
        <row r="301">
          <cell r="B301" t="str">
            <v>USA - Middle East</v>
          </cell>
          <cell r="C301" t="str">
            <v>Middle East</v>
          </cell>
          <cell r="D301">
            <v>983.75</v>
          </cell>
          <cell r="E301">
            <v>5186.25</v>
          </cell>
          <cell r="F301">
            <v>125</v>
          </cell>
          <cell r="G301">
            <v>30</v>
          </cell>
          <cell r="H301">
            <v>20</v>
          </cell>
          <cell r="I301">
            <v>30</v>
          </cell>
          <cell r="J301">
            <v>28</v>
          </cell>
          <cell r="K301">
            <v>0</v>
          </cell>
        </row>
        <row r="302">
          <cell r="B302" t="str">
            <v>USA - Israel</v>
          </cell>
          <cell r="C302" t="str">
            <v>Middle East</v>
          </cell>
          <cell r="D302">
            <v>970</v>
          </cell>
          <cell r="E302">
            <v>2820</v>
          </cell>
          <cell r="F302">
            <v>125</v>
          </cell>
          <cell r="G302">
            <v>30</v>
          </cell>
          <cell r="H302">
            <v>20</v>
          </cell>
          <cell r="I302">
            <v>30</v>
          </cell>
          <cell r="J302">
            <v>28</v>
          </cell>
          <cell r="K302">
            <v>0</v>
          </cell>
        </row>
        <row r="303">
          <cell r="B303" t="str">
            <v>USA - Jordan</v>
          </cell>
          <cell r="C303" t="str">
            <v>Middle East</v>
          </cell>
          <cell r="D303">
            <v>920</v>
          </cell>
          <cell r="E303">
            <v>4580</v>
          </cell>
          <cell r="F303">
            <v>125</v>
          </cell>
          <cell r="G303">
            <v>30</v>
          </cell>
          <cell r="H303">
            <v>20</v>
          </cell>
          <cell r="I303">
            <v>30</v>
          </cell>
          <cell r="J303">
            <v>28</v>
          </cell>
          <cell r="K303">
            <v>0</v>
          </cell>
        </row>
        <row r="304">
          <cell r="B304" t="str">
            <v>USA - Kuwait</v>
          </cell>
          <cell r="C304" t="str">
            <v>Middle East</v>
          </cell>
          <cell r="D304">
            <v>890</v>
          </cell>
          <cell r="E304">
            <v>5170</v>
          </cell>
          <cell r="F304">
            <v>125</v>
          </cell>
          <cell r="G304">
            <v>30</v>
          </cell>
          <cell r="H304">
            <v>20</v>
          </cell>
          <cell r="I304">
            <v>30</v>
          </cell>
          <cell r="J304">
            <v>28</v>
          </cell>
          <cell r="K304">
            <v>0</v>
          </cell>
        </row>
        <row r="305">
          <cell r="B305" t="str">
            <v>USA - Oman</v>
          </cell>
          <cell r="C305" t="str">
            <v>Middle East</v>
          </cell>
          <cell r="D305">
            <v>1070</v>
          </cell>
          <cell r="E305">
            <v>5950</v>
          </cell>
          <cell r="F305">
            <v>125</v>
          </cell>
          <cell r="G305">
            <v>30</v>
          </cell>
          <cell r="H305">
            <v>20</v>
          </cell>
          <cell r="I305">
            <v>30</v>
          </cell>
          <cell r="J305">
            <v>28</v>
          </cell>
          <cell r="K305">
            <v>0</v>
          </cell>
        </row>
        <row r="306">
          <cell r="B306" t="str">
            <v>USA - Pakistan</v>
          </cell>
          <cell r="C306" t="str">
            <v>Middle East</v>
          </cell>
          <cell r="D306">
            <v>1090</v>
          </cell>
          <cell r="E306">
            <v>5590</v>
          </cell>
          <cell r="F306">
            <v>125</v>
          </cell>
          <cell r="G306">
            <v>30</v>
          </cell>
          <cell r="H306">
            <v>20</v>
          </cell>
          <cell r="I306">
            <v>30</v>
          </cell>
          <cell r="J306">
            <v>28</v>
          </cell>
          <cell r="K306">
            <v>0</v>
          </cell>
        </row>
        <row r="307">
          <cell r="B307" t="str">
            <v>USA - Qatar</v>
          </cell>
          <cell r="C307" t="str">
            <v>Middle East</v>
          </cell>
          <cell r="D307">
            <v>1000</v>
          </cell>
          <cell r="E307">
            <v>4970</v>
          </cell>
          <cell r="F307">
            <v>125</v>
          </cell>
          <cell r="G307">
            <v>30</v>
          </cell>
          <cell r="H307">
            <v>20</v>
          </cell>
          <cell r="I307">
            <v>30</v>
          </cell>
          <cell r="J307">
            <v>28</v>
          </cell>
          <cell r="K307">
            <v>0</v>
          </cell>
        </row>
        <row r="308">
          <cell r="B308" t="str">
            <v>USA - Saudi Arabia</v>
          </cell>
          <cell r="C308" t="str">
            <v>Middle East</v>
          </cell>
          <cell r="D308">
            <v>1080</v>
          </cell>
          <cell r="E308">
            <v>5840</v>
          </cell>
          <cell r="F308">
            <v>125</v>
          </cell>
          <cell r="G308">
            <v>30</v>
          </cell>
          <cell r="H308">
            <v>20</v>
          </cell>
          <cell r="I308">
            <v>30</v>
          </cell>
          <cell r="J308">
            <v>28</v>
          </cell>
          <cell r="K308">
            <v>0</v>
          </cell>
        </row>
        <row r="309">
          <cell r="B309" t="str">
            <v>USA - UAE</v>
          </cell>
          <cell r="C309" t="str">
            <v>Middle East</v>
          </cell>
          <cell r="D309">
            <v>850</v>
          </cell>
          <cell r="E309">
            <v>6570</v>
          </cell>
          <cell r="F309">
            <v>125</v>
          </cell>
          <cell r="G309">
            <v>30</v>
          </cell>
          <cell r="H309">
            <v>20</v>
          </cell>
          <cell r="I309">
            <v>30</v>
          </cell>
          <cell r="J309">
            <v>28</v>
          </cell>
          <cell r="K309">
            <v>0</v>
          </cell>
        </row>
        <row r="310">
          <cell r="B310" t="str">
            <v>India - Europe</v>
          </cell>
          <cell r="C310" t="str">
            <v>Europe</v>
          </cell>
          <cell r="D310">
            <v>908.77012032085565</v>
          </cell>
          <cell r="E310">
            <v>2000.5653074866311</v>
          </cell>
          <cell r="F310">
            <v>136.65808823529409</v>
          </cell>
          <cell r="G310">
            <v>31.970588235294116</v>
          </cell>
          <cell r="H310">
            <v>20.205882352941178</v>
          </cell>
          <cell r="I310">
            <v>30.543588235294116</v>
          </cell>
          <cell r="J310">
            <v>28.294117647058822</v>
          </cell>
          <cell r="K310">
            <v>60.012366310160431</v>
          </cell>
        </row>
        <row r="311">
          <cell r="B311" t="str">
            <v>India - N Europe</v>
          </cell>
          <cell r="C311" t="str">
            <v>N Europe</v>
          </cell>
          <cell r="D311">
            <v>864.75</v>
          </cell>
          <cell r="E311">
            <v>1937.75</v>
          </cell>
          <cell r="F311">
            <v>157.29</v>
          </cell>
          <cell r="G311">
            <v>36.190000000000005</v>
          </cell>
          <cell r="H311">
            <v>20</v>
          </cell>
          <cell r="I311">
            <v>30</v>
          </cell>
          <cell r="J311">
            <v>28</v>
          </cell>
          <cell r="K311">
            <v>58.75</v>
          </cell>
        </row>
        <row r="312">
          <cell r="B312" t="str">
            <v>India - Denmark</v>
          </cell>
          <cell r="C312" t="str">
            <v>N Europe</v>
          </cell>
          <cell r="D312">
            <v>949</v>
          </cell>
          <cell r="E312">
            <v>2159</v>
          </cell>
          <cell r="F312">
            <v>181.09</v>
          </cell>
          <cell r="G312">
            <v>40.24</v>
          </cell>
          <cell r="H312">
            <v>20</v>
          </cell>
          <cell r="I312">
            <v>30</v>
          </cell>
          <cell r="J312">
            <v>28</v>
          </cell>
          <cell r="K312">
            <v>60</v>
          </cell>
        </row>
        <row r="313">
          <cell r="B313" t="str">
            <v>India - Finland</v>
          </cell>
          <cell r="C313" t="str">
            <v>N Europe</v>
          </cell>
          <cell r="D313">
            <v>790</v>
          </cell>
          <cell r="E313">
            <v>2380</v>
          </cell>
          <cell r="F313">
            <v>150</v>
          </cell>
          <cell r="G313">
            <v>30</v>
          </cell>
          <cell r="H313">
            <v>20</v>
          </cell>
          <cell r="I313">
            <v>30</v>
          </cell>
          <cell r="J313">
            <v>28</v>
          </cell>
          <cell r="K313">
            <v>60</v>
          </cell>
        </row>
        <row r="314">
          <cell r="B314" t="str">
            <v>India - Norway</v>
          </cell>
          <cell r="C314" t="str">
            <v>N Europe</v>
          </cell>
          <cell r="D314">
            <v>845</v>
          </cell>
          <cell r="E314">
            <v>1354</v>
          </cell>
          <cell r="F314">
            <v>149.54</v>
          </cell>
          <cell r="G314">
            <v>37.39</v>
          </cell>
          <cell r="H314">
            <v>20</v>
          </cell>
          <cell r="I314">
            <v>30</v>
          </cell>
          <cell r="J314">
            <v>28</v>
          </cell>
          <cell r="K314">
            <v>58</v>
          </cell>
        </row>
        <row r="315">
          <cell r="B315" t="str">
            <v>India - Sweden</v>
          </cell>
          <cell r="C315" t="str">
            <v>N Europe</v>
          </cell>
          <cell r="D315">
            <v>875</v>
          </cell>
          <cell r="E315">
            <v>1858</v>
          </cell>
          <cell r="F315">
            <v>148.53</v>
          </cell>
          <cell r="G315">
            <v>37.130000000000003</v>
          </cell>
          <cell r="H315">
            <v>20</v>
          </cell>
          <cell r="I315">
            <v>30</v>
          </cell>
          <cell r="J315">
            <v>28</v>
          </cell>
          <cell r="K315">
            <v>57</v>
          </cell>
        </row>
        <row r="316">
          <cell r="B316" t="str">
            <v>India - E Europe</v>
          </cell>
          <cell r="C316" t="str">
            <v>E Europe</v>
          </cell>
          <cell r="D316">
            <v>866.63636363636363</v>
          </cell>
          <cell r="E316">
            <v>2284.181818181818</v>
          </cell>
          <cell r="F316">
            <v>125</v>
          </cell>
          <cell r="G316">
            <v>30</v>
          </cell>
          <cell r="H316">
            <v>20</v>
          </cell>
          <cell r="I316">
            <v>30</v>
          </cell>
          <cell r="J316">
            <v>28</v>
          </cell>
          <cell r="K316">
            <v>62.18181818181818</v>
          </cell>
        </row>
        <row r="317">
          <cell r="B317" t="str">
            <v>India - Bulgaria</v>
          </cell>
          <cell r="C317" t="str">
            <v>E Europe</v>
          </cell>
          <cell r="D317">
            <v>943</v>
          </cell>
          <cell r="E317">
            <v>2819</v>
          </cell>
          <cell r="F317">
            <v>125</v>
          </cell>
          <cell r="G317">
            <v>30</v>
          </cell>
          <cell r="H317">
            <v>20</v>
          </cell>
          <cell r="I317">
            <v>30</v>
          </cell>
          <cell r="J317">
            <v>28</v>
          </cell>
          <cell r="K317">
            <v>54</v>
          </cell>
        </row>
        <row r="318">
          <cell r="B318" t="str">
            <v>India - Czech Republic</v>
          </cell>
          <cell r="C318" t="str">
            <v>E Europe</v>
          </cell>
          <cell r="D318">
            <v>733</v>
          </cell>
          <cell r="E318">
            <v>1875</v>
          </cell>
          <cell r="F318">
            <v>125</v>
          </cell>
          <cell r="G318">
            <v>30</v>
          </cell>
          <cell r="H318">
            <v>20</v>
          </cell>
          <cell r="I318">
            <v>30</v>
          </cell>
          <cell r="J318">
            <v>28</v>
          </cell>
          <cell r="K318">
            <v>60</v>
          </cell>
        </row>
        <row r="319">
          <cell r="B319" t="str">
            <v>India - Estonia</v>
          </cell>
          <cell r="C319" t="str">
            <v>E Europe</v>
          </cell>
          <cell r="D319">
            <v>949</v>
          </cell>
          <cell r="E319">
            <v>2819</v>
          </cell>
          <cell r="F319">
            <v>125</v>
          </cell>
          <cell r="G319">
            <v>30</v>
          </cell>
          <cell r="H319">
            <v>20</v>
          </cell>
          <cell r="I319">
            <v>30</v>
          </cell>
          <cell r="J319">
            <v>28</v>
          </cell>
          <cell r="K319">
            <v>60</v>
          </cell>
        </row>
        <row r="320">
          <cell r="B320" t="str">
            <v>India - Hungary</v>
          </cell>
          <cell r="C320" t="str">
            <v>E Europe</v>
          </cell>
          <cell r="D320">
            <v>819</v>
          </cell>
          <cell r="E320">
            <v>2628</v>
          </cell>
          <cell r="F320">
            <v>125</v>
          </cell>
          <cell r="G320">
            <v>30</v>
          </cell>
          <cell r="H320">
            <v>20</v>
          </cell>
          <cell r="I320">
            <v>30</v>
          </cell>
          <cell r="J320">
            <v>28</v>
          </cell>
          <cell r="K320">
            <v>58</v>
          </cell>
        </row>
        <row r="321">
          <cell r="B321" t="str">
            <v>India - Latvia</v>
          </cell>
          <cell r="C321" t="str">
            <v>E Europe</v>
          </cell>
          <cell r="D321">
            <v>926</v>
          </cell>
          <cell r="E321">
            <v>1708</v>
          </cell>
          <cell r="F321">
            <v>125</v>
          </cell>
          <cell r="G321">
            <v>30</v>
          </cell>
          <cell r="H321">
            <v>20</v>
          </cell>
          <cell r="I321">
            <v>30</v>
          </cell>
          <cell r="J321">
            <v>28</v>
          </cell>
          <cell r="K321">
            <v>60</v>
          </cell>
        </row>
        <row r="322">
          <cell r="B322" t="str">
            <v>India - Lithuania</v>
          </cell>
          <cell r="C322" t="str">
            <v>E Europe</v>
          </cell>
          <cell r="D322">
            <v>994</v>
          </cell>
          <cell r="E322">
            <v>2118</v>
          </cell>
          <cell r="F322">
            <v>125</v>
          </cell>
          <cell r="G322">
            <v>30</v>
          </cell>
          <cell r="H322">
            <v>20</v>
          </cell>
          <cell r="I322">
            <v>30</v>
          </cell>
          <cell r="J322">
            <v>28</v>
          </cell>
          <cell r="K322">
            <v>60</v>
          </cell>
        </row>
        <row r="323">
          <cell r="B323" t="str">
            <v>India - Poland</v>
          </cell>
          <cell r="C323" t="str">
            <v>E Europe</v>
          </cell>
          <cell r="D323">
            <v>933</v>
          </cell>
          <cell r="E323">
            <v>2159</v>
          </cell>
          <cell r="F323">
            <v>125</v>
          </cell>
          <cell r="G323">
            <v>30</v>
          </cell>
          <cell r="H323">
            <v>20</v>
          </cell>
          <cell r="I323">
            <v>30</v>
          </cell>
          <cell r="J323">
            <v>28</v>
          </cell>
          <cell r="K323">
            <v>56</v>
          </cell>
        </row>
        <row r="324">
          <cell r="B324" t="str">
            <v>India - Romania</v>
          </cell>
          <cell r="C324" t="str">
            <v>E Europe</v>
          </cell>
          <cell r="D324">
            <v>844</v>
          </cell>
          <cell r="E324">
            <v>2469</v>
          </cell>
          <cell r="F324">
            <v>125</v>
          </cell>
          <cell r="G324">
            <v>30</v>
          </cell>
          <cell r="H324">
            <v>20</v>
          </cell>
          <cell r="I324">
            <v>30</v>
          </cell>
          <cell r="J324">
            <v>28</v>
          </cell>
          <cell r="K324">
            <v>17</v>
          </cell>
        </row>
        <row r="325">
          <cell r="B325" t="str">
            <v>India - Russia</v>
          </cell>
          <cell r="C325" t="str">
            <v>E Europe</v>
          </cell>
          <cell r="D325">
            <v>843</v>
          </cell>
          <cell r="E325">
            <v>2118</v>
          </cell>
          <cell r="F325">
            <v>125</v>
          </cell>
          <cell r="G325">
            <v>30</v>
          </cell>
          <cell r="H325">
            <v>20</v>
          </cell>
          <cell r="I325">
            <v>30</v>
          </cell>
          <cell r="J325">
            <v>28</v>
          </cell>
          <cell r="K325">
            <v>38</v>
          </cell>
        </row>
        <row r="326">
          <cell r="B326" t="str">
            <v>India - Slovakia</v>
          </cell>
          <cell r="C326" t="str">
            <v>E Europe</v>
          </cell>
          <cell r="D326">
            <v>859</v>
          </cell>
          <cell r="E326">
            <v>2349</v>
          </cell>
          <cell r="F326">
            <v>125</v>
          </cell>
          <cell r="G326">
            <v>30</v>
          </cell>
          <cell r="H326">
            <v>20</v>
          </cell>
          <cell r="I326">
            <v>30</v>
          </cell>
          <cell r="J326">
            <v>28</v>
          </cell>
          <cell r="K326">
            <v>60</v>
          </cell>
        </row>
        <row r="327">
          <cell r="B327" t="str">
            <v>India - Ukraine</v>
          </cell>
          <cell r="C327" t="str">
            <v>E Europe</v>
          </cell>
          <cell r="D327">
            <v>690</v>
          </cell>
          <cell r="E327">
            <v>2064</v>
          </cell>
          <cell r="F327">
            <v>125</v>
          </cell>
          <cell r="G327">
            <v>30</v>
          </cell>
          <cell r="H327">
            <v>20</v>
          </cell>
          <cell r="I327">
            <v>30</v>
          </cell>
          <cell r="J327">
            <v>28</v>
          </cell>
          <cell r="K327">
            <v>161</v>
          </cell>
        </row>
        <row r="328">
          <cell r="B328" t="str">
            <v>India - W Europe</v>
          </cell>
          <cell r="C328" t="str">
            <v>W Europe</v>
          </cell>
          <cell r="D328">
            <v>1048.2941176470588</v>
          </cell>
          <cell r="E328">
            <v>1805.5294117647059</v>
          </cell>
          <cell r="F328">
            <v>139.34235294117644</v>
          </cell>
          <cell r="G328">
            <v>31.69235294117647</v>
          </cell>
          <cell r="H328">
            <v>20.823529411764707</v>
          </cell>
          <cell r="I328">
            <v>32.662352941176472</v>
          </cell>
          <cell r="J328">
            <v>29.176470588235293</v>
          </cell>
          <cell r="K328">
            <v>72.117647058823536</v>
          </cell>
        </row>
        <row r="329">
          <cell r="B329" t="str">
            <v>India - Austria</v>
          </cell>
          <cell r="C329" t="str">
            <v>W Europe</v>
          </cell>
          <cell r="D329">
            <v>844</v>
          </cell>
          <cell r="E329">
            <v>2469</v>
          </cell>
          <cell r="F329">
            <v>125</v>
          </cell>
          <cell r="G329">
            <v>25</v>
          </cell>
          <cell r="H329">
            <v>20</v>
          </cell>
          <cell r="I329">
            <v>30</v>
          </cell>
          <cell r="J329">
            <v>28</v>
          </cell>
          <cell r="K329">
            <v>57</v>
          </cell>
        </row>
        <row r="330">
          <cell r="B330" t="str">
            <v>India - Belgium</v>
          </cell>
          <cell r="C330" t="str">
            <v>W Europe</v>
          </cell>
          <cell r="D330">
            <v>844</v>
          </cell>
          <cell r="E330">
            <v>2469</v>
          </cell>
          <cell r="F330">
            <v>150</v>
          </cell>
          <cell r="G330">
            <v>30</v>
          </cell>
          <cell r="H330">
            <v>20</v>
          </cell>
          <cell r="I330">
            <v>30</v>
          </cell>
          <cell r="J330">
            <v>28</v>
          </cell>
          <cell r="K330">
            <v>83</v>
          </cell>
        </row>
        <row r="331">
          <cell r="B331" t="str">
            <v>India - Croatia</v>
          </cell>
          <cell r="C331" t="str">
            <v>W Europe</v>
          </cell>
          <cell r="D331">
            <v>814</v>
          </cell>
          <cell r="E331">
            <v>2349</v>
          </cell>
          <cell r="F331">
            <v>125</v>
          </cell>
          <cell r="G331">
            <v>30</v>
          </cell>
          <cell r="H331">
            <v>20</v>
          </cell>
          <cell r="I331">
            <v>30</v>
          </cell>
          <cell r="J331">
            <v>28</v>
          </cell>
          <cell r="K331">
            <v>60</v>
          </cell>
        </row>
        <row r="332">
          <cell r="B332" t="str">
            <v>India - France (Paris &amp; "petite couronne")</v>
          </cell>
          <cell r="C332" t="str">
            <v>W Europe</v>
          </cell>
          <cell r="D332">
            <v>1763</v>
          </cell>
          <cell r="E332">
            <v>2213</v>
          </cell>
          <cell r="F332">
            <v>160</v>
          </cell>
          <cell r="G332">
            <v>30</v>
          </cell>
          <cell r="H332">
            <v>20</v>
          </cell>
          <cell r="I332">
            <v>30</v>
          </cell>
          <cell r="J332">
            <v>28</v>
          </cell>
          <cell r="K332">
            <v>76</v>
          </cell>
        </row>
        <row r="333">
          <cell r="B333" t="str">
            <v>India - France (Province)</v>
          </cell>
          <cell r="C333" t="str">
            <v>W Europe</v>
          </cell>
          <cell r="D333">
            <v>1763</v>
          </cell>
          <cell r="E333">
            <v>2213</v>
          </cell>
          <cell r="F333">
            <v>100</v>
          </cell>
          <cell r="G333">
            <v>25</v>
          </cell>
          <cell r="H333">
            <v>20</v>
          </cell>
          <cell r="I333">
            <v>30</v>
          </cell>
          <cell r="J333">
            <v>28</v>
          </cell>
          <cell r="K333">
            <v>76</v>
          </cell>
        </row>
        <row r="334">
          <cell r="B334" t="str">
            <v>India - Germany</v>
          </cell>
          <cell r="C334" t="str">
            <v>W Europe</v>
          </cell>
          <cell r="D334">
            <v>1145</v>
          </cell>
          <cell r="E334">
            <v>1858</v>
          </cell>
          <cell r="F334">
            <v>150</v>
          </cell>
          <cell r="G334">
            <v>30</v>
          </cell>
          <cell r="H334">
            <v>20</v>
          </cell>
          <cell r="I334">
            <v>30</v>
          </cell>
          <cell r="J334">
            <v>28</v>
          </cell>
          <cell r="K334">
            <v>75</v>
          </cell>
        </row>
        <row r="335">
          <cell r="B335" t="str">
            <v>India - Iceland</v>
          </cell>
          <cell r="C335" t="str">
            <v>W Europe</v>
          </cell>
          <cell r="D335">
            <v>843</v>
          </cell>
          <cell r="E335">
            <v>2118</v>
          </cell>
          <cell r="F335">
            <v>125</v>
          </cell>
          <cell r="G335">
            <v>30</v>
          </cell>
          <cell r="H335">
            <v>20</v>
          </cell>
          <cell r="I335">
            <v>30</v>
          </cell>
          <cell r="J335">
            <v>28</v>
          </cell>
          <cell r="K335">
            <v>60</v>
          </cell>
        </row>
        <row r="336">
          <cell r="B336" t="str">
            <v>India - Ireland</v>
          </cell>
          <cell r="C336" t="str">
            <v>W Europe</v>
          </cell>
          <cell r="D336">
            <v>1100</v>
          </cell>
          <cell r="E336">
            <v>0</v>
          </cell>
          <cell r="F336">
            <v>150</v>
          </cell>
          <cell r="G336">
            <v>50</v>
          </cell>
          <cell r="H336">
            <v>27</v>
          </cell>
          <cell r="I336">
            <v>41</v>
          </cell>
          <cell r="J336">
            <v>38</v>
          </cell>
          <cell r="K336">
            <v>100</v>
          </cell>
        </row>
        <row r="337">
          <cell r="B337" t="str">
            <v>India - Italy</v>
          </cell>
          <cell r="C337" t="str">
            <v>W Europe</v>
          </cell>
          <cell r="D337">
            <v>837</v>
          </cell>
          <cell r="E337">
            <v>1708</v>
          </cell>
          <cell r="F337">
            <v>145</v>
          </cell>
          <cell r="G337">
            <v>30</v>
          </cell>
          <cell r="H337">
            <v>20</v>
          </cell>
          <cell r="I337">
            <v>30</v>
          </cell>
          <cell r="J337">
            <v>28</v>
          </cell>
          <cell r="K337">
            <v>76</v>
          </cell>
        </row>
        <row r="338">
          <cell r="B338" t="str">
            <v>India - Malta</v>
          </cell>
          <cell r="C338" t="str">
            <v>W Europe</v>
          </cell>
          <cell r="D338">
            <v>1049</v>
          </cell>
          <cell r="E338">
            <v>1784</v>
          </cell>
          <cell r="F338">
            <v>125</v>
          </cell>
          <cell r="G338">
            <v>30</v>
          </cell>
          <cell r="H338">
            <v>20</v>
          </cell>
          <cell r="I338">
            <v>30</v>
          </cell>
          <cell r="J338">
            <v>28</v>
          </cell>
          <cell r="K338">
            <v>64</v>
          </cell>
        </row>
        <row r="339">
          <cell r="B339" t="str">
            <v>India - Netherlands</v>
          </cell>
          <cell r="C339" t="str">
            <v>W Europe</v>
          </cell>
          <cell r="D339">
            <v>951</v>
          </cell>
          <cell r="E339">
            <v>2159</v>
          </cell>
          <cell r="F339">
            <v>140</v>
          </cell>
          <cell r="G339">
            <v>30</v>
          </cell>
          <cell r="H339">
            <v>20</v>
          </cell>
          <cell r="I339">
            <v>30</v>
          </cell>
          <cell r="J339">
            <v>28</v>
          </cell>
          <cell r="K339">
            <v>56</v>
          </cell>
        </row>
        <row r="340">
          <cell r="B340" t="str">
            <v>India - Portugal</v>
          </cell>
          <cell r="C340" t="str">
            <v>W Europe</v>
          </cell>
          <cell r="D340">
            <v>837</v>
          </cell>
          <cell r="E340">
            <v>1708</v>
          </cell>
          <cell r="F340">
            <v>125</v>
          </cell>
          <cell r="G340">
            <v>25</v>
          </cell>
          <cell r="H340">
            <v>20</v>
          </cell>
          <cell r="I340">
            <v>30</v>
          </cell>
          <cell r="J340">
            <v>28</v>
          </cell>
          <cell r="K340">
            <v>66</v>
          </cell>
        </row>
        <row r="341">
          <cell r="B341" t="str">
            <v>India - Slovenia</v>
          </cell>
          <cell r="C341" t="str">
            <v>W Europe</v>
          </cell>
          <cell r="D341">
            <v>937</v>
          </cell>
          <cell r="E341">
            <v>2238</v>
          </cell>
          <cell r="F341">
            <v>125</v>
          </cell>
          <cell r="G341">
            <v>30</v>
          </cell>
          <cell r="H341">
            <v>20</v>
          </cell>
          <cell r="I341">
            <v>30</v>
          </cell>
          <cell r="J341">
            <v>28</v>
          </cell>
          <cell r="K341">
            <v>60</v>
          </cell>
        </row>
        <row r="342">
          <cell r="B342" t="str">
            <v>India - Spain</v>
          </cell>
          <cell r="C342" t="str">
            <v>W Europe</v>
          </cell>
          <cell r="D342">
            <v>933</v>
          </cell>
          <cell r="E342">
            <v>1834</v>
          </cell>
          <cell r="F342">
            <v>125</v>
          </cell>
          <cell r="G342">
            <v>25</v>
          </cell>
          <cell r="H342">
            <v>20</v>
          </cell>
          <cell r="I342">
            <v>30</v>
          </cell>
          <cell r="J342">
            <v>28</v>
          </cell>
          <cell r="K342">
            <v>68</v>
          </cell>
        </row>
        <row r="343">
          <cell r="B343" t="str">
            <v>India - Switzerland</v>
          </cell>
          <cell r="C343" t="str">
            <v>W Europe</v>
          </cell>
          <cell r="D343">
            <v>781</v>
          </cell>
          <cell r="E343">
            <v>1754</v>
          </cell>
          <cell r="F343">
            <v>156.08000000000001</v>
          </cell>
          <cell r="G343">
            <v>31.22</v>
          </cell>
          <cell r="H343">
            <v>20</v>
          </cell>
          <cell r="I343">
            <v>30</v>
          </cell>
          <cell r="J343">
            <v>28</v>
          </cell>
          <cell r="K343">
            <v>42</v>
          </cell>
        </row>
        <row r="344">
          <cell r="B344" t="str">
            <v>India - UK (London)</v>
          </cell>
          <cell r="C344" t="str">
            <v>W Europe</v>
          </cell>
          <cell r="D344">
            <v>1000</v>
          </cell>
          <cell r="E344">
            <v>0</v>
          </cell>
          <cell r="F344">
            <v>175</v>
          </cell>
          <cell r="G344">
            <v>54</v>
          </cell>
          <cell r="H344">
            <v>27</v>
          </cell>
          <cell r="I344">
            <v>54</v>
          </cell>
          <cell r="J344">
            <v>38</v>
          </cell>
          <cell r="K344">
            <v>120</v>
          </cell>
        </row>
        <row r="345">
          <cell r="B345" t="str">
            <v>India - UK (Others)</v>
          </cell>
          <cell r="C345" t="str">
            <v>W Europe</v>
          </cell>
          <cell r="D345">
            <v>1380</v>
          </cell>
          <cell r="E345">
            <v>1820</v>
          </cell>
          <cell r="F345">
            <v>167.74</v>
          </cell>
          <cell r="G345">
            <v>33.549999999999997</v>
          </cell>
          <cell r="H345">
            <v>20</v>
          </cell>
          <cell r="I345">
            <v>40.26</v>
          </cell>
          <cell r="J345">
            <v>28</v>
          </cell>
          <cell r="K345">
            <v>87</v>
          </cell>
        </row>
        <row r="346">
          <cell r="B346" t="str">
            <v>India - S Europe</v>
          </cell>
          <cell r="C346" t="str">
            <v>S Europe</v>
          </cell>
          <cell r="D346">
            <v>855.4</v>
          </cell>
          <cell r="E346">
            <v>1974.8</v>
          </cell>
          <cell r="F346">
            <v>125</v>
          </cell>
          <cell r="G346">
            <v>30</v>
          </cell>
          <cell r="H346">
            <v>20</v>
          </cell>
          <cell r="I346">
            <v>29.512</v>
          </cell>
          <cell r="J346">
            <v>28</v>
          </cell>
          <cell r="K346">
            <v>47</v>
          </cell>
        </row>
        <row r="347">
          <cell r="B347" t="str">
            <v>India - Cyprus</v>
          </cell>
          <cell r="C347" t="str">
            <v>S Europe</v>
          </cell>
          <cell r="D347">
            <v>733</v>
          </cell>
          <cell r="E347">
            <v>2900</v>
          </cell>
          <cell r="F347">
            <v>125</v>
          </cell>
          <cell r="G347">
            <v>30</v>
          </cell>
          <cell r="H347">
            <v>20</v>
          </cell>
          <cell r="I347">
            <v>30</v>
          </cell>
          <cell r="J347">
            <v>28</v>
          </cell>
          <cell r="K347">
            <v>40</v>
          </cell>
        </row>
        <row r="348">
          <cell r="B348" t="str">
            <v>India - Greece</v>
          </cell>
          <cell r="C348" t="str">
            <v>S Europe</v>
          </cell>
          <cell r="D348">
            <v>918</v>
          </cell>
          <cell r="E348">
            <v>1667</v>
          </cell>
          <cell r="F348">
            <v>125</v>
          </cell>
          <cell r="G348">
            <v>30</v>
          </cell>
          <cell r="H348">
            <v>20</v>
          </cell>
          <cell r="I348">
            <v>30</v>
          </cell>
          <cell r="J348">
            <v>28</v>
          </cell>
          <cell r="K348">
            <v>69</v>
          </cell>
        </row>
        <row r="349">
          <cell r="B349" t="str">
            <v>India - Macedonia</v>
          </cell>
          <cell r="C349" t="str">
            <v>S Europe</v>
          </cell>
          <cell r="D349">
            <v>937</v>
          </cell>
          <cell r="E349">
            <v>2118</v>
          </cell>
          <cell r="F349">
            <v>125</v>
          </cell>
          <cell r="G349">
            <v>30</v>
          </cell>
          <cell r="H349">
            <v>20</v>
          </cell>
          <cell r="I349">
            <v>30</v>
          </cell>
          <cell r="J349">
            <v>28</v>
          </cell>
          <cell r="K349">
            <v>60</v>
          </cell>
        </row>
        <row r="350">
          <cell r="B350" t="str">
            <v>India - Serbia &amp; Montenegro</v>
          </cell>
          <cell r="C350" t="str">
            <v>S Europe</v>
          </cell>
          <cell r="D350">
            <v>845</v>
          </cell>
          <cell r="E350">
            <v>1354</v>
          </cell>
          <cell r="F350">
            <v>125</v>
          </cell>
          <cell r="G350">
            <v>30</v>
          </cell>
          <cell r="H350">
            <v>20</v>
          </cell>
          <cell r="I350">
            <v>30</v>
          </cell>
          <cell r="J350">
            <v>28</v>
          </cell>
          <cell r="K350">
            <v>40</v>
          </cell>
        </row>
        <row r="351">
          <cell r="B351" t="str">
            <v>India - Turkey</v>
          </cell>
          <cell r="C351" t="str">
            <v>S Europe</v>
          </cell>
          <cell r="D351">
            <v>844</v>
          </cell>
          <cell r="E351">
            <v>1835</v>
          </cell>
          <cell r="F351">
            <v>125</v>
          </cell>
          <cell r="G351">
            <v>30</v>
          </cell>
          <cell r="H351">
            <v>20</v>
          </cell>
          <cell r="I351">
            <v>27.56</v>
          </cell>
          <cell r="J351">
            <v>28</v>
          </cell>
          <cell r="K351">
            <v>26</v>
          </cell>
        </row>
        <row r="352">
          <cell r="B352" t="str">
            <v>India - APAC</v>
          </cell>
          <cell r="C352" t="str">
            <v>APAC</v>
          </cell>
          <cell r="D352">
            <v>544.35714285714289</v>
          </cell>
          <cell r="E352">
            <v>1170.4285714285713</v>
          </cell>
          <cell r="F352">
            <v>123.52142857142857</v>
          </cell>
          <cell r="G352">
            <v>28.368571428571432</v>
          </cell>
          <cell r="H352">
            <v>20</v>
          </cell>
          <cell r="I352">
            <v>15.036428571428571</v>
          </cell>
          <cell r="J352">
            <v>28</v>
          </cell>
          <cell r="K352">
            <v>16.357142857142858</v>
          </cell>
        </row>
        <row r="353">
          <cell r="B353" t="str">
            <v>India - Australia</v>
          </cell>
          <cell r="C353" t="str">
            <v>APAC</v>
          </cell>
          <cell r="D353">
            <v>868</v>
          </cell>
          <cell r="E353">
            <v>2561</v>
          </cell>
          <cell r="F353">
            <v>123.27</v>
          </cell>
          <cell r="G353">
            <v>30.82</v>
          </cell>
          <cell r="H353">
            <v>20</v>
          </cell>
          <cell r="I353">
            <v>17.23</v>
          </cell>
          <cell r="J353">
            <v>28</v>
          </cell>
          <cell r="K353">
            <v>54</v>
          </cell>
        </row>
        <row r="354">
          <cell r="B354" t="str">
            <v>India - China (Guangzhou)</v>
          </cell>
          <cell r="C354" t="str">
            <v>APAC</v>
          </cell>
          <cell r="D354">
            <v>651</v>
          </cell>
          <cell r="E354">
            <v>1573</v>
          </cell>
          <cell r="F354">
            <v>119.86</v>
          </cell>
          <cell r="G354">
            <v>14.38</v>
          </cell>
          <cell r="H354">
            <v>20</v>
          </cell>
          <cell r="I354">
            <v>17.23</v>
          </cell>
          <cell r="J354">
            <v>28</v>
          </cell>
          <cell r="K354">
            <v>17</v>
          </cell>
        </row>
        <row r="355">
          <cell r="B355" t="str">
            <v>India - China (Hong Kong)</v>
          </cell>
          <cell r="C355" t="str">
            <v>APAC</v>
          </cell>
          <cell r="D355">
            <v>652</v>
          </cell>
          <cell r="E355">
            <v>1165</v>
          </cell>
          <cell r="F355">
            <v>141.32</v>
          </cell>
          <cell r="G355">
            <v>17.670000000000002</v>
          </cell>
          <cell r="H355">
            <v>20</v>
          </cell>
          <cell r="I355">
            <v>24.12</v>
          </cell>
          <cell r="J355">
            <v>28</v>
          </cell>
          <cell r="K355">
            <v>17</v>
          </cell>
        </row>
        <row r="356">
          <cell r="B356" t="str">
            <v>India - Taiwan</v>
          </cell>
          <cell r="C356" t="str">
            <v>APAC</v>
          </cell>
          <cell r="D356">
            <v>743</v>
          </cell>
          <cell r="E356">
            <v>1578</v>
          </cell>
          <cell r="F356">
            <v>92.58</v>
          </cell>
          <cell r="G356">
            <v>10.23</v>
          </cell>
          <cell r="H356">
            <v>20</v>
          </cell>
          <cell r="I356">
            <v>24.12</v>
          </cell>
          <cell r="J356">
            <v>28</v>
          </cell>
          <cell r="K356">
            <v>35</v>
          </cell>
        </row>
        <row r="357">
          <cell r="B357" t="str">
            <v>India - India (Kolkata)</v>
          </cell>
          <cell r="C357" t="str">
            <v>APAC</v>
          </cell>
          <cell r="D357">
            <v>202</v>
          </cell>
          <cell r="E357">
            <v>711</v>
          </cell>
          <cell r="F357">
            <v>130.51</v>
          </cell>
          <cell r="G357">
            <v>43.5</v>
          </cell>
          <cell r="H357">
            <v>20</v>
          </cell>
          <cell r="I357">
            <v>0</v>
          </cell>
          <cell r="J357">
            <v>28</v>
          </cell>
          <cell r="K357">
            <v>0</v>
          </cell>
        </row>
        <row r="358">
          <cell r="B358" t="str">
            <v>India - India (Bangalore)</v>
          </cell>
          <cell r="C358" t="str">
            <v>APAC</v>
          </cell>
          <cell r="D358">
            <v>151</v>
          </cell>
          <cell r="E358">
            <v>482</v>
          </cell>
          <cell r="F358">
            <v>130.51</v>
          </cell>
          <cell r="G358">
            <v>43.5</v>
          </cell>
          <cell r="H358">
            <v>20</v>
          </cell>
          <cell r="I358">
            <v>0</v>
          </cell>
          <cell r="J358">
            <v>28</v>
          </cell>
          <cell r="K358">
            <v>0</v>
          </cell>
        </row>
        <row r="359">
          <cell r="B359" t="str">
            <v>India - India (Chennai)</v>
          </cell>
          <cell r="C359" t="str">
            <v>APAC</v>
          </cell>
          <cell r="D359">
            <v>157</v>
          </cell>
          <cell r="E359">
            <v>461</v>
          </cell>
          <cell r="F359">
            <v>130.51</v>
          </cell>
          <cell r="G359">
            <v>43.5</v>
          </cell>
          <cell r="H359">
            <v>20</v>
          </cell>
          <cell r="I359">
            <v>0</v>
          </cell>
          <cell r="J359">
            <v>28</v>
          </cell>
          <cell r="K359">
            <v>0</v>
          </cell>
        </row>
        <row r="360">
          <cell r="B360" t="str">
            <v>India - India (Mumbai)</v>
          </cell>
          <cell r="C360" t="str">
            <v>APAC</v>
          </cell>
          <cell r="D360">
            <v>183</v>
          </cell>
          <cell r="E360">
            <v>478</v>
          </cell>
          <cell r="F360">
            <v>130.51</v>
          </cell>
          <cell r="G360">
            <v>43.5</v>
          </cell>
          <cell r="H360">
            <v>20</v>
          </cell>
          <cell r="I360">
            <v>0</v>
          </cell>
          <cell r="J360">
            <v>28</v>
          </cell>
          <cell r="K360">
            <v>0</v>
          </cell>
        </row>
        <row r="361">
          <cell r="B361" t="str">
            <v>India - Japan</v>
          </cell>
          <cell r="C361" t="str">
            <v>APAC</v>
          </cell>
          <cell r="D361">
            <v>778</v>
          </cell>
          <cell r="E361">
            <v>1588</v>
          </cell>
          <cell r="F361">
            <v>202.14</v>
          </cell>
          <cell r="G361">
            <v>32.090000000000003</v>
          </cell>
          <cell r="H361">
            <v>20</v>
          </cell>
          <cell r="I361">
            <v>34.450000000000003</v>
          </cell>
          <cell r="J361">
            <v>28</v>
          </cell>
          <cell r="K361">
            <v>6</v>
          </cell>
        </row>
        <row r="362">
          <cell r="B362" t="str">
            <v>India - South Korea</v>
          </cell>
          <cell r="C362" t="str">
            <v>APAC</v>
          </cell>
          <cell r="D362">
            <v>804</v>
          </cell>
          <cell r="E362">
            <v>1394</v>
          </cell>
          <cell r="F362">
            <v>125</v>
          </cell>
          <cell r="G362">
            <v>30</v>
          </cell>
          <cell r="H362">
            <v>20</v>
          </cell>
          <cell r="I362">
            <v>21</v>
          </cell>
          <cell r="J362">
            <v>28</v>
          </cell>
          <cell r="K362">
            <v>23</v>
          </cell>
        </row>
        <row r="363">
          <cell r="B363" t="str">
            <v>India - Malaysia</v>
          </cell>
          <cell r="C363" t="str">
            <v>APAC</v>
          </cell>
          <cell r="D363">
            <v>1049</v>
          </cell>
          <cell r="E363">
            <v>1784</v>
          </cell>
          <cell r="F363">
            <v>60.77</v>
          </cell>
          <cell r="G363">
            <v>8.5299999999999994</v>
          </cell>
          <cell r="H363">
            <v>20</v>
          </cell>
          <cell r="I363">
            <v>17.23</v>
          </cell>
          <cell r="J363">
            <v>28</v>
          </cell>
          <cell r="K363">
            <v>11</v>
          </cell>
        </row>
        <row r="364">
          <cell r="B364" t="str">
            <v>India - Philippines</v>
          </cell>
          <cell r="C364" t="str">
            <v>APAC</v>
          </cell>
          <cell r="D364">
            <v>626</v>
          </cell>
          <cell r="E364">
            <v>1266</v>
          </cell>
          <cell r="F364">
            <v>125</v>
          </cell>
          <cell r="G364">
            <v>30</v>
          </cell>
          <cell r="H364">
            <v>20</v>
          </cell>
          <cell r="I364">
            <v>17.23</v>
          </cell>
          <cell r="J364">
            <v>28</v>
          </cell>
          <cell r="K364">
            <v>30</v>
          </cell>
        </row>
        <row r="365">
          <cell r="B365" t="str">
            <v>India - Singapore</v>
          </cell>
          <cell r="C365" t="str">
            <v>APAC</v>
          </cell>
          <cell r="D365">
            <v>505</v>
          </cell>
          <cell r="E365">
            <v>845</v>
          </cell>
          <cell r="F365">
            <v>92.32</v>
          </cell>
          <cell r="G365">
            <v>19.440000000000001</v>
          </cell>
          <cell r="H365">
            <v>20</v>
          </cell>
          <cell r="I365">
            <v>17.23</v>
          </cell>
          <cell r="J365">
            <v>28</v>
          </cell>
          <cell r="K365">
            <v>15</v>
          </cell>
        </row>
        <row r="366">
          <cell r="B366" t="str">
            <v>India - Thailand</v>
          </cell>
          <cell r="C366" t="str">
            <v>APAC</v>
          </cell>
          <cell r="D366">
            <v>252</v>
          </cell>
          <cell r="E366">
            <v>500</v>
          </cell>
          <cell r="F366">
            <v>125</v>
          </cell>
          <cell r="G366">
            <v>30</v>
          </cell>
          <cell r="H366">
            <v>20</v>
          </cell>
          <cell r="I366">
            <v>20.67</v>
          </cell>
          <cell r="J366">
            <v>28</v>
          </cell>
          <cell r="K366">
            <v>21</v>
          </cell>
        </row>
        <row r="367">
          <cell r="B367" t="str">
            <v>India - NA</v>
          </cell>
          <cell r="C367" t="str">
            <v>NA</v>
          </cell>
          <cell r="D367">
            <v>1664.6666666666667</v>
          </cell>
          <cell r="E367">
            <v>3057.5555555555557</v>
          </cell>
          <cell r="F367">
            <v>158.46666666666667</v>
          </cell>
          <cell r="G367">
            <v>31.438888888888886</v>
          </cell>
          <cell r="H367">
            <v>21.555555555555557</v>
          </cell>
          <cell r="I367">
            <v>22.594444444444449</v>
          </cell>
          <cell r="J367">
            <v>30.444444444444443</v>
          </cell>
          <cell r="K367">
            <v>94.555555555555557</v>
          </cell>
        </row>
        <row r="368">
          <cell r="B368" t="str">
            <v>India - Canada</v>
          </cell>
          <cell r="C368" t="str">
            <v>NA</v>
          </cell>
          <cell r="D368">
            <v>1259</v>
          </cell>
          <cell r="E368">
            <v>4411</v>
          </cell>
          <cell r="F368">
            <v>158.62</v>
          </cell>
          <cell r="G368">
            <v>30.82</v>
          </cell>
          <cell r="H368">
            <v>20</v>
          </cell>
          <cell r="I368">
            <v>21</v>
          </cell>
          <cell r="J368">
            <v>28</v>
          </cell>
          <cell r="K368">
            <v>61</v>
          </cell>
        </row>
        <row r="369">
          <cell r="B369" t="str">
            <v>India - Mexico</v>
          </cell>
          <cell r="C369" t="str">
            <v>NA</v>
          </cell>
          <cell r="D369">
            <v>1702</v>
          </cell>
          <cell r="E369">
            <v>5073</v>
          </cell>
          <cell r="F369">
            <v>125</v>
          </cell>
          <cell r="G369">
            <v>30</v>
          </cell>
          <cell r="H369">
            <v>20</v>
          </cell>
          <cell r="I369">
            <v>21</v>
          </cell>
          <cell r="J369">
            <v>28</v>
          </cell>
          <cell r="K369">
            <v>25</v>
          </cell>
        </row>
        <row r="370">
          <cell r="B370" t="str">
            <v>India - USA (Chicago)</v>
          </cell>
          <cell r="C370" t="str">
            <v>NA</v>
          </cell>
          <cell r="D370">
            <v>1800</v>
          </cell>
          <cell r="E370">
            <v>0</v>
          </cell>
          <cell r="F370">
            <v>150</v>
          </cell>
          <cell r="G370">
            <v>38</v>
          </cell>
          <cell r="H370">
            <v>27</v>
          </cell>
          <cell r="I370">
            <v>29</v>
          </cell>
          <cell r="J370">
            <v>39</v>
          </cell>
          <cell r="K370">
            <v>140</v>
          </cell>
        </row>
        <row r="371">
          <cell r="B371" t="str">
            <v>India - USA (LA)</v>
          </cell>
          <cell r="C371" t="str">
            <v>NA</v>
          </cell>
          <cell r="D371">
            <v>1934</v>
          </cell>
          <cell r="E371">
            <v>4141</v>
          </cell>
          <cell r="F371">
            <v>177</v>
          </cell>
          <cell r="G371">
            <v>29</v>
          </cell>
          <cell r="H371">
            <v>20</v>
          </cell>
          <cell r="I371">
            <v>20.67</v>
          </cell>
          <cell r="J371">
            <v>28</v>
          </cell>
          <cell r="K371">
            <v>97</v>
          </cell>
        </row>
        <row r="372">
          <cell r="B372" t="str">
            <v>India - USA (NY)</v>
          </cell>
          <cell r="C372" t="str">
            <v>NA</v>
          </cell>
          <cell r="D372">
            <v>1449</v>
          </cell>
          <cell r="E372">
            <v>2614</v>
          </cell>
          <cell r="F372">
            <v>220.49</v>
          </cell>
          <cell r="G372">
            <v>34.450000000000003</v>
          </cell>
          <cell r="H372">
            <v>20</v>
          </cell>
          <cell r="I372">
            <v>20.67</v>
          </cell>
          <cell r="J372">
            <v>28</v>
          </cell>
          <cell r="K372">
            <v>97</v>
          </cell>
        </row>
        <row r="373">
          <cell r="B373" t="str">
            <v>India - USA (San Francisco)</v>
          </cell>
          <cell r="C373" t="str">
            <v>NA</v>
          </cell>
          <cell r="D373">
            <v>1500</v>
          </cell>
          <cell r="E373">
            <v>0</v>
          </cell>
          <cell r="F373">
            <v>130</v>
          </cell>
          <cell r="G373">
            <v>38</v>
          </cell>
          <cell r="H373">
            <v>27</v>
          </cell>
          <cell r="I373">
            <v>29</v>
          </cell>
          <cell r="J373">
            <v>39</v>
          </cell>
          <cell r="K373">
            <v>140</v>
          </cell>
        </row>
        <row r="374">
          <cell r="B374" t="str">
            <v>India - USA (Dallas)</v>
          </cell>
          <cell r="C374" t="str">
            <v>NA</v>
          </cell>
          <cell r="D374">
            <v>1896</v>
          </cell>
          <cell r="E374">
            <v>4183</v>
          </cell>
          <cell r="F374">
            <v>155.03</v>
          </cell>
          <cell r="G374">
            <v>27.56</v>
          </cell>
          <cell r="H374">
            <v>20</v>
          </cell>
          <cell r="I374">
            <v>20.67</v>
          </cell>
          <cell r="J374">
            <v>28</v>
          </cell>
          <cell r="K374">
            <v>97</v>
          </cell>
        </row>
        <row r="375">
          <cell r="B375" t="str">
            <v>India - USA (Houston)</v>
          </cell>
          <cell r="C375" t="str">
            <v>NA</v>
          </cell>
          <cell r="D375">
            <v>1807</v>
          </cell>
          <cell r="E375">
            <v>3751</v>
          </cell>
          <cell r="F375">
            <v>155.03</v>
          </cell>
          <cell r="G375">
            <v>27.56</v>
          </cell>
          <cell r="H375">
            <v>20</v>
          </cell>
          <cell r="I375">
            <v>20.67</v>
          </cell>
          <cell r="J375">
            <v>28</v>
          </cell>
          <cell r="K375">
            <v>97</v>
          </cell>
        </row>
        <row r="376">
          <cell r="B376" t="str">
            <v>India - USA (Miami)</v>
          </cell>
          <cell r="C376" t="str">
            <v>NA</v>
          </cell>
          <cell r="D376">
            <v>1635</v>
          </cell>
          <cell r="E376">
            <v>3345</v>
          </cell>
          <cell r="F376">
            <v>155.03</v>
          </cell>
          <cell r="G376">
            <v>27.56</v>
          </cell>
          <cell r="H376">
            <v>20</v>
          </cell>
          <cell r="I376">
            <v>20.67</v>
          </cell>
          <cell r="J376">
            <v>28</v>
          </cell>
          <cell r="K376">
            <v>97</v>
          </cell>
        </row>
        <row r="377">
          <cell r="B377" t="str">
            <v>India - LATAM</v>
          </cell>
          <cell r="C377" t="str">
            <v>LATAM</v>
          </cell>
          <cell r="D377">
            <v>1526</v>
          </cell>
          <cell r="E377">
            <v>4555.55</v>
          </cell>
          <cell r="F377">
            <v>126.75</v>
          </cell>
          <cell r="G377">
            <v>30.4</v>
          </cell>
          <cell r="H377">
            <v>20.25</v>
          </cell>
          <cell r="I377">
            <v>21.25</v>
          </cell>
          <cell r="J377">
            <v>28.4</v>
          </cell>
          <cell r="K377">
            <v>65.95</v>
          </cell>
        </row>
        <row r="378">
          <cell r="B378" t="str">
            <v>India - Argentina</v>
          </cell>
          <cell r="C378" t="str">
            <v>LATAM</v>
          </cell>
          <cell r="D378">
            <v>2257</v>
          </cell>
          <cell r="E378">
            <v>5312</v>
          </cell>
          <cell r="F378">
            <v>125</v>
          </cell>
          <cell r="G378">
            <v>30</v>
          </cell>
          <cell r="H378">
            <v>20</v>
          </cell>
          <cell r="I378">
            <v>21</v>
          </cell>
          <cell r="J378">
            <v>28</v>
          </cell>
          <cell r="K378">
            <v>40</v>
          </cell>
        </row>
        <row r="379">
          <cell r="B379" t="str">
            <v>India - Bolivia</v>
          </cell>
          <cell r="C379" t="str">
            <v>LATAM</v>
          </cell>
          <cell r="D379">
            <v>1371</v>
          </cell>
          <cell r="E379">
            <v>3748</v>
          </cell>
          <cell r="F379">
            <v>125</v>
          </cell>
          <cell r="G379">
            <v>30</v>
          </cell>
          <cell r="H379">
            <v>20</v>
          </cell>
          <cell r="I379">
            <v>21</v>
          </cell>
          <cell r="J379">
            <v>28</v>
          </cell>
          <cell r="K379">
            <v>158</v>
          </cell>
        </row>
        <row r="380">
          <cell r="B380" t="str">
            <v>India - Brazil (Brasilia)</v>
          </cell>
          <cell r="C380" t="str">
            <v>LATAM</v>
          </cell>
          <cell r="D380">
            <v>1483</v>
          </cell>
          <cell r="E380">
            <v>4771</v>
          </cell>
          <cell r="F380">
            <v>125</v>
          </cell>
          <cell r="G380">
            <v>30</v>
          </cell>
          <cell r="H380">
            <v>20</v>
          </cell>
          <cell r="I380">
            <v>21</v>
          </cell>
          <cell r="J380">
            <v>28</v>
          </cell>
          <cell r="K380">
            <v>58</v>
          </cell>
        </row>
        <row r="381">
          <cell r="B381" t="str">
            <v>India - Brazil (Sao Paulo)</v>
          </cell>
          <cell r="C381" t="str">
            <v>LATAM</v>
          </cell>
          <cell r="D381">
            <v>1483</v>
          </cell>
          <cell r="E381">
            <v>4771</v>
          </cell>
          <cell r="F381">
            <v>125</v>
          </cell>
          <cell r="G381">
            <v>30</v>
          </cell>
          <cell r="H381">
            <v>20</v>
          </cell>
          <cell r="I381">
            <v>21</v>
          </cell>
          <cell r="J381">
            <v>28</v>
          </cell>
          <cell r="K381">
            <v>58</v>
          </cell>
        </row>
        <row r="382">
          <cell r="B382" t="str">
            <v>India - Chile</v>
          </cell>
          <cell r="C382" t="str">
            <v>LATAM</v>
          </cell>
          <cell r="D382">
            <v>1483</v>
          </cell>
          <cell r="E382">
            <v>4771</v>
          </cell>
          <cell r="F382">
            <v>125</v>
          </cell>
          <cell r="G382">
            <v>30</v>
          </cell>
          <cell r="H382">
            <v>20</v>
          </cell>
          <cell r="I382">
            <v>21</v>
          </cell>
          <cell r="J382">
            <v>28</v>
          </cell>
          <cell r="K382">
            <v>12</v>
          </cell>
        </row>
        <row r="383">
          <cell r="B383" t="str">
            <v>India - Colombia</v>
          </cell>
          <cell r="C383" t="str">
            <v>LATAM</v>
          </cell>
          <cell r="D383">
            <v>1442</v>
          </cell>
          <cell r="E383">
            <v>4604</v>
          </cell>
          <cell r="F383">
            <v>125</v>
          </cell>
          <cell r="G383">
            <v>30</v>
          </cell>
          <cell r="H383">
            <v>20</v>
          </cell>
          <cell r="I383">
            <v>21</v>
          </cell>
          <cell r="J383">
            <v>28</v>
          </cell>
          <cell r="K383">
            <v>250</v>
          </cell>
        </row>
        <row r="384">
          <cell r="B384" t="str">
            <v>India - Costa Rica</v>
          </cell>
          <cell r="C384" t="str">
            <v>LATAM</v>
          </cell>
          <cell r="D384">
            <v>1700</v>
          </cell>
          <cell r="E384">
            <v>4604</v>
          </cell>
          <cell r="F384">
            <v>160</v>
          </cell>
          <cell r="G384">
            <v>38</v>
          </cell>
          <cell r="H384">
            <v>25</v>
          </cell>
          <cell r="I384">
            <v>26</v>
          </cell>
          <cell r="J384">
            <v>36</v>
          </cell>
          <cell r="K384">
            <v>15</v>
          </cell>
        </row>
        <row r="385">
          <cell r="B385" t="str">
            <v>India - Dominican Republic</v>
          </cell>
          <cell r="C385" t="str">
            <v>LATAM</v>
          </cell>
          <cell r="D385">
            <v>1442</v>
          </cell>
          <cell r="E385">
            <v>4604</v>
          </cell>
          <cell r="F385">
            <v>125</v>
          </cell>
          <cell r="G385">
            <v>30</v>
          </cell>
          <cell r="H385">
            <v>20</v>
          </cell>
          <cell r="I385">
            <v>21</v>
          </cell>
          <cell r="J385">
            <v>28</v>
          </cell>
          <cell r="K385">
            <v>140</v>
          </cell>
        </row>
        <row r="386">
          <cell r="B386" t="str">
            <v>India - Ecuador</v>
          </cell>
          <cell r="C386" t="str">
            <v>LATAM</v>
          </cell>
          <cell r="D386">
            <v>1488</v>
          </cell>
          <cell r="E386">
            <v>4382</v>
          </cell>
          <cell r="F386">
            <v>125</v>
          </cell>
          <cell r="G386">
            <v>30</v>
          </cell>
          <cell r="H386">
            <v>20</v>
          </cell>
          <cell r="I386">
            <v>21</v>
          </cell>
          <cell r="J386">
            <v>28</v>
          </cell>
          <cell r="K386">
            <v>45</v>
          </cell>
        </row>
        <row r="387">
          <cell r="B387" t="str">
            <v>India - Guatemala</v>
          </cell>
          <cell r="C387" t="str">
            <v>LATAM</v>
          </cell>
          <cell r="D387">
            <v>1442</v>
          </cell>
          <cell r="E387">
            <v>4604</v>
          </cell>
          <cell r="F387">
            <v>125</v>
          </cell>
          <cell r="G387">
            <v>30</v>
          </cell>
          <cell r="H387">
            <v>20</v>
          </cell>
          <cell r="I387">
            <v>21</v>
          </cell>
          <cell r="J387">
            <v>28</v>
          </cell>
          <cell r="K387">
            <v>158</v>
          </cell>
        </row>
        <row r="388">
          <cell r="B388" t="str">
            <v>India - Honduras</v>
          </cell>
          <cell r="C388" t="str">
            <v>LATAM</v>
          </cell>
          <cell r="D388">
            <v>1517</v>
          </cell>
          <cell r="E388">
            <v>4461</v>
          </cell>
          <cell r="F388">
            <v>125</v>
          </cell>
          <cell r="G388">
            <v>30</v>
          </cell>
          <cell r="H388">
            <v>20</v>
          </cell>
          <cell r="I388">
            <v>21</v>
          </cell>
          <cell r="J388">
            <v>28</v>
          </cell>
          <cell r="K388">
            <v>15</v>
          </cell>
        </row>
        <row r="389">
          <cell r="B389" t="str">
            <v>India - Jamaica</v>
          </cell>
          <cell r="C389" t="str">
            <v>LATAM</v>
          </cell>
          <cell r="D389">
            <v>1250</v>
          </cell>
          <cell r="E389">
            <v>4548</v>
          </cell>
          <cell r="F389">
            <v>125</v>
          </cell>
          <cell r="G389">
            <v>30</v>
          </cell>
          <cell r="H389">
            <v>20</v>
          </cell>
          <cell r="I389">
            <v>21</v>
          </cell>
          <cell r="J389">
            <v>28</v>
          </cell>
          <cell r="K389">
            <v>50</v>
          </cell>
        </row>
        <row r="390">
          <cell r="B390" t="str">
            <v>India - Panama</v>
          </cell>
          <cell r="C390" t="str">
            <v>LATAM</v>
          </cell>
          <cell r="D390">
            <v>1458</v>
          </cell>
          <cell r="E390">
            <v>4667</v>
          </cell>
          <cell r="F390">
            <v>125</v>
          </cell>
          <cell r="G390">
            <v>30</v>
          </cell>
          <cell r="H390">
            <v>20</v>
          </cell>
          <cell r="I390">
            <v>21</v>
          </cell>
          <cell r="J390">
            <v>28</v>
          </cell>
          <cell r="K390">
            <v>75</v>
          </cell>
        </row>
        <row r="391">
          <cell r="B391" t="str">
            <v>India - Paraguay</v>
          </cell>
          <cell r="C391" t="str">
            <v>LATAM</v>
          </cell>
          <cell r="D391">
            <v>1483</v>
          </cell>
          <cell r="E391">
            <v>4771</v>
          </cell>
          <cell r="F391">
            <v>125</v>
          </cell>
          <cell r="G391">
            <v>30</v>
          </cell>
          <cell r="H391">
            <v>20</v>
          </cell>
          <cell r="I391">
            <v>21</v>
          </cell>
          <cell r="J391">
            <v>28</v>
          </cell>
          <cell r="K391">
            <v>60</v>
          </cell>
        </row>
        <row r="392">
          <cell r="B392" t="str">
            <v>India - Peru</v>
          </cell>
          <cell r="C392" t="str">
            <v>LATAM</v>
          </cell>
          <cell r="D392">
            <v>2257</v>
          </cell>
          <cell r="E392">
            <v>5312</v>
          </cell>
          <cell r="F392">
            <v>125</v>
          </cell>
          <cell r="G392">
            <v>30</v>
          </cell>
          <cell r="H392">
            <v>20</v>
          </cell>
          <cell r="I392">
            <v>21</v>
          </cell>
          <cell r="J392">
            <v>28</v>
          </cell>
          <cell r="K392">
            <v>25</v>
          </cell>
        </row>
        <row r="393">
          <cell r="B393" t="str">
            <v>India - Trinidad</v>
          </cell>
          <cell r="C393" t="str">
            <v>LATAM</v>
          </cell>
          <cell r="D393">
            <v>1498</v>
          </cell>
          <cell r="E393">
            <v>4620</v>
          </cell>
          <cell r="F393">
            <v>125</v>
          </cell>
          <cell r="G393">
            <v>30</v>
          </cell>
          <cell r="H393">
            <v>20</v>
          </cell>
          <cell r="I393">
            <v>21</v>
          </cell>
          <cell r="J393">
            <v>28</v>
          </cell>
          <cell r="K393">
            <v>45</v>
          </cell>
        </row>
        <row r="394">
          <cell r="B394" t="str">
            <v>India - Uruguay</v>
          </cell>
          <cell r="C394" t="str">
            <v>LATAM</v>
          </cell>
          <cell r="D394">
            <v>1468</v>
          </cell>
          <cell r="E394">
            <v>4620</v>
          </cell>
          <cell r="F394">
            <v>125</v>
          </cell>
          <cell r="G394">
            <v>30</v>
          </cell>
          <cell r="H394">
            <v>20</v>
          </cell>
          <cell r="I394">
            <v>21</v>
          </cell>
          <cell r="J394">
            <v>28</v>
          </cell>
          <cell r="K394">
            <v>0</v>
          </cell>
        </row>
        <row r="395">
          <cell r="B395" t="str">
            <v>India - Venezuela</v>
          </cell>
          <cell r="C395" t="str">
            <v>LATAM</v>
          </cell>
          <cell r="D395">
            <v>1483</v>
          </cell>
          <cell r="E395">
            <v>4771</v>
          </cell>
          <cell r="F395">
            <v>125</v>
          </cell>
          <cell r="G395">
            <v>30</v>
          </cell>
          <cell r="H395">
            <v>20</v>
          </cell>
          <cell r="I395">
            <v>21</v>
          </cell>
          <cell r="J395">
            <v>28</v>
          </cell>
          <cell r="K395">
            <v>20</v>
          </cell>
        </row>
        <row r="396">
          <cell r="B396" t="str">
            <v>India - El Salvador</v>
          </cell>
          <cell r="C396" t="str">
            <v>LATAM</v>
          </cell>
          <cell r="D396">
            <v>1488</v>
          </cell>
          <cell r="E396">
            <v>4382</v>
          </cell>
          <cell r="F396">
            <v>125</v>
          </cell>
          <cell r="G396">
            <v>30</v>
          </cell>
          <cell r="H396">
            <v>20</v>
          </cell>
          <cell r="I396">
            <v>21</v>
          </cell>
          <cell r="J396">
            <v>28</v>
          </cell>
          <cell r="K396">
            <v>20</v>
          </cell>
        </row>
        <row r="397">
          <cell r="B397" t="str">
            <v>India - Puerto Rico</v>
          </cell>
          <cell r="C397" t="str">
            <v>LATAM</v>
          </cell>
          <cell r="D397">
            <v>1027</v>
          </cell>
          <cell r="E397">
            <v>2788</v>
          </cell>
          <cell r="F397">
            <v>125</v>
          </cell>
          <cell r="G397">
            <v>30</v>
          </cell>
          <cell r="H397">
            <v>20</v>
          </cell>
          <cell r="I397">
            <v>21</v>
          </cell>
          <cell r="J397">
            <v>28</v>
          </cell>
          <cell r="K397">
            <v>75</v>
          </cell>
        </row>
        <row r="398">
          <cell r="B398" t="str">
            <v>India - Africa</v>
          </cell>
          <cell r="C398" t="str">
            <v>Africa</v>
          </cell>
          <cell r="D398">
            <v>933.4</v>
          </cell>
          <cell r="E398">
            <v>1716.6</v>
          </cell>
          <cell r="F398">
            <v>125</v>
          </cell>
          <cell r="G398">
            <v>30</v>
          </cell>
          <cell r="H398">
            <v>20</v>
          </cell>
          <cell r="I398">
            <v>19.492000000000001</v>
          </cell>
          <cell r="J398">
            <v>28</v>
          </cell>
          <cell r="K398">
            <v>19.399999999999999</v>
          </cell>
        </row>
        <row r="399">
          <cell r="B399" t="str">
            <v>India - Egypt</v>
          </cell>
          <cell r="C399" t="str">
            <v>Africa</v>
          </cell>
          <cell r="D399">
            <v>1036</v>
          </cell>
          <cell r="E399">
            <v>1208</v>
          </cell>
          <cell r="F399">
            <v>125</v>
          </cell>
          <cell r="G399">
            <v>30</v>
          </cell>
          <cell r="H399">
            <v>20</v>
          </cell>
          <cell r="I399">
            <v>17.23</v>
          </cell>
          <cell r="J399">
            <v>28</v>
          </cell>
          <cell r="K399">
            <v>22</v>
          </cell>
        </row>
        <row r="400">
          <cell r="B400" t="str">
            <v>India - Lebanon</v>
          </cell>
          <cell r="C400" t="str">
            <v>Africa</v>
          </cell>
          <cell r="D400">
            <v>790</v>
          </cell>
          <cell r="E400">
            <v>1688</v>
          </cell>
          <cell r="F400">
            <v>125</v>
          </cell>
          <cell r="G400">
            <v>30</v>
          </cell>
          <cell r="H400">
            <v>20</v>
          </cell>
          <cell r="I400">
            <v>21</v>
          </cell>
          <cell r="J400">
            <v>28</v>
          </cell>
          <cell r="K400">
            <v>25</v>
          </cell>
        </row>
        <row r="401">
          <cell r="B401" t="str">
            <v>India - Morocco</v>
          </cell>
          <cell r="C401" t="str">
            <v>Africa</v>
          </cell>
          <cell r="D401">
            <v>1102</v>
          </cell>
          <cell r="E401">
            <v>2336</v>
          </cell>
          <cell r="F401">
            <v>125</v>
          </cell>
          <cell r="G401">
            <v>30</v>
          </cell>
          <cell r="H401">
            <v>20</v>
          </cell>
          <cell r="I401">
            <v>21</v>
          </cell>
          <cell r="J401">
            <v>28</v>
          </cell>
          <cell r="K401">
            <v>20</v>
          </cell>
        </row>
        <row r="402">
          <cell r="B402" t="str">
            <v xml:space="preserve">India - South Africa </v>
          </cell>
          <cell r="C402" t="str">
            <v>Africa</v>
          </cell>
          <cell r="D402">
            <v>1049</v>
          </cell>
          <cell r="E402">
            <v>1784</v>
          </cell>
          <cell r="F402">
            <v>125</v>
          </cell>
          <cell r="G402">
            <v>30</v>
          </cell>
          <cell r="H402">
            <v>20</v>
          </cell>
          <cell r="I402">
            <v>17.23</v>
          </cell>
          <cell r="J402">
            <v>28</v>
          </cell>
          <cell r="K402">
            <v>0</v>
          </cell>
        </row>
        <row r="403">
          <cell r="B403" t="str">
            <v>India - Tunisia</v>
          </cell>
          <cell r="C403" t="str">
            <v>Africa</v>
          </cell>
          <cell r="D403">
            <v>690</v>
          </cell>
          <cell r="E403">
            <v>1567</v>
          </cell>
          <cell r="F403">
            <v>125</v>
          </cell>
          <cell r="G403">
            <v>30</v>
          </cell>
          <cell r="H403">
            <v>20</v>
          </cell>
          <cell r="I403">
            <v>21</v>
          </cell>
          <cell r="J403">
            <v>28</v>
          </cell>
          <cell r="K403">
            <v>30</v>
          </cell>
        </row>
        <row r="404">
          <cell r="B404" t="str">
            <v>India - Middle East</v>
          </cell>
          <cell r="C404" t="str">
            <v>Middle East</v>
          </cell>
          <cell r="D404">
            <v>671</v>
          </cell>
          <cell r="E404">
            <v>1048.75</v>
          </cell>
          <cell r="F404">
            <v>125</v>
          </cell>
          <cell r="G404">
            <v>30</v>
          </cell>
          <cell r="H404">
            <v>20</v>
          </cell>
          <cell r="I404">
            <v>17.23</v>
          </cell>
          <cell r="J404">
            <v>28</v>
          </cell>
          <cell r="K404">
            <v>36.5</v>
          </cell>
        </row>
        <row r="405">
          <cell r="B405" t="str">
            <v>India - Israel</v>
          </cell>
          <cell r="C405" t="str">
            <v>Middle East</v>
          </cell>
          <cell r="D405">
            <v>1037</v>
          </cell>
          <cell r="E405">
            <v>1210</v>
          </cell>
          <cell r="F405">
            <v>125</v>
          </cell>
          <cell r="G405">
            <v>30</v>
          </cell>
          <cell r="H405">
            <v>20</v>
          </cell>
          <cell r="I405">
            <v>17.23</v>
          </cell>
          <cell r="J405">
            <v>28</v>
          </cell>
          <cell r="K405">
            <v>13</v>
          </cell>
        </row>
        <row r="406">
          <cell r="B406" t="str">
            <v>India - Jordan</v>
          </cell>
          <cell r="C406" t="str">
            <v>Middle East</v>
          </cell>
          <cell r="D406">
            <v>831</v>
          </cell>
          <cell r="E406">
            <v>1258</v>
          </cell>
          <cell r="F406">
            <v>125</v>
          </cell>
          <cell r="G406">
            <v>30</v>
          </cell>
          <cell r="H406">
            <v>20</v>
          </cell>
          <cell r="I406">
            <v>17.23</v>
          </cell>
          <cell r="J406">
            <v>28</v>
          </cell>
          <cell r="K406">
            <v>16</v>
          </cell>
        </row>
        <row r="407">
          <cell r="B407" t="str">
            <v>India - Kuwait</v>
          </cell>
          <cell r="C407" t="str">
            <v>Middle East</v>
          </cell>
          <cell r="D407">
            <v>691</v>
          </cell>
          <cell r="E407">
            <v>987</v>
          </cell>
          <cell r="F407">
            <v>125</v>
          </cell>
          <cell r="G407">
            <v>30</v>
          </cell>
          <cell r="H407">
            <v>20</v>
          </cell>
          <cell r="I407">
            <v>17.23</v>
          </cell>
          <cell r="J407">
            <v>28</v>
          </cell>
          <cell r="K407">
            <v>120</v>
          </cell>
        </row>
        <row r="408">
          <cell r="B408" t="str">
            <v>India - Oman</v>
          </cell>
          <cell r="C408" t="str">
            <v>Middle East</v>
          </cell>
          <cell r="D408">
            <v>523</v>
          </cell>
          <cell r="E408">
            <v>998</v>
          </cell>
          <cell r="F408">
            <v>125</v>
          </cell>
          <cell r="G408">
            <v>30</v>
          </cell>
          <cell r="H408">
            <v>20</v>
          </cell>
          <cell r="I408">
            <v>17.23</v>
          </cell>
          <cell r="J408">
            <v>28</v>
          </cell>
          <cell r="K408">
            <v>25</v>
          </cell>
        </row>
        <row r="409">
          <cell r="B409" t="str">
            <v>India - Pakistan</v>
          </cell>
          <cell r="C409" t="str">
            <v>Middle East</v>
          </cell>
          <cell r="D409">
            <v>523</v>
          </cell>
          <cell r="E409">
            <v>998</v>
          </cell>
          <cell r="F409">
            <v>125</v>
          </cell>
          <cell r="G409">
            <v>30</v>
          </cell>
          <cell r="H409">
            <v>20</v>
          </cell>
          <cell r="I409">
            <v>17.23</v>
          </cell>
          <cell r="J409">
            <v>28</v>
          </cell>
          <cell r="K409">
            <v>0</v>
          </cell>
        </row>
        <row r="410">
          <cell r="B410" t="str">
            <v>India - Qatar</v>
          </cell>
          <cell r="C410" t="str">
            <v>Middle East</v>
          </cell>
          <cell r="D410">
            <v>523</v>
          </cell>
          <cell r="E410">
            <v>998</v>
          </cell>
          <cell r="F410">
            <v>125</v>
          </cell>
          <cell r="G410">
            <v>30</v>
          </cell>
          <cell r="H410">
            <v>20</v>
          </cell>
          <cell r="I410">
            <v>17.23</v>
          </cell>
          <cell r="J410">
            <v>28</v>
          </cell>
          <cell r="K410">
            <v>20</v>
          </cell>
        </row>
        <row r="411">
          <cell r="B411" t="str">
            <v xml:space="preserve">India - Saudi Arabia </v>
          </cell>
          <cell r="C411" t="str">
            <v>Middle East</v>
          </cell>
          <cell r="D411">
            <v>691</v>
          </cell>
          <cell r="E411">
            <v>987</v>
          </cell>
          <cell r="F411">
            <v>125</v>
          </cell>
          <cell r="G411">
            <v>30</v>
          </cell>
          <cell r="H411">
            <v>20</v>
          </cell>
          <cell r="I411">
            <v>17.23</v>
          </cell>
          <cell r="J411">
            <v>28</v>
          </cell>
          <cell r="K411">
            <v>50</v>
          </cell>
        </row>
        <row r="412">
          <cell r="B412" t="str">
            <v>India - UAE</v>
          </cell>
          <cell r="C412" t="str">
            <v>Middle East</v>
          </cell>
          <cell r="D412">
            <v>549</v>
          </cell>
          <cell r="E412">
            <v>954</v>
          </cell>
          <cell r="F412">
            <v>125</v>
          </cell>
          <cell r="G412">
            <v>30</v>
          </cell>
          <cell r="H412">
            <v>20</v>
          </cell>
          <cell r="I412">
            <v>17.23</v>
          </cell>
          <cell r="J412">
            <v>28</v>
          </cell>
          <cell r="K412">
            <v>48</v>
          </cell>
        </row>
        <row r="413">
          <cell r="B413" t="str">
            <v>Brazil - Europe</v>
          </cell>
          <cell r="C413" t="str">
            <v>Europe</v>
          </cell>
          <cell r="D413">
            <v>799.4</v>
          </cell>
          <cell r="E413">
            <v>2797.6</v>
          </cell>
          <cell r="F413">
            <v>150.804</v>
          </cell>
          <cell r="G413">
            <v>31.762</v>
          </cell>
          <cell r="H413">
            <v>20</v>
          </cell>
          <cell r="I413">
            <v>39</v>
          </cell>
          <cell r="J413">
            <v>28</v>
          </cell>
          <cell r="K413">
            <v>0</v>
          </cell>
        </row>
        <row r="414">
          <cell r="B414" t="str">
            <v>Brazil - France (Paris &amp; "petite couronne")</v>
          </cell>
          <cell r="C414" t="str">
            <v>Europe</v>
          </cell>
          <cell r="D414">
            <v>758</v>
          </cell>
          <cell r="E414">
            <v>2205</v>
          </cell>
          <cell r="F414">
            <v>160</v>
          </cell>
          <cell r="G414">
            <v>30</v>
          </cell>
          <cell r="H414">
            <v>20</v>
          </cell>
          <cell r="I414">
            <v>39</v>
          </cell>
          <cell r="J414">
            <v>28</v>
          </cell>
          <cell r="K414">
            <v>0</v>
          </cell>
        </row>
        <row r="415">
          <cell r="B415" t="str">
            <v>Brazil - France (Province)</v>
          </cell>
          <cell r="C415" t="str">
            <v>Europe</v>
          </cell>
          <cell r="D415">
            <v>758</v>
          </cell>
          <cell r="E415">
            <v>2205</v>
          </cell>
          <cell r="F415">
            <v>100</v>
          </cell>
          <cell r="G415">
            <v>25</v>
          </cell>
          <cell r="H415">
            <v>20</v>
          </cell>
          <cell r="I415">
            <v>39</v>
          </cell>
          <cell r="J415">
            <v>28</v>
          </cell>
          <cell r="K415">
            <v>0</v>
          </cell>
        </row>
        <row r="416">
          <cell r="B416" t="str">
            <v>Brazil - Poland</v>
          </cell>
          <cell r="C416" t="str">
            <v>Europe</v>
          </cell>
          <cell r="D416">
            <v>827</v>
          </cell>
          <cell r="E416">
            <v>3790</v>
          </cell>
          <cell r="F416">
            <v>125</v>
          </cell>
          <cell r="G416">
            <v>30</v>
          </cell>
          <cell r="H416">
            <v>20</v>
          </cell>
          <cell r="I416">
            <v>39</v>
          </cell>
          <cell r="J416">
            <v>28</v>
          </cell>
          <cell r="K416">
            <v>0</v>
          </cell>
        </row>
        <row r="417">
          <cell r="B417" t="str">
            <v>Brazil - UK (London)</v>
          </cell>
          <cell r="C417" t="str">
            <v>Europe</v>
          </cell>
          <cell r="D417">
            <v>827</v>
          </cell>
          <cell r="E417">
            <v>2894</v>
          </cell>
          <cell r="F417">
            <v>201.28</v>
          </cell>
          <cell r="G417">
            <v>40.26</v>
          </cell>
          <cell r="H417">
            <v>20</v>
          </cell>
          <cell r="I417">
            <v>39</v>
          </cell>
          <cell r="J417">
            <v>28</v>
          </cell>
          <cell r="K417">
            <v>0</v>
          </cell>
        </row>
        <row r="418">
          <cell r="B418" t="str">
            <v>Brazil - UK (Others)</v>
          </cell>
          <cell r="C418" t="str">
            <v>Europe</v>
          </cell>
          <cell r="D418">
            <v>827</v>
          </cell>
          <cell r="E418">
            <v>2894</v>
          </cell>
          <cell r="F418">
            <v>167.74</v>
          </cell>
          <cell r="G418">
            <v>33.549999999999997</v>
          </cell>
          <cell r="H418">
            <v>20</v>
          </cell>
          <cell r="I418">
            <v>39</v>
          </cell>
          <cell r="J418">
            <v>28</v>
          </cell>
          <cell r="K418">
            <v>0</v>
          </cell>
        </row>
        <row r="419">
          <cell r="B419" t="str">
            <v>Brazil - APAC</v>
          </cell>
          <cell r="C419" t="str">
            <v>APAC</v>
          </cell>
          <cell r="D419">
            <v>1615</v>
          </cell>
          <cell r="E419">
            <v>5434.875</v>
          </cell>
          <cell r="F419">
            <v>124.88374999999999</v>
          </cell>
          <cell r="G419">
            <v>30.887500000000003</v>
          </cell>
          <cell r="H419">
            <v>20</v>
          </cell>
          <cell r="I419">
            <v>33</v>
          </cell>
          <cell r="J419">
            <v>28</v>
          </cell>
          <cell r="K419">
            <v>67.125</v>
          </cell>
        </row>
        <row r="420">
          <cell r="B420" t="str">
            <v>Brazil - Australia</v>
          </cell>
          <cell r="C420" t="str">
            <v>APAC</v>
          </cell>
          <cell r="D420">
            <v>1860</v>
          </cell>
          <cell r="E420">
            <v>7097</v>
          </cell>
          <cell r="F420">
            <v>123.27</v>
          </cell>
          <cell r="G420">
            <v>30.82</v>
          </cell>
          <cell r="H420">
            <v>20</v>
          </cell>
          <cell r="I420">
            <v>33</v>
          </cell>
          <cell r="J420">
            <v>28</v>
          </cell>
          <cell r="K420">
            <v>47</v>
          </cell>
        </row>
        <row r="421">
          <cell r="B421" t="str">
            <v>Brazil - China (Guangzhou)</v>
          </cell>
          <cell r="C421" t="str">
            <v>APAC</v>
          </cell>
          <cell r="D421">
            <v>1585</v>
          </cell>
          <cell r="E421">
            <v>5306</v>
          </cell>
          <cell r="F421">
            <v>119.86</v>
          </cell>
          <cell r="G421">
            <v>14.38</v>
          </cell>
          <cell r="H421">
            <v>20</v>
          </cell>
          <cell r="I421">
            <v>33</v>
          </cell>
          <cell r="J421">
            <v>28</v>
          </cell>
          <cell r="K421">
            <v>70</v>
          </cell>
        </row>
        <row r="422">
          <cell r="B422" t="str">
            <v>Brazil - China (Hong Kong)</v>
          </cell>
          <cell r="C422" t="str">
            <v>APAC</v>
          </cell>
          <cell r="D422">
            <v>1309</v>
          </cell>
          <cell r="E422">
            <v>6890</v>
          </cell>
          <cell r="F422">
            <v>141.32</v>
          </cell>
          <cell r="G422">
            <v>17.670000000000002</v>
          </cell>
          <cell r="H422">
            <v>20</v>
          </cell>
          <cell r="I422">
            <v>33</v>
          </cell>
          <cell r="J422">
            <v>28</v>
          </cell>
          <cell r="K422">
            <v>70</v>
          </cell>
        </row>
        <row r="423">
          <cell r="B423" t="str">
            <v>Brazil - Taiwan</v>
          </cell>
          <cell r="C423" t="str">
            <v>APAC</v>
          </cell>
          <cell r="D423">
            <v>1378</v>
          </cell>
          <cell r="E423">
            <v>3962</v>
          </cell>
          <cell r="F423">
            <v>92.58</v>
          </cell>
          <cell r="G423">
            <v>10.23</v>
          </cell>
          <cell r="H423">
            <v>20</v>
          </cell>
          <cell r="I423">
            <v>33</v>
          </cell>
          <cell r="J423">
            <v>28</v>
          </cell>
          <cell r="K423">
            <v>70</v>
          </cell>
        </row>
        <row r="424">
          <cell r="B424" t="str">
            <v>Brazil - India (Kolkata)</v>
          </cell>
          <cell r="C424" t="str">
            <v>APAC</v>
          </cell>
          <cell r="D424">
            <v>1792</v>
          </cell>
          <cell r="E424">
            <v>5168</v>
          </cell>
          <cell r="F424">
            <v>130.51</v>
          </cell>
          <cell r="G424">
            <v>43.5</v>
          </cell>
          <cell r="H424">
            <v>20</v>
          </cell>
          <cell r="I424">
            <v>33</v>
          </cell>
          <cell r="J424">
            <v>28</v>
          </cell>
          <cell r="K424">
            <v>70</v>
          </cell>
        </row>
        <row r="425">
          <cell r="B425" t="str">
            <v>Brazil - India (Bangalore)</v>
          </cell>
          <cell r="C425" t="str">
            <v>APAC</v>
          </cell>
          <cell r="D425">
            <v>1585</v>
          </cell>
          <cell r="E425">
            <v>4858</v>
          </cell>
          <cell r="F425">
            <v>130.51</v>
          </cell>
          <cell r="G425">
            <v>43.5</v>
          </cell>
          <cell r="H425">
            <v>20</v>
          </cell>
          <cell r="I425">
            <v>33</v>
          </cell>
          <cell r="J425">
            <v>28</v>
          </cell>
          <cell r="K425">
            <v>70</v>
          </cell>
        </row>
        <row r="426">
          <cell r="B426" t="str">
            <v>Brazil - India (Chennai)</v>
          </cell>
          <cell r="C426" t="str">
            <v>APAC</v>
          </cell>
          <cell r="D426">
            <v>1792</v>
          </cell>
          <cell r="E426">
            <v>5375</v>
          </cell>
          <cell r="F426">
            <v>130.51</v>
          </cell>
          <cell r="G426">
            <v>43.5</v>
          </cell>
          <cell r="H426">
            <v>20</v>
          </cell>
          <cell r="I426">
            <v>33</v>
          </cell>
          <cell r="J426">
            <v>28</v>
          </cell>
          <cell r="K426">
            <v>70</v>
          </cell>
        </row>
        <row r="427">
          <cell r="B427" t="str">
            <v>Brazil - India (Mumbai)</v>
          </cell>
          <cell r="C427" t="str">
            <v>APAC</v>
          </cell>
          <cell r="D427">
            <v>1619</v>
          </cell>
          <cell r="E427">
            <v>4823</v>
          </cell>
          <cell r="F427">
            <v>130.51</v>
          </cell>
          <cell r="G427">
            <v>43.5</v>
          </cell>
          <cell r="H427">
            <v>20</v>
          </cell>
          <cell r="I427">
            <v>33</v>
          </cell>
          <cell r="J427">
            <v>28</v>
          </cell>
          <cell r="K427">
            <v>70</v>
          </cell>
        </row>
        <row r="428">
          <cell r="B428" t="str">
            <v>Brazil - NA</v>
          </cell>
          <cell r="C428" t="str">
            <v>NA</v>
          </cell>
          <cell r="D428">
            <v>842.11111111111109</v>
          </cell>
          <cell r="E428">
            <v>3694</v>
          </cell>
          <cell r="F428">
            <v>170.99555555555554</v>
          </cell>
          <cell r="G428">
            <v>29.11888888888889</v>
          </cell>
          <cell r="H428">
            <v>20</v>
          </cell>
          <cell r="I428">
            <v>33.555555555555557</v>
          </cell>
          <cell r="J428">
            <v>28</v>
          </cell>
          <cell r="K428">
            <v>81.444444444444443</v>
          </cell>
        </row>
        <row r="429">
          <cell r="B429" t="str">
            <v>Brazil - Canada</v>
          </cell>
          <cell r="C429" t="str">
            <v>NA</v>
          </cell>
          <cell r="D429">
            <v>792</v>
          </cell>
          <cell r="E429">
            <v>4479</v>
          </cell>
          <cell r="F429">
            <v>158.62</v>
          </cell>
          <cell r="G429">
            <v>30.82</v>
          </cell>
          <cell r="H429">
            <v>20</v>
          </cell>
          <cell r="I429">
            <v>34</v>
          </cell>
          <cell r="J429">
            <v>28</v>
          </cell>
          <cell r="K429">
            <v>85</v>
          </cell>
        </row>
        <row r="430">
          <cell r="B430" t="str">
            <v>Brazil - Mexico</v>
          </cell>
          <cell r="C430" t="str">
            <v>NA</v>
          </cell>
          <cell r="D430">
            <v>758</v>
          </cell>
          <cell r="E430">
            <v>2756</v>
          </cell>
          <cell r="F430">
            <v>125</v>
          </cell>
          <cell r="G430">
            <v>30</v>
          </cell>
          <cell r="H430">
            <v>20</v>
          </cell>
          <cell r="I430">
            <v>30</v>
          </cell>
          <cell r="J430">
            <v>28</v>
          </cell>
          <cell r="K430">
            <v>18</v>
          </cell>
        </row>
        <row r="431">
          <cell r="B431" t="str">
            <v>Brazil - USA (Chicago)</v>
          </cell>
          <cell r="C431" t="str">
            <v>NA</v>
          </cell>
          <cell r="D431">
            <v>827</v>
          </cell>
          <cell r="E431">
            <v>4134</v>
          </cell>
          <cell r="F431">
            <v>196.38</v>
          </cell>
          <cell r="G431">
            <v>27.56</v>
          </cell>
          <cell r="H431">
            <v>20</v>
          </cell>
          <cell r="I431">
            <v>34</v>
          </cell>
          <cell r="J431">
            <v>28</v>
          </cell>
          <cell r="K431">
            <v>90</v>
          </cell>
        </row>
        <row r="432">
          <cell r="B432" t="str">
            <v>Brazil - USA (LA)</v>
          </cell>
          <cell r="C432" t="str">
            <v>NA</v>
          </cell>
          <cell r="D432">
            <v>758</v>
          </cell>
          <cell r="E432">
            <v>2963</v>
          </cell>
          <cell r="F432">
            <v>177</v>
          </cell>
          <cell r="G432">
            <v>29</v>
          </cell>
          <cell r="H432">
            <v>20</v>
          </cell>
          <cell r="I432">
            <v>34</v>
          </cell>
          <cell r="J432">
            <v>28</v>
          </cell>
          <cell r="K432">
            <v>90</v>
          </cell>
        </row>
        <row r="433">
          <cell r="B433" t="str">
            <v>Brazil - USA (NY)</v>
          </cell>
          <cell r="C433" t="str">
            <v>NA</v>
          </cell>
          <cell r="D433">
            <v>689</v>
          </cell>
          <cell r="E433">
            <v>3307</v>
          </cell>
          <cell r="F433">
            <v>220.49</v>
          </cell>
          <cell r="G433">
            <v>34.450000000000003</v>
          </cell>
          <cell r="H433">
            <v>20</v>
          </cell>
          <cell r="I433">
            <v>34</v>
          </cell>
          <cell r="J433">
            <v>28</v>
          </cell>
          <cell r="K433">
            <v>90</v>
          </cell>
        </row>
        <row r="434">
          <cell r="B434" t="str">
            <v>Brazil - USA (San Francisco)</v>
          </cell>
          <cell r="C434" t="str">
            <v>NA</v>
          </cell>
          <cell r="D434">
            <v>930</v>
          </cell>
          <cell r="E434">
            <v>3996</v>
          </cell>
          <cell r="F434">
            <v>196.38</v>
          </cell>
          <cell r="G434">
            <v>27.56</v>
          </cell>
          <cell r="H434">
            <v>20</v>
          </cell>
          <cell r="I434">
            <v>34</v>
          </cell>
          <cell r="J434">
            <v>28</v>
          </cell>
          <cell r="K434">
            <v>90</v>
          </cell>
        </row>
        <row r="435">
          <cell r="B435" t="str">
            <v>Brazil - USA (Dallas)</v>
          </cell>
          <cell r="C435" t="str">
            <v>NA</v>
          </cell>
          <cell r="D435">
            <v>1109</v>
          </cell>
          <cell r="E435">
            <v>4410</v>
          </cell>
          <cell r="F435">
            <v>155.03</v>
          </cell>
          <cell r="G435">
            <v>27.56</v>
          </cell>
          <cell r="H435">
            <v>20</v>
          </cell>
          <cell r="I435">
            <v>34</v>
          </cell>
          <cell r="J435">
            <v>28</v>
          </cell>
          <cell r="K435">
            <v>90</v>
          </cell>
        </row>
        <row r="436">
          <cell r="B436" t="str">
            <v>Brazil - USA (Houston)</v>
          </cell>
          <cell r="C436" t="str">
            <v>NA</v>
          </cell>
          <cell r="D436">
            <v>1027</v>
          </cell>
          <cell r="E436">
            <v>4410</v>
          </cell>
          <cell r="F436">
            <v>155.03</v>
          </cell>
          <cell r="G436">
            <v>27.56</v>
          </cell>
          <cell r="H436">
            <v>20</v>
          </cell>
          <cell r="I436">
            <v>34</v>
          </cell>
          <cell r="J436">
            <v>28</v>
          </cell>
          <cell r="K436">
            <v>90</v>
          </cell>
        </row>
        <row r="437">
          <cell r="B437" t="str">
            <v>Brazil - USA (Miami)</v>
          </cell>
          <cell r="C437" t="str">
            <v>NA</v>
          </cell>
          <cell r="D437">
            <v>689</v>
          </cell>
          <cell r="E437">
            <v>2791</v>
          </cell>
          <cell r="F437">
            <v>155.03</v>
          </cell>
          <cell r="G437">
            <v>27.56</v>
          </cell>
          <cell r="H437">
            <v>20</v>
          </cell>
          <cell r="I437">
            <v>34</v>
          </cell>
          <cell r="J437">
            <v>28</v>
          </cell>
          <cell r="K437">
            <v>90</v>
          </cell>
        </row>
        <row r="438">
          <cell r="B438" t="str">
            <v>Brazil - LATAM</v>
          </cell>
          <cell r="C438" t="str">
            <v>LATAM</v>
          </cell>
          <cell r="D438">
            <v>658.55555555555554</v>
          </cell>
          <cell r="E438">
            <v>1800.6666666666667</v>
          </cell>
          <cell r="F438">
            <v>125</v>
          </cell>
          <cell r="G438">
            <v>30</v>
          </cell>
          <cell r="H438">
            <v>20</v>
          </cell>
          <cell r="I438">
            <v>30</v>
          </cell>
          <cell r="J438">
            <v>28</v>
          </cell>
          <cell r="K438">
            <v>15.833333333333334</v>
          </cell>
        </row>
        <row r="439">
          <cell r="B439" t="str">
            <v xml:space="preserve">Brazil - Argentina </v>
          </cell>
          <cell r="C439" t="str">
            <v>LATAM</v>
          </cell>
          <cell r="D439">
            <v>227</v>
          </cell>
          <cell r="E439">
            <v>568</v>
          </cell>
          <cell r="F439">
            <v>125</v>
          </cell>
          <cell r="G439">
            <v>30</v>
          </cell>
          <cell r="H439">
            <v>20</v>
          </cell>
          <cell r="I439">
            <v>30</v>
          </cell>
          <cell r="J439">
            <v>28</v>
          </cell>
          <cell r="K439">
            <v>0</v>
          </cell>
        </row>
        <row r="440">
          <cell r="B440" t="str">
            <v xml:space="preserve">Brazil - Bolivia </v>
          </cell>
          <cell r="C440" t="str">
            <v>LATAM</v>
          </cell>
          <cell r="D440">
            <v>659</v>
          </cell>
          <cell r="E440">
            <v>1801</v>
          </cell>
          <cell r="F440">
            <v>125</v>
          </cell>
          <cell r="G440">
            <v>30</v>
          </cell>
          <cell r="H440">
            <v>20</v>
          </cell>
          <cell r="I440">
            <v>30</v>
          </cell>
          <cell r="J440">
            <v>28</v>
          </cell>
          <cell r="K440">
            <v>82</v>
          </cell>
        </row>
        <row r="441">
          <cell r="B441" t="str">
            <v>Brazil - Chile</v>
          </cell>
          <cell r="C441" t="str">
            <v>LATAM</v>
          </cell>
          <cell r="D441">
            <v>220</v>
          </cell>
          <cell r="E441">
            <v>710</v>
          </cell>
          <cell r="F441">
            <v>125</v>
          </cell>
          <cell r="G441">
            <v>30</v>
          </cell>
          <cell r="H441">
            <v>20</v>
          </cell>
          <cell r="I441">
            <v>30</v>
          </cell>
          <cell r="J441">
            <v>28</v>
          </cell>
          <cell r="K441">
            <v>0</v>
          </cell>
        </row>
        <row r="442">
          <cell r="B442" t="str">
            <v>Brazil - Colombia</v>
          </cell>
          <cell r="C442" t="str">
            <v>LATAM</v>
          </cell>
          <cell r="D442">
            <v>572</v>
          </cell>
          <cell r="E442">
            <v>1826</v>
          </cell>
          <cell r="F442">
            <v>125</v>
          </cell>
          <cell r="G442">
            <v>30</v>
          </cell>
          <cell r="H442">
            <v>20</v>
          </cell>
          <cell r="I442">
            <v>30</v>
          </cell>
          <cell r="J442">
            <v>28</v>
          </cell>
          <cell r="K442">
            <v>0</v>
          </cell>
        </row>
        <row r="443">
          <cell r="B443" t="str">
            <v>Brazil - Costa Rica</v>
          </cell>
          <cell r="C443" t="str">
            <v>LATAM</v>
          </cell>
          <cell r="D443">
            <v>655</v>
          </cell>
          <cell r="E443">
            <v>2239</v>
          </cell>
          <cell r="F443">
            <v>125</v>
          </cell>
          <cell r="G443">
            <v>30</v>
          </cell>
          <cell r="H443">
            <v>20</v>
          </cell>
          <cell r="I443">
            <v>30</v>
          </cell>
          <cell r="J443">
            <v>28</v>
          </cell>
          <cell r="K443">
            <v>0</v>
          </cell>
        </row>
        <row r="444">
          <cell r="B444" t="str">
            <v>Brazil - Dominican Republic</v>
          </cell>
          <cell r="C444" t="str">
            <v>LATAM</v>
          </cell>
          <cell r="D444">
            <v>723</v>
          </cell>
          <cell r="E444">
            <v>2274</v>
          </cell>
          <cell r="F444">
            <v>125</v>
          </cell>
          <cell r="G444">
            <v>30</v>
          </cell>
          <cell r="H444">
            <v>20</v>
          </cell>
          <cell r="I444">
            <v>30</v>
          </cell>
          <cell r="J444">
            <v>28</v>
          </cell>
          <cell r="K444">
            <v>15</v>
          </cell>
        </row>
        <row r="445">
          <cell r="B445" t="str">
            <v>Brazil - Ecuador</v>
          </cell>
          <cell r="C445" t="str">
            <v>LATAM</v>
          </cell>
          <cell r="D445">
            <v>606</v>
          </cell>
          <cell r="E445">
            <v>1792</v>
          </cell>
          <cell r="F445">
            <v>125</v>
          </cell>
          <cell r="G445">
            <v>30</v>
          </cell>
          <cell r="H445">
            <v>20</v>
          </cell>
          <cell r="I445">
            <v>30</v>
          </cell>
          <cell r="J445">
            <v>28</v>
          </cell>
          <cell r="K445">
            <v>0</v>
          </cell>
        </row>
        <row r="446">
          <cell r="B446" t="str">
            <v>Brazil - Guatemala</v>
          </cell>
          <cell r="C446" t="str">
            <v>LATAM</v>
          </cell>
          <cell r="D446">
            <v>827</v>
          </cell>
          <cell r="E446">
            <v>2067</v>
          </cell>
          <cell r="F446">
            <v>125</v>
          </cell>
          <cell r="G446">
            <v>30</v>
          </cell>
          <cell r="H446">
            <v>20</v>
          </cell>
          <cell r="I446">
            <v>30</v>
          </cell>
          <cell r="J446">
            <v>28</v>
          </cell>
          <cell r="K446">
            <v>0</v>
          </cell>
        </row>
        <row r="447">
          <cell r="B447" t="str">
            <v>Brazil - Honduras</v>
          </cell>
          <cell r="C447" t="str">
            <v>LATAM</v>
          </cell>
          <cell r="D447">
            <v>827</v>
          </cell>
          <cell r="E447">
            <v>2343</v>
          </cell>
          <cell r="F447">
            <v>125</v>
          </cell>
          <cell r="G447">
            <v>30</v>
          </cell>
          <cell r="H447">
            <v>20</v>
          </cell>
          <cell r="I447">
            <v>30</v>
          </cell>
          <cell r="J447">
            <v>28</v>
          </cell>
          <cell r="K447">
            <v>0</v>
          </cell>
        </row>
        <row r="448">
          <cell r="B448" t="str">
            <v xml:space="preserve">Brazil - Jamaica </v>
          </cell>
          <cell r="C448" t="str">
            <v>LATAM</v>
          </cell>
          <cell r="D448">
            <v>1516</v>
          </cell>
          <cell r="E448">
            <v>3790</v>
          </cell>
          <cell r="F448">
            <v>125</v>
          </cell>
          <cell r="G448">
            <v>30</v>
          </cell>
          <cell r="H448">
            <v>20</v>
          </cell>
          <cell r="I448">
            <v>30</v>
          </cell>
          <cell r="J448">
            <v>28</v>
          </cell>
          <cell r="K448">
            <v>41</v>
          </cell>
        </row>
        <row r="449">
          <cell r="B449" t="str">
            <v xml:space="preserve">Brazil - Panama </v>
          </cell>
          <cell r="C449" t="str">
            <v>LATAM</v>
          </cell>
          <cell r="D449">
            <v>723</v>
          </cell>
          <cell r="E449">
            <v>2205</v>
          </cell>
          <cell r="F449">
            <v>125</v>
          </cell>
          <cell r="G449">
            <v>30</v>
          </cell>
          <cell r="H449">
            <v>20</v>
          </cell>
          <cell r="I449">
            <v>30</v>
          </cell>
          <cell r="J449">
            <v>28</v>
          </cell>
          <cell r="K449">
            <v>0</v>
          </cell>
        </row>
        <row r="450">
          <cell r="B450" t="str">
            <v>Brazil - Paraguay</v>
          </cell>
          <cell r="C450" t="str">
            <v>LATAM</v>
          </cell>
          <cell r="D450">
            <v>220</v>
          </cell>
          <cell r="E450">
            <v>379</v>
          </cell>
          <cell r="F450">
            <v>125</v>
          </cell>
          <cell r="G450">
            <v>30</v>
          </cell>
          <cell r="H450">
            <v>20</v>
          </cell>
          <cell r="I450">
            <v>30</v>
          </cell>
          <cell r="J450">
            <v>28</v>
          </cell>
          <cell r="K450">
            <v>0</v>
          </cell>
        </row>
        <row r="451">
          <cell r="B451" t="str">
            <v>Brazil - Peru</v>
          </cell>
          <cell r="C451" t="str">
            <v>LATAM</v>
          </cell>
          <cell r="D451">
            <v>496</v>
          </cell>
          <cell r="E451">
            <v>1585</v>
          </cell>
          <cell r="F451">
            <v>125</v>
          </cell>
          <cell r="G451">
            <v>30</v>
          </cell>
          <cell r="H451">
            <v>20</v>
          </cell>
          <cell r="I451">
            <v>30</v>
          </cell>
          <cell r="J451">
            <v>28</v>
          </cell>
          <cell r="K451">
            <v>21</v>
          </cell>
        </row>
        <row r="452">
          <cell r="B452" t="str">
            <v>Brazil - Trinidad</v>
          </cell>
          <cell r="C452" t="str">
            <v>LATAM</v>
          </cell>
          <cell r="D452">
            <v>1137</v>
          </cell>
          <cell r="E452">
            <v>2756</v>
          </cell>
          <cell r="F452">
            <v>125</v>
          </cell>
          <cell r="G452">
            <v>30</v>
          </cell>
          <cell r="H452">
            <v>20</v>
          </cell>
          <cell r="I452">
            <v>30</v>
          </cell>
          <cell r="J452">
            <v>28</v>
          </cell>
          <cell r="K452">
            <v>0</v>
          </cell>
        </row>
        <row r="453">
          <cell r="B453" t="str">
            <v>Brazil - Uruguay</v>
          </cell>
          <cell r="C453" t="str">
            <v>LATAM</v>
          </cell>
          <cell r="D453">
            <v>276</v>
          </cell>
          <cell r="E453">
            <v>634</v>
          </cell>
          <cell r="F453">
            <v>125</v>
          </cell>
          <cell r="G453">
            <v>30</v>
          </cell>
          <cell r="H453">
            <v>20</v>
          </cell>
          <cell r="I453">
            <v>30</v>
          </cell>
          <cell r="J453">
            <v>28</v>
          </cell>
          <cell r="K453">
            <v>0</v>
          </cell>
        </row>
        <row r="454">
          <cell r="B454" t="str">
            <v>Brazil - Venezuela</v>
          </cell>
          <cell r="C454" t="str">
            <v>LATAM</v>
          </cell>
          <cell r="D454">
            <v>620</v>
          </cell>
          <cell r="E454">
            <v>1826</v>
          </cell>
          <cell r="F454">
            <v>125</v>
          </cell>
          <cell r="G454">
            <v>30</v>
          </cell>
          <cell r="H454">
            <v>20</v>
          </cell>
          <cell r="I454">
            <v>30</v>
          </cell>
          <cell r="J454">
            <v>28</v>
          </cell>
          <cell r="K454">
            <v>56</v>
          </cell>
        </row>
        <row r="455">
          <cell r="B455" t="str">
            <v>Brazil - El Salvador</v>
          </cell>
          <cell r="C455" t="str">
            <v>LATAM</v>
          </cell>
          <cell r="D455">
            <v>758</v>
          </cell>
          <cell r="E455">
            <v>2239</v>
          </cell>
          <cell r="F455">
            <v>125</v>
          </cell>
          <cell r="G455">
            <v>30</v>
          </cell>
          <cell r="H455">
            <v>20</v>
          </cell>
          <cell r="I455">
            <v>30</v>
          </cell>
          <cell r="J455">
            <v>28</v>
          </cell>
          <cell r="K455">
            <v>0</v>
          </cell>
        </row>
        <row r="456">
          <cell r="B456" t="str">
            <v>Brazil - Puerto Rico</v>
          </cell>
          <cell r="C456" t="str">
            <v>LATAM</v>
          </cell>
          <cell r="D456">
            <v>792</v>
          </cell>
          <cell r="E456">
            <v>1378</v>
          </cell>
          <cell r="F456">
            <v>125</v>
          </cell>
          <cell r="G456">
            <v>30</v>
          </cell>
          <cell r="H456">
            <v>20</v>
          </cell>
          <cell r="I456">
            <v>30</v>
          </cell>
          <cell r="J456">
            <v>28</v>
          </cell>
          <cell r="K456">
            <v>70</v>
          </cell>
        </row>
        <row r="457">
          <cell r="B457" t="str">
            <v>Chile - Europe</v>
          </cell>
          <cell r="C457" t="str">
            <v>Europe</v>
          </cell>
          <cell r="D457">
            <v>1129.8</v>
          </cell>
          <cell r="E457">
            <v>3403.6</v>
          </cell>
          <cell r="F457">
            <v>150.804</v>
          </cell>
          <cell r="G457">
            <v>31.762</v>
          </cell>
          <cell r="H457">
            <v>20</v>
          </cell>
          <cell r="I457">
            <v>39</v>
          </cell>
          <cell r="J457">
            <v>28</v>
          </cell>
          <cell r="K457">
            <v>0</v>
          </cell>
        </row>
        <row r="458">
          <cell r="B458" t="str">
            <v>Chile - France (Paris &amp; "petite couronne")</v>
          </cell>
          <cell r="C458" t="str">
            <v>Europe</v>
          </cell>
          <cell r="D458">
            <v>1102</v>
          </cell>
          <cell r="E458">
            <v>2687</v>
          </cell>
          <cell r="F458">
            <v>160</v>
          </cell>
          <cell r="G458">
            <v>30</v>
          </cell>
          <cell r="H458">
            <v>20</v>
          </cell>
          <cell r="I458">
            <v>39</v>
          </cell>
          <cell r="J458">
            <v>28</v>
          </cell>
          <cell r="K458">
            <v>0</v>
          </cell>
        </row>
        <row r="459">
          <cell r="B459" t="str">
            <v>Chile - France (Province)</v>
          </cell>
          <cell r="C459" t="str">
            <v>Europe</v>
          </cell>
          <cell r="D459">
            <v>1102</v>
          </cell>
          <cell r="E459">
            <v>2687</v>
          </cell>
          <cell r="F459">
            <v>100</v>
          </cell>
          <cell r="G459">
            <v>25</v>
          </cell>
          <cell r="H459">
            <v>20</v>
          </cell>
          <cell r="I459">
            <v>39</v>
          </cell>
          <cell r="J459">
            <v>28</v>
          </cell>
          <cell r="K459">
            <v>0</v>
          </cell>
        </row>
        <row r="460">
          <cell r="B460" t="str">
            <v>Chile - Poland</v>
          </cell>
          <cell r="C460" t="str">
            <v>Europe</v>
          </cell>
          <cell r="D460">
            <v>1447</v>
          </cell>
          <cell r="E460">
            <v>5168</v>
          </cell>
          <cell r="F460">
            <v>125</v>
          </cell>
          <cell r="G460">
            <v>30</v>
          </cell>
          <cell r="H460">
            <v>20</v>
          </cell>
          <cell r="I460">
            <v>39</v>
          </cell>
          <cell r="J460">
            <v>28</v>
          </cell>
          <cell r="K460">
            <v>0</v>
          </cell>
        </row>
        <row r="461">
          <cell r="B461" t="str">
            <v>Chile - UK (London)</v>
          </cell>
          <cell r="C461" t="str">
            <v>Europe</v>
          </cell>
          <cell r="D461">
            <v>999</v>
          </cell>
          <cell r="E461">
            <v>3238</v>
          </cell>
          <cell r="F461">
            <v>201.28</v>
          </cell>
          <cell r="G461">
            <v>40.26</v>
          </cell>
          <cell r="H461">
            <v>20</v>
          </cell>
          <cell r="I461">
            <v>39</v>
          </cell>
          <cell r="J461">
            <v>28</v>
          </cell>
          <cell r="K461">
            <v>0</v>
          </cell>
        </row>
        <row r="462">
          <cell r="B462" t="str">
            <v>Chile - UK (Others)</v>
          </cell>
          <cell r="C462" t="str">
            <v>Europe</v>
          </cell>
          <cell r="D462">
            <v>999</v>
          </cell>
          <cell r="E462">
            <v>3238</v>
          </cell>
          <cell r="F462">
            <v>167.74</v>
          </cell>
          <cell r="G462">
            <v>33.549999999999997</v>
          </cell>
          <cell r="H462">
            <v>20</v>
          </cell>
          <cell r="I462">
            <v>39</v>
          </cell>
          <cell r="J462">
            <v>28</v>
          </cell>
          <cell r="K462">
            <v>0</v>
          </cell>
        </row>
        <row r="463">
          <cell r="B463" t="str">
            <v>Chile - APAC</v>
          </cell>
          <cell r="C463" t="str">
            <v>APAC</v>
          </cell>
          <cell r="D463">
            <v>1804.5</v>
          </cell>
          <cell r="E463">
            <v>5620.375</v>
          </cell>
          <cell r="F463">
            <v>124.88374999999999</v>
          </cell>
          <cell r="G463">
            <v>30.887500000000003</v>
          </cell>
          <cell r="H463">
            <v>20</v>
          </cell>
          <cell r="I463">
            <v>33</v>
          </cell>
          <cell r="J463">
            <v>28</v>
          </cell>
          <cell r="K463">
            <v>67.125</v>
          </cell>
        </row>
        <row r="464">
          <cell r="B464" t="str">
            <v>Chile - Australia</v>
          </cell>
          <cell r="C464" t="str">
            <v>APAC</v>
          </cell>
          <cell r="D464">
            <v>1998</v>
          </cell>
          <cell r="E464">
            <v>5620</v>
          </cell>
          <cell r="F464">
            <v>123.27</v>
          </cell>
          <cell r="G464">
            <v>30.82</v>
          </cell>
          <cell r="H464">
            <v>20</v>
          </cell>
          <cell r="I464">
            <v>33</v>
          </cell>
          <cell r="J464">
            <v>28</v>
          </cell>
          <cell r="K464">
            <v>47</v>
          </cell>
        </row>
        <row r="465">
          <cell r="B465" t="str">
            <v>Chile - China (Guangzhou)</v>
          </cell>
          <cell r="C465" t="str">
            <v>APAC</v>
          </cell>
          <cell r="D465">
            <v>1654</v>
          </cell>
          <cell r="E465">
            <v>6615</v>
          </cell>
          <cell r="F465">
            <v>119.86</v>
          </cell>
          <cell r="G465">
            <v>14.38</v>
          </cell>
          <cell r="H465">
            <v>20</v>
          </cell>
          <cell r="I465">
            <v>33</v>
          </cell>
          <cell r="J465">
            <v>28</v>
          </cell>
          <cell r="K465">
            <v>70</v>
          </cell>
        </row>
        <row r="466">
          <cell r="B466" t="str">
            <v>Chile - China (Hong Kong)</v>
          </cell>
          <cell r="C466" t="str">
            <v>APAC</v>
          </cell>
          <cell r="D466">
            <v>1654</v>
          </cell>
          <cell r="E466">
            <v>4134</v>
          </cell>
          <cell r="F466">
            <v>141.32</v>
          </cell>
          <cell r="G466">
            <v>17.670000000000002</v>
          </cell>
          <cell r="H466">
            <v>20</v>
          </cell>
          <cell r="I466">
            <v>33</v>
          </cell>
          <cell r="J466">
            <v>28</v>
          </cell>
          <cell r="K466">
            <v>70</v>
          </cell>
        </row>
        <row r="467">
          <cell r="B467" t="str">
            <v>Chile - Taiwan</v>
          </cell>
          <cell r="C467" t="str">
            <v>APAC</v>
          </cell>
          <cell r="D467">
            <v>1964</v>
          </cell>
          <cell r="E467">
            <v>3996</v>
          </cell>
          <cell r="F467">
            <v>92.58</v>
          </cell>
          <cell r="G467">
            <v>10.23</v>
          </cell>
          <cell r="H467">
            <v>20</v>
          </cell>
          <cell r="I467">
            <v>33</v>
          </cell>
          <cell r="J467">
            <v>28</v>
          </cell>
          <cell r="K467">
            <v>70</v>
          </cell>
        </row>
        <row r="468">
          <cell r="B468" t="str">
            <v>Chile - India (Kolkata)</v>
          </cell>
          <cell r="C468" t="str">
            <v>APAC</v>
          </cell>
          <cell r="D468">
            <v>1654</v>
          </cell>
          <cell r="E468">
            <v>5512</v>
          </cell>
          <cell r="F468">
            <v>130.51</v>
          </cell>
          <cell r="G468">
            <v>43.5</v>
          </cell>
          <cell r="H468">
            <v>20</v>
          </cell>
          <cell r="I468">
            <v>33</v>
          </cell>
          <cell r="J468">
            <v>28</v>
          </cell>
          <cell r="K468">
            <v>70</v>
          </cell>
        </row>
        <row r="469">
          <cell r="B469" t="str">
            <v>Chile - India (Bangalore)</v>
          </cell>
          <cell r="C469" t="str">
            <v>APAC</v>
          </cell>
          <cell r="D469">
            <v>1860</v>
          </cell>
          <cell r="E469">
            <v>6201</v>
          </cell>
          <cell r="F469">
            <v>130.51</v>
          </cell>
          <cell r="G469">
            <v>43.5</v>
          </cell>
          <cell r="H469">
            <v>20</v>
          </cell>
          <cell r="I469">
            <v>33</v>
          </cell>
          <cell r="J469">
            <v>28</v>
          </cell>
          <cell r="K469">
            <v>70</v>
          </cell>
        </row>
        <row r="470">
          <cell r="B470" t="str">
            <v>Chile - India (Chennai)</v>
          </cell>
          <cell r="C470" t="str">
            <v>APAC</v>
          </cell>
          <cell r="D470">
            <v>1998</v>
          </cell>
          <cell r="E470">
            <v>6684</v>
          </cell>
          <cell r="F470">
            <v>130.51</v>
          </cell>
          <cell r="G470">
            <v>43.5</v>
          </cell>
          <cell r="H470">
            <v>20</v>
          </cell>
          <cell r="I470">
            <v>33</v>
          </cell>
          <cell r="J470">
            <v>28</v>
          </cell>
          <cell r="K470">
            <v>70</v>
          </cell>
        </row>
        <row r="471">
          <cell r="B471" t="str">
            <v>Chile - India (Mumbai)</v>
          </cell>
          <cell r="C471" t="str">
            <v>APAC</v>
          </cell>
          <cell r="D471">
            <v>1654</v>
          </cell>
          <cell r="E471">
            <v>6201</v>
          </cell>
          <cell r="F471">
            <v>130.51</v>
          </cell>
          <cell r="G471">
            <v>43.5</v>
          </cell>
          <cell r="H471">
            <v>20</v>
          </cell>
          <cell r="I471">
            <v>33</v>
          </cell>
          <cell r="J471">
            <v>28</v>
          </cell>
          <cell r="K471">
            <v>70</v>
          </cell>
        </row>
        <row r="472">
          <cell r="B472" t="str">
            <v>Chile - NA</v>
          </cell>
          <cell r="C472" t="str">
            <v>NA</v>
          </cell>
          <cell r="D472">
            <v>889.22222222222217</v>
          </cell>
          <cell r="E472">
            <v>2668.2222222222222</v>
          </cell>
          <cell r="F472">
            <v>170.99555555555554</v>
          </cell>
          <cell r="G472">
            <v>29.11888888888889</v>
          </cell>
          <cell r="H472">
            <v>20</v>
          </cell>
          <cell r="I472">
            <v>33.555555555555557</v>
          </cell>
          <cell r="J472">
            <v>28</v>
          </cell>
          <cell r="K472">
            <v>81.444444444444443</v>
          </cell>
        </row>
        <row r="473">
          <cell r="B473" t="str">
            <v>Chile - Canada</v>
          </cell>
          <cell r="C473" t="str">
            <v>NA</v>
          </cell>
          <cell r="D473">
            <v>1102</v>
          </cell>
          <cell r="E473">
            <v>3170</v>
          </cell>
          <cell r="F473">
            <v>158.62</v>
          </cell>
          <cell r="G473">
            <v>30.82</v>
          </cell>
          <cell r="H473">
            <v>20</v>
          </cell>
          <cell r="I473">
            <v>34</v>
          </cell>
          <cell r="J473">
            <v>28</v>
          </cell>
          <cell r="K473">
            <v>85</v>
          </cell>
        </row>
        <row r="474">
          <cell r="B474" t="str">
            <v>Chile - Mexico</v>
          </cell>
          <cell r="C474" t="str">
            <v>NA</v>
          </cell>
          <cell r="D474">
            <v>827</v>
          </cell>
          <cell r="E474">
            <v>1792</v>
          </cell>
          <cell r="F474">
            <v>125</v>
          </cell>
          <cell r="G474">
            <v>30</v>
          </cell>
          <cell r="H474">
            <v>20</v>
          </cell>
          <cell r="I474">
            <v>30</v>
          </cell>
          <cell r="J474">
            <v>28</v>
          </cell>
          <cell r="K474">
            <v>18</v>
          </cell>
        </row>
        <row r="475">
          <cell r="B475" t="str">
            <v>Chile - USA (Chicago)</v>
          </cell>
          <cell r="C475" t="str">
            <v>NA</v>
          </cell>
          <cell r="D475">
            <v>965</v>
          </cell>
          <cell r="E475">
            <v>3307</v>
          </cell>
          <cell r="F475">
            <v>196.38</v>
          </cell>
          <cell r="G475">
            <v>27.56</v>
          </cell>
          <cell r="H475">
            <v>20</v>
          </cell>
          <cell r="I475">
            <v>34</v>
          </cell>
          <cell r="J475">
            <v>28</v>
          </cell>
          <cell r="K475">
            <v>90</v>
          </cell>
        </row>
        <row r="476">
          <cell r="B476" t="str">
            <v>Chile - USA (LA)</v>
          </cell>
          <cell r="C476" t="str">
            <v>NA</v>
          </cell>
          <cell r="D476">
            <v>689</v>
          </cell>
          <cell r="E476">
            <v>2205</v>
          </cell>
          <cell r="F476">
            <v>177</v>
          </cell>
          <cell r="G476">
            <v>29</v>
          </cell>
          <cell r="H476">
            <v>20</v>
          </cell>
          <cell r="I476">
            <v>34</v>
          </cell>
          <cell r="J476">
            <v>28</v>
          </cell>
          <cell r="K476">
            <v>90</v>
          </cell>
        </row>
        <row r="477">
          <cell r="B477" t="str">
            <v>Chile - USA (NY)</v>
          </cell>
          <cell r="C477" t="str">
            <v>NA</v>
          </cell>
          <cell r="D477">
            <v>861</v>
          </cell>
          <cell r="E477">
            <v>2274</v>
          </cell>
          <cell r="F477">
            <v>220.49</v>
          </cell>
          <cell r="G477">
            <v>34.450000000000003</v>
          </cell>
          <cell r="H477">
            <v>20</v>
          </cell>
          <cell r="I477">
            <v>34</v>
          </cell>
          <cell r="J477">
            <v>28</v>
          </cell>
          <cell r="K477">
            <v>90</v>
          </cell>
        </row>
        <row r="478">
          <cell r="B478" t="str">
            <v>Chile - USA (San Francisco)</v>
          </cell>
          <cell r="C478" t="str">
            <v>NA</v>
          </cell>
          <cell r="D478">
            <v>827</v>
          </cell>
          <cell r="E478">
            <v>3859</v>
          </cell>
          <cell r="F478">
            <v>196.38</v>
          </cell>
          <cell r="G478">
            <v>27.56</v>
          </cell>
          <cell r="H478">
            <v>20</v>
          </cell>
          <cell r="I478">
            <v>34</v>
          </cell>
          <cell r="J478">
            <v>28</v>
          </cell>
          <cell r="K478">
            <v>90</v>
          </cell>
        </row>
        <row r="479">
          <cell r="B479" t="str">
            <v>Chile - USA (Dallas)</v>
          </cell>
          <cell r="C479" t="str">
            <v>NA</v>
          </cell>
          <cell r="D479">
            <v>1044</v>
          </cell>
          <cell r="E479">
            <v>1929</v>
          </cell>
          <cell r="F479">
            <v>155.03</v>
          </cell>
          <cell r="G479">
            <v>27.56</v>
          </cell>
          <cell r="H479">
            <v>20</v>
          </cell>
          <cell r="I479">
            <v>34</v>
          </cell>
          <cell r="J479">
            <v>28</v>
          </cell>
          <cell r="K479">
            <v>90</v>
          </cell>
        </row>
        <row r="480">
          <cell r="B480" t="str">
            <v>Chile - USA (Houston)</v>
          </cell>
          <cell r="C480" t="str">
            <v>NA</v>
          </cell>
          <cell r="D480">
            <v>896</v>
          </cell>
          <cell r="E480">
            <v>3101</v>
          </cell>
          <cell r="F480">
            <v>155.03</v>
          </cell>
          <cell r="G480">
            <v>27.56</v>
          </cell>
          <cell r="H480">
            <v>20</v>
          </cell>
          <cell r="I480">
            <v>34</v>
          </cell>
          <cell r="J480">
            <v>28</v>
          </cell>
          <cell r="K480">
            <v>90</v>
          </cell>
        </row>
        <row r="481">
          <cell r="B481" t="str">
            <v>Chile - USA (Miami)</v>
          </cell>
          <cell r="C481" t="str">
            <v>NA</v>
          </cell>
          <cell r="D481">
            <v>792</v>
          </cell>
          <cell r="E481">
            <v>2377</v>
          </cell>
          <cell r="F481">
            <v>155.03</v>
          </cell>
          <cell r="G481">
            <v>27.56</v>
          </cell>
          <cell r="H481">
            <v>20</v>
          </cell>
          <cell r="I481">
            <v>34</v>
          </cell>
          <cell r="J481">
            <v>28</v>
          </cell>
          <cell r="K481">
            <v>90</v>
          </cell>
        </row>
        <row r="482">
          <cell r="B482" t="str">
            <v>Chile - LATAM</v>
          </cell>
          <cell r="C482" t="str">
            <v>LATAM</v>
          </cell>
          <cell r="D482">
            <v>621.52631578947364</v>
          </cell>
          <cell r="E482">
            <v>1498.1578947368421</v>
          </cell>
          <cell r="F482">
            <v>125</v>
          </cell>
          <cell r="G482">
            <v>30</v>
          </cell>
          <cell r="H482">
            <v>20</v>
          </cell>
          <cell r="I482">
            <v>30</v>
          </cell>
          <cell r="J482">
            <v>28</v>
          </cell>
          <cell r="K482">
            <v>13.947368421052632</v>
          </cell>
        </row>
        <row r="483">
          <cell r="B483" t="str">
            <v xml:space="preserve">Chile - Argentina </v>
          </cell>
          <cell r="C483" t="str">
            <v>LATAM</v>
          </cell>
          <cell r="D483">
            <v>148</v>
          </cell>
          <cell r="E483">
            <v>944</v>
          </cell>
          <cell r="F483">
            <v>125</v>
          </cell>
          <cell r="G483">
            <v>30</v>
          </cell>
          <cell r="H483">
            <v>20</v>
          </cell>
          <cell r="I483">
            <v>30</v>
          </cell>
          <cell r="J483">
            <v>28</v>
          </cell>
          <cell r="K483">
            <v>0</v>
          </cell>
        </row>
        <row r="484">
          <cell r="B484" t="str">
            <v xml:space="preserve">Chile - Bolivia </v>
          </cell>
          <cell r="C484" t="str">
            <v>LATAM</v>
          </cell>
          <cell r="D484">
            <v>622</v>
          </cell>
          <cell r="E484">
            <v>1498</v>
          </cell>
          <cell r="F484">
            <v>125</v>
          </cell>
          <cell r="G484">
            <v>30</v>
          </cell>
          <cell r="H484">
            <v>20</v>
          </cell>
          <cell r="I484">
            <v>30</v>
          </cell>
          <cell r="J484">
            <v>28</v>
          </cell>
          <cell r="K484">
            <v>82</v>
          </cell>
        </row>
        <row r="485">
          <cell r="B485" t="str">
            <v>Chile - Brazil (Brasilia)</v>
          </cell>
          <cell r="C485" t="str">
            <v>LATAM</v>
          </cell>
          <cell r="D485">
            <v>551</v>
          </cell>
          <cell r="E485">
            <v>1498</v>
          </cell>
          <cell r="F485">
            <v>125</v>
          </cell>
          <cell r="G485">
            <v>30</v>
          </cell>
          <cell r="H485">
            <v>20</v>
          </cell>
          <cell r="I485">
            <v>30</v>
          </cell>
          <cell r="J485">
            <v>28</v>
          </cell>
          <cell r="K485">
            <v>0</v>
          </cell>
        </row>
        <row r="486">
          <cell r="B486" t="str">
            <v>Chile - Brazil (Sao Paulo)</v>
          </cell>
          <cell r="C486" t="str">
            <v>LATAM</v>
          </cell>
          <cell r="D486">
            <v>220</v>
          </cell>
          <cell r="E486">
            <v>710</v>
          </cell>
          <cell r="F486">
            <v>125</v>
          </cell>
          <cell r="G486">
            <v>30</v>
          </cell>
          <cell r="H486">
            <v>20</v>
          </cell>
          <cell r="I486">
            <v>30</v>
          </cell>
          <cell r="J486">
            <v>28</v>
          </cell>
          <cell r="K486">
            <v>0</v>
          </cell>
        </row>
        <row r="487">
          <cell r="B487" t="str">
            <v>Chile - Colombia</v>
          </cell>
          <cell r="C487" t="str">
            <v>LATAM</v>
          </cell>
          <cell r="D487">
            <v>541</v>
          </cell>
          <cell r="E487">
            <v>1058</v>
          </cell>
          <cell r="F487">
            <v>125</v>
          </cell>
          <cell r="G487">
            <v>30</v>
          </cell>
          <cell r="H487">
            <v>20</v>
          </cell>
          <cell r="I487">
            <v>30</v>
          </cell>
          <cell r="J487">
            <v>28</v>
          </cell>
          <cell r="K487">
            <v>0</v>
          </cell>
        </row>
        <row r="488">
          <cell r="B488" t="str">
            <v>Chile - Costa Rica</v>
          </cell>
          <cell r="C488" t="str">
            <v>LATAM</v>
          </cell>
          <cell r="D488">
            <v>655</v>
          </cell>
          <cell r="E488">
            <v>1309</v>
          </cell>
          <cell r="F488">
            <v>125</v>
          </cell>
          <cell r="G488">
            <v>30</v>
          </cell>
          <cell r="H488">
            <v>20</v>
          </cell>
          <cell r="I488">
            <v>30</v>
          </cell>
          <cell r="J488">
            <v>28</v>
          </cell>
          <cell r="K488">
            <v>15</v>
          </cell>
        </row>
        <row r="489">
          <cell r="B489" t="str">
            <v>Chile - Dominican Republic</v>
          </cell>
          <cell r="C489" t="str">
            <v>LATAM</v>
          </cell>
          <cell r="D489">
            <v>606</v>
          </cell>
          <cell r="E489">
            <v>1378</v>
          </cell>
          <cell r="F489">
            <v>125</v>
          </cell>
          <cell r="G489">
            <v>30</v>
          </cell>
          <cell r="H489">
            <v>20</v>
          </cell>
          <cell r="I489">
            <v>30</v>
          </cell>
          <cell r="J489">
            <v>28</v>
          </cell>
          <cell r="K489">
            <v>0</v>
          </cell>
        </row>
        <row r="490">
          <cell r="B490" t="str">
            <v>Chile - Ecuador</v>
          </cell>
          <cell r="C490" t="str">
            <v>LATAM</v>
          </cell>
          <cell r="D490">
            <v>510</v>
          </cell>
          <cell r="E490">
            <v>965</v>
          </cell>
          <cell r="F490">
            <v>125</v>
          </cell>
          <cell r="G490">
            <v>30</v>
          </cell>
          <cell r="H490">
            <v>20</v>
          </cell>
          <cell r="I490">
            <v>30</v>
          </cell>
          <cell r="J490">
            <v>28</v>
          </cell>
          <cell r="K490">
            <v>0</v>
          </cell>
        </row>
        <row r="491">
          <cell r="B491" t="str">
            <v>Chile - Guatemala</v>
          </cell>
          <cell r="C491" t="str">
            <v>LATAM</v>
          </cell>
          <cell r="D491">
            <v>965</v>
          </cell>
          <cell r="E491">
            <v>1792</v>
          </cell>
          <cell r="F491">
            <v>125</v>
          </cell>
          <cell r="G491">
            <v>30</v>
          </cell>
          <cell r="H491">
            <v>20</v>
          </cell>
          <cell r="I491">
            <v>30</v>
          </cell>
          <cell r="J491">
            <v>28</v>
          </cell>
          <cell r="K491">
            <v>0</v>
          </cell>
        </row>
        <row r="492">
          <cell r="B492" t="str">
            <v>Chile - Honduras</v>
          </cell>
          <cell r="C492" t="str">
            <v>LATAM</v>
          </cell>
          <cell r="D492">
            <v>827</v>
          </cell>
          <cell r="E492">
            <v>1413</v>
          </cell>
          <cell r="F492">
            <v>125</v>
          </cell>
          <cell r="G492">
            <v>30</v>
          </cell>
          <cell r="H492">
            <v>20</v>
          </cell>
          <cell r="I492">
            <v>30</v>
          </cell>
          <cell r="J492">
            <v>28</v>
          </cell>
          <cell r="K492">
            <v>0</v>
          </cell>
        </row>
        <row r="493">
          <cell r="B493" t="str">
            <v xml:space="preserve">Chile - Jamaica </v>
          </cell>
          <cell r="C493" t="str">
            <v>LATAM</v>
          </cell>
          <cell r="D493">
            <v>1034</v>
          </cell>
          <cell r="E493">
            <v>2791</v>
          </cell>
          <cell r="F493">
            <v>125</v>
          </cell>
          <cell r="G493">
            <v>30</v>
          </cell>
          <cell r="H493">
            <v>20</v>
          </cell>
          <cell r="I493">
            <v>30</v>
          </cell>
          <cell r="J493">
            <v>28</v>
          </cell>
          <cell r="K493">
            <v>0</v>
          </cell>
        </row>
        <row r="494">
          <cell r="B494" t="str">
            <v xml:space="preserve">Chile - Panama </v>
          </cell>
          <cell r="C494" t="str">
            <v>LATAM</v>
          </cell>
          <cell r="D494">
            <v>706</v>
          </cell>
          <cell r="E494">
            <v>1895</v>
          </cell>
          <cell r="F494">
            <v>125</v>
          </cell>
          <cell r="G494">
            <v>30</v>
          </cell>
          <cell r="H494">
            <v>20</v>
          </cell>
          <cell r="I494">
            <v>30</v>
          </cell>
          <cell r="J494">
            <v>28</v>
          </cell>
          <cell r="K494">
            <v>0</v>
          </cell>
        </row>
        <row r="495">
          <cell r="B495" t="str">
            <v>Chile - Paraguay</v>
          </cell>
          <cell r="C495" t="str">
            <v>LATAM</v>
          </cell>
          <cell r="D495">
            <v>441</v>
          </cell>
          <cell r="E495">
            <v>1102</v>
          </cell>
          <cell r="F495">
            <v>125</v>
          </cell>
          <cell r="G495">
            <v>30</v>
          </cell>
          <cell r="H495">
            <v>20</v>
          </cell>
          <cell r="I495">
            <v>30</v>
          </cell>
          <cell r="J495">
            <v>28</v>
          </cell>
          <cell r="K495">
            <v>0</v>
          </cell>
        </row>
        <row r="496">
          <cell r="B496" t="str">
            <v>Chile - Peru</v>
          </cell>
          <cell r="C496" t="str">
            <v>LATAM</v>
          </cell>
          <cell r="D496">
            <v>269</v>
          </cell>
          <cell r="E496">
            <v>999</v>
          </cell>
          <cell r="F496">
            <v>125</v>
          </cell>
          <cell r="G496">
            <v>30</v>
          </cell>
          <cell r="H496">
            <v>20</v>
          </cell>
          <cell r="I496">
            <v>30</v>
          </cell>
          <cell r="J496">
            <v>28</v>
          </cell>
          <cell r="K496">
            <v>21</v>
          </cell>
        </row>
        <row r="497">
          <cell r="B497" t="str">
            <v>Chile - Trinidad</v>
          </cell>
          <cell r="C497" t="str">
            <v>LATAM</v>
          </cell>
          <cell r="D497">
            <v>1034</v>
          </cell>
          <cell r="E497">
            <v>2756</v>
          </cell>
          <cell r="F497">
            <v>125</v>
          </cell>
          <cell r="G497">
            <v>30</v>
          </cell>
          <cell r="H497">
            <v>20</v>
          </cell>
          <cell r="I497">
            <v>30</v>
          </cell>
          <cell r="J497">
            <v>28</v>
          </cell>
          <cell r="K497">
            <v>21</v>
          </cell>
        </row>
        <row r="498">
          <cell r="B498" t="str">
            <v>Chile - Uruguay</v>
          </cell>
          <cell r="C498" t="str">
            <v>LATAM</v>
          </cell>
          <cell r="D498">
            <v>310</v>
          </cell>
          <cell r="E498">
            <v>465</v>
          </cell>
          <cell r="F498">
            <v>125</v>
          </cell>
          <cell r="G498">
            <v>30</v>
          </cell>
          <cell r="H498">
            <v>20</v>
          </cell>
          <cell r="I498">
            <v>30</v>
          </cell>
          <cell r="J498">
            <v>28</v>
          </cell>
          <cell r="K498">
            <v>0</v>
          </cell>
        </row>
        <row r="499">
          <cell r="B499" t="str">
            <v>Chile - Venezuela</v>
          </cell>
          <cell r="C499" t="str">
            <v>LATAM</v>
          </cell>
          <cell r="D499">
            <v>682</v>
          </cell>
          <cell r="E499">
            <v>1413</v>
          </cell>
          <cell r="F499">
            <v>125</v>
          </cell>
          <cell r="G499">
            <v>30</v>
          </cell>
          <cell r="H499">
            <v>20</v>
          </cell>
          <cell r="I499">
            <v>30</v>
          </cell>
          <cell r="J499">
            <v>28</v>
          </cell>
          <cell r="K499">
            <v>56</v>
          </cell>
        </row>
        <row r="500">
          <cell r="B500" t="str">
            <v>Chile - El Salvador</v>
          </cell>
          <cell r="C500" t="str">
            <v>LATAM</v>
          </cell>
          <cell r="D500">
            <v>723</v>
          </cell>
          <cell r="E500">
            <v>1378</v>
          </cell>
          <cell r="F500">
            <v>125</v>
          </cell>
          <cell r="G500">
            <v>30</v>
          </cell>
          <cell r="H500">
            <v>20</v>
          </cell>
          <cell r="I500">
            <v>30</v>
          </cell>
          <cell r="J500">
            <v>28</v>
          </cell>
          <cell r="K500">
            <v>0</v>
          </cell>
        </row>
        <row r="501">
          <cell r="B501" t="str">
            <v>Chile - Puerto Rico</v>
          </cell>
          <cell r="C501" t="str">
            <v>LATAM</v>
          </cell>
          <cell r="D501">
            <v>965</v>
          </cell>
          <cell r="E501">
            <v>3101</v>
          </cell>
          <cell r="F501">
            <v>125</v>
          </cell>
          <cell r="G501">
            <v>30</v>
          </cell>
          <cell r="H501">
            <v>20</v>
          </cell>
          <cell r="I501">
            <v>30</v>
          </cell>
          <cell r="J501">
            <v>28</v>
          </cell>
          <cell r="K501">
            <v>70</v>
          </cell>
        </row>
        <row r="502">
          <cell r="B502" t="str">
            <v>Guatemala - Europe</v>
          </cell>
          <cell r="C502" t="str">
            <v>Europe</v>
          </cell>
          <cell r="D502">
            <v>1074.8</v>
          </cell>
          <cell r="E502">
            <v>3307.2</v>
          </cell>
          <cell r="F502">
            <v>150.804</v>
          </cell>
          <cell r="G502">
            <v>31.762</v>
          </cell>
          <cell r="H502">
            <v>20</v>
          </cell>
          <cell r="I502">
            <v>39</v>
          </cell>
          <cell r="J502">
            <v>28</v>
          </cell>
          <cell r="K502">
            <v>0</v>
          </cell>
        </row>
        <row r="503">
          <cell r="B503" t="str">
            <v>Guatemala - France (Paris &amp; "petite couronne")</v>
          </cell>
          <cell r="C503" t="str">
            <v>Europe</v>
          </cell>
          <cell r="D503">
            <v>1102</v>
          </cell>
          <cell r="E503">
            <v>3652</v>
          </cell>
          <cell r="F503">
            <v>160</v>
          </cell>
          <cell r="G503">
            <v>30</v>
          </cell>
          <cell r="H503">
            <v>20</v>
          </cell>
          <cell r="I503">
            <v>39</v>
          </cell>
          <cell r="J503">
            <v>28</v>
          </cell>
          <cell r="K503">
            <v>0</v>
          </cell>
        </row>
        <row r="504">
          <cell r="B504" t="str">
            <v>Guatemala - France (Province)</v>
          </cell>
          <cell r="C504" t="str">
            <v>Europe</v>
          </cell>
          <cell r="D504">
            <v>1102</v>
          </cell>
          <cell r="E504">
            <v>3652</v>
          </cell>
          <cell r="F504">
            <v>100</v>
          </cell>
          <cell r="G504">
            <v>25</v>
          </cell>
          <cell r="H504">
            <v>20</v>
          </cell>
          <cell r="I504">
            <v>39</v>
          </cell>
          <cell r="J504">
            <v>28</v>
          </cell>
          <cell r="K504">
            <v>0</v>
          </cell>
        </row>
        <row r="505">
          <cell r="B505" t="str">
            <v>Guatemala - Poland</v>
          </cell>
          <cell r="C505" t="str">
            <v>Europe</v>
          </cell>
          <cell r="D505">
            <v>1240</v>
          </cell>
          <cell r="E505">
            <v>4134</v>
          </cell>
          <cell r="F505">
            <v>125</v>
          </cell>
          <cell r="G505">
            <v>30</v>
          </cell>
          <cell r="H505">
            <v>20</v>
          </cell>
          <cell r="I505">
            <v>39</v>
          </cell>
          <cell r="J505">
            <v>28</v>
          </cell>
          <cell r="K505">
            <v>0</v>
          </cell>
        </row>
        <row r="506">
          <cell r="B506" t="str">
            <v>Guatemala - UK (London)</v>
          </cell>
          <cell r="C506" t="str">
            <v>Europe</v>
          </cell>
          <cell r="D506">
            <v>965</v>
          </cell>
          <cell r="E506">
            <v>2549</v>
          </cell>
          <cell r="F506">
            <v>201.28</v>
          </cell>
          <cell r="G506">
            <v>40.26</v>
          </cell>
          <cell r="H506">
            <v>20</v>
          </cell>
          <cell r="I506">
            <v>39</v>
          </cell>
          <cell r="J506">
            <v>28</v>
          </cell>
          <cell r="K506">
            <v>0</v>
          </cell>
        </row>
        <row r="507">
          <cell r="B507" t="str">
            <v>Guatemala - UK (Others)</v>
          </cell>
          <cell r="C507" t="str">
            <v>Europe</v>
          </cell>
          <cell r="D507">
            <v>965</v>
          </cell>
          <cell r="E507">
            <v>2549</v>
          </cell>
          <cell r="F507">
            <v>167.74</v>
          </cell>
          <cell r="G507">
            <v>33.549999999999997</v>
          </cell>
          <cell r="H507">
            <v>20</v>
          </cell>
          <cell r="I507">
            <v>39</v>
          </cell>
          <cell r="J507">
            <v>28</v>
          </cell>
          <cell r="K507">
            <v>0</v>
          </cell>
        </row>
        <row r="508">
          <cell r="B508" t="str">
            <v>Guatemala - APAC</v>
          </cell>
          <cell r="C508" t="str">
            <v>APAC</v>
          </cell>
          <cell r="D508">
            <v>1830.75</v>
          </cell>
          <cell r="E508">
            <v>5947.125</v>
          </cell>
          <cell r="F508">
            <v>124.88374999999999</v>
          </cell>
          <cell r="G508">
            <v>30.887500000000003</v>
          </cell>
          <cell r="H508">
            <v>20</v>
          </cell>
          <cell r="I508">
            <v>33</v>
          </cell>
          <cell r="J508">
            <v>28</v>
          </cell>
          <cell r="K508">
            <v>67.125</v>
          </cell>
        </row>
        <row r="509">
          <cell r="B509" t="str">
            <v>Guatemala - Australia</v>
          </cell>
          <cell r="C509" t="str">
            <v>APAC</v>
          </cell>
          <cell r="D509">
            <v>1860</v>
          </cell>
          <cell r="E509">
            <v>9026</v>
          </cell>
          <cell r="F509">
            <v>123.27</v>
          </cell>
          <cell r="G509">
            <v>30.82</v>
          </cell>
          <cell r="H509">
            <v>20</v>
          </cell>
          <cell r="I509">
            <v>33</v>
          </cell>
          <cell r="J509">
            <v>28</v>
          </cell>
          <cell r="K509">
            <v>47</v>
          </cell>
        </row>
        <row r="510">
          <cell r="B510" t="str">
            <v>Guatemala - China (Guangzhou)</v>
          </cell>
          <cell r="C510" t="str">
            <v>APAC</v>
          </cell>
          <cell r="D510">
            <v>2481</v>
          </cell>
          <cell r="E510">
            <v>5340</v>
          </cell>
          <cell r="F510">
            <v>119.86</v>
          </cell>
          <cell r="G510">
            <v>14.38</v>
          </cell>
          <cell r="H510">
            <v>20</v>
          </cell>
          <cell r="I510">
            <v>33</v>
          </cell>
          <cell r="J510">
            <v>28</v>
          </cell>
          <cell r="K510">
            <v>70</v>
          </cell>
        </row>
        <row r="511">
          <cell r="B511" t="str">
            <v>Guatemala - China (Hong Kong)</v>
          </cell>
          <cell r="C511" t="str">
            <v>APAC</v>
          </cell>
          <cell r="D511">
            <v>1447</v>
          </cell>
          <cell r="E511">
            <v>5512</v>
          </cell>
          <cell r="F511">
            <v>141.32</v>
          </cell>
          <cell r="G511">
            <v>17.670000000000002</v>
          </cell>
          <cell r="H511">
            <v>20</v>
          </cell>
          <cell r="I511">
            <v>33</v>
          </cell>
          <cell r="J511">
            <v>28</v>
          </cell>
          <cell r="K511">
            <v>70</v>
          </cell>
        </row>
        <row r="512">
          <cell r="B512" t="str">
            <v>Guatemala - Taiwan</v>
          </cell>
          <cell r="C512" t="str">
            <v>APAC</v>
          </cell>
          <cell r="D512">
            <v>1516</v>
          </cell>
          <cell r="E512">
            <v>3445</v>
          </cell>
          <cell r="F512">
            <v>92.58</v>
          </cell>
          <cell r="G512">
            <v>10.23</v>
          </cell>
          <cell r="H512">
            <v>20</v>
          </cell>
          <cell r="I512">
            <v>33</v>
          </cell>
          <cell r="J512">
            <v>28</v>
          </cell>
          <cell r="K512">
            <v>70</v>
          </cell>
        </row>
        <row r="513">
          <cell r="B513" t="str">
            <v>Guatemala - India (Kolkata)</v>
          </cell>
          <cell r="C513" t="str">
            <v>APAC</v>
          </cell>
          <cell r="D513">
            <v>2001</v>
          </cell>
          <cell r="E513">
            <v>6546</v>
          </cell>
          <cell r="F513">
            <v>130.51</v>
          </cell>
          <cell r="G513">
            <v>43.5</v>
          </cell>
          <cell r="H513">
            <v>20</v>
          </cell>
          <cell r="I513">
            <v>33</v>
          </cell>
          <cell r="J513">
            <v>28</v>
          </cell>
          <cell r="K513">
            <v>70</v>
          </cell>
        </row>
        <row r="514">
          <cell r="B514" t="str">
            <v>Guatemala - India (Bangalore)</v>
          </cell>
          <cell r="C514" t="str">
            <v>APAC</v>
          </cell>
          <cell r="D514">
            <v>1964</v>
          </cell>
          <cell r="E514">
            <v>6890</v>
          </cell>
          <cell r="F514">
            <v>130.51</v>
          </cell>
          <cell r="G514">
            <v>43.5</v>
          </cell>
          <cell r="H514">
            <v>20</v>
          </cell>
          <cell r="I514">
            <v>33</v>
          </cell>
          <cell r="J514">
            <v>28</v>
          </cell>
          <cell r="K514">
            <v>70</v>
          </cell>
        </row>
        <row r="515">
          <cell r="B515" t="str">
            <v>Guatemala - India (Chennai)</v>
          </cell>
          <cell r="C515" t="str">
            <v>APAC</v>
          </cell>
          <cell r="D515">
            <v>1654</v>
          </cell>
          <cell r="E515">
            <v>4961</v>
          </cell>
          <cell r="F515">
            <v>130.51</v>
          </cell>
          <cell r="G515">
            <v>43.5</v>
          </cell>
          <cell r="H515">
            <v>20</v>
          </cell>
          <cell r="I515">
            <v>33</v>
          </cell>
          <cell r="J515">
            <v>28</v>
          </cell>
          <cell r="K515">
            <v>70</v>
          </cell>
        </row>
        <row r="516">
          <cell r="B516" t="str">
            <v>Guatemala - India (Mumbai)</v>
          </cell>
          <cell r="C516" t="str">
            <v>APAC</v>
          </cell>
          <cell r="D516">
            <v>1723</v>
          </cell>
          <cell r="E516">
            <v>5857</v>
          </cell>
          <cell r="F516">
            <v>130.51</v>
          </cell>
          <cell r="G516">
            <v>43.5</v>
          </cell>
          <cell r="H516">
            <v>20</v>
          </cell>
          <cell r="I516">
            <v>33</v>
          </cell>
          <cell r="J516">
            <v>28</v>
          </cell>
          <cell r="K516">
            <v>70</v>
          </cell>
        </row>
        <row r="517">
          <cell r="B517" t="str">
            <v>Guatemala - NA</v>
          </cell>
          <cell r="C517" t="str">
            <v>NA</v>
          </cell>
          <cell r="D517">
            <v>457.77777777777777</v>
          </cell>
          <cell r="E517">
            <v>633.11111111111109</v>
          </cell>
          <cell r="F517">
            <v>165.8422222222222</v>
          </cell>
          <cell r="G517">
            <v>30.278888888888886</v>
          </cell>
          <cell r="H517">
            <v>20.888888888888889</v>
          </cell>
          <cell r="I517">
            <v>34</v>
          </cell>
          <cell r="J517">
            <v>28.777777777777779</v>
          </cell>
          <cell r="K517">
            <v>81.444444444444443</v>
          </cell>
        </row>
        <row r="518">
          <cell r="B518" t="str">
            <v>Guatemala - Canada</v>
          </cell>
          <cell r="C518" t="str">
            <v>NA</v>
          </cell>
          <cell r="D518">
            <v>620</v>
          </cell>
          <cell r="E518">
            <v>896</v>
          </cell>
          <cell r="F518">
            <v>158.62</v>
          </cell>
          <cell r="G518">
            <v>30.82</v>
          </cell>
          <cell r="H518">
            <v>20</v>
          </cell>
          <cell r="I518">
            <v>34</v>
          </cell>
          <cell r="J518">
            <v>28</v>
          </cell>
          <cell r="K518">
            <v>85</v>
          </cell>
        </row>
        <row r="519">
          <cell r="B519" t="str">
            <v>Guatemala - Mexico</v>
          </cell>
          <cell r="C519" t="str">
            <v>NA</v>
          </cell>
          <cell r="D519">
            <v>413</v>
          </cell>
          <cell r="E519">
            <v>861</v>
          </cell>
          <cell r="F519">
            <v>125</v>
          </cell>
          <cell r="G519">
            <v>30</v>
          </cell>
          <cell r="H519">
            <v>20</v>
          </cell>
          <cell r="I519">
            <v>30</v>
          </cell>
          <cell r="J519">
            <v>28</v>
          </cell>
          <cell r="K519">
            <v>18</v>
          </cell>
        </row>
        <row r="520">
          <cell r="B520" t="str">
            <v>Guatemala - USA (Chicago)</v>
          </cell>
          <cell r="C520" t="str">
            <v>NA</v>
          </cell>
          <cell r="D520">
            <v>800</v>
          </cell>
          <cell r="E520">
            <v>0</v>
          </cell>
          <cell r="F520">
            <v>150</v>
          </cell>
          <cell r="G520">
            <v>38</v>
          </cell>
          <cell r="H520">
            <v>28</v>
          </cell>
          <cell r="I520">
            <v>38</v>
          </cell>
          <cell r="J520">
            <v>35</v>
          </cell>
          <cell r="K520">
            <v>90</v>
          </cell>
        </row>
        <row r="521">
          <cell r="B521" t="str">
            <v>Guatemala - USA (LA)</v>
          </cell>
          <cell r="C521" t="str">
            <v>NA</v>
          </cell>
          <cell r="D521">
            <v>283</v>
          </cell>
          <cell r="E521">
            <v>586</v>
          </cell>
          <cell r="F521">
            <v>177</v>
          </cell>
          <cell r="G521">
            <v>29</v>
          </cell>
          <cell r="H521">
            <v>20</v>
          </cell>
          <cell r="I521">
            <v>34</v>
          </cell>
          <cell r="J521">
            <v>28</v>
          </cell>
          <cell r="K521">
            <v>90</v>
          </cell>
        </row>
        <row r="522">
          <cell r="B522" t="str">
            <v>Guatemala - USA (NY)</v>
          </cell>
          <cell r="C522" t="str">
            <v>NA</v>
          </cell>
          <cell r="D522">
            <v>296</v>
          </cell>
          <cell r="E522">
            <v>723</v>
          </cell>
          <cell r="F522">
            <v>220.49</v>
          </cell>
          <cell r="G522">
            <v>34.450000000000003</v>
          </cell>
          <cell r="H522">
            <v>20</v>
          </cell>
          <cell r="I522">
            <v>34</v>
          </cell>
          <cell r="J522">
            <v>28</v>
          </cell>
          <cell r="K522">
            <v>90</v>
          </cell>
        </row>
        <row r="523">
          <cell r="B523" t="str">
            <v>Guatemala - USA (San Francisco)</v>
          </cell>
          <cell r="C523" t="str">
            <v>NA</v>
          </cell>
          <cell r="D523">
            <v>475</v>
          </cell>
          <cell r="E523">
            <v>723</v>
          </cell>
          <cell r="F523">
            <v>196.38</v>
          </cell>
          <cell r="G523">
            <v>27.56</v>
          </cell>
          <cell r="H523">
            <v>20</v>
          </cell>
          <cell r="I523">
            <v>34</v>
          </cell>
          <cell r="J523">
            <v>28</v>
          </cell>
          <cell r="K523">
            <v>90</v>
          </cell>
        </row>
        <row r="524">
          <cell r="B524" t="str">
            <v>Guatemala - USA (Dallas)</v>
          </cell>
          <cell r="C524" t="str">
            <v>NA</v>
          </cell>
          <cell r="D524">
            <v>496</v>
          </cell>
          <cell r="E524">
            <v>586</v>
          </cell>
          <cell r="F524">
            <v>155.03</v>
          </cell>
          <cell r="G524">
            <v>27.56</v>
          </cell>
          <cell r="H524">
            <v>20</v>
          </cell>
          <cell r="I524">
            <v>34</v>
          </cell>
          <cell r="J524">
            <v>28</v>
          </cell>
          <cell r="K524">
            <v>90</v>
          </cell>
        </row>
        <row r="525">
          <cell r="B525" t="str">
            <v>Guatemala - USA (Houston)</v>
          </cell>
          <cell r="C525" t="str">
            <v>NA</v>
          </cell>
          <cell r="D525">
            <v>434</v>
          </cell>
          <cell r="E525">
            <v>689</v>
          </cell>
          <cell r="F525">
            <v>155.03</v>
          </cell>
          <cell r="G525">
            <v>27.56</v>
          </cell>
          <cell r="H525">
            <v>20</v>
          </cell>
          <cell r="I525">
            <v>34</v>
          </cell>
          <cell r="J525">
            <v>28</v>
          </cell>
          <cell r="K525">
            <v>90</v>
          </cell>
        </row>
        <row r="526">
          <cell r="B526" t="str">
            <v>Guatemala - USA (Miami)</v>
          </cell>
          <cell r="C526" t="str">
            <v>NA</v>
          </cell>
          <cell r="D526">
            <v>303</v>
          </cell>
          <cell r="E526">
            <v>634</v>
          </cell>
          <cell r="F526">
            <v>155.03</v>
          </cell>
          <cell r="G526">
            <v>27.56</v>
          </cell>
          <cell r="H526">
            <v>20</v>
          </cell>
          <cell r="I526">
            <v>34</v>
          </cell>
          <cell r="J526">
            <v>28</v>
          </cell>
          <cell r="K526">
            <v>90</v>
          </cell>
        </row>
        <row r="527">
          <cell r="B527" t="str">
            <v>Guatemala - LATAM</v>
          </cell>
          <cell r="C527" t="str">
            <v>LATAM</v>
          </cell>
          <cell r="D527">
            <v>680.10526315789468</v>
          </cell>
          <cell r="E527">
            <v>1251.421052631579</v>
          </cell>
          <cell r="F527">
            <v>126.84210526315789</v>
          </cell>
          <cell r="G527">
            <v>30.421052631578949</v>
          </cell>
          <cell r="H527">
            <v>20.421052631578949</v>
          </cell>
          <cell r="I527">
            <v>30.421052631578949</v>
          </cell>
          <cell r="J527">
            <v>28.368421052631579</v>
          </cell>
          <cell r="K527">
            <v>15.842105263157896</v>
          </cell>
        </row>
        <row r="528">
          <cell r="B528" t="str">
            <v xml:space="preserve">Guatemala - Argentina </v>
          </cell>
          <cell r="C528" t="str">
            <v>LATAM</v>
          </cell>
          <cell r="D528">
            <v>944</v>
          </cell>
          <cell r="E528">
            <v>1102</v>
          </cell>
          <cell r="F528">
            <v>125</v>
          </cell>
          <cell r="G528">
            <v>30</v>
          </cell>
          <cell r="H528">
            <v>20</v>
          </cell>
          <cell r="I528">
            <v>30</v>
          </cell>
          <cell r="J528">
            <v>28</v>
          </cell>
          <cell r="K528">
            <v>0</v>
          </cell>
        </row>
        <row r="529">
          <cell r="B529" t="str">
            <v xml:space="preserve">Guatemala - Bolivia </v>
          </cell>
          <cell r="C529" t="str">
            <v>LATAM</v>
          </cell>
          <cell r="D529">
            <v>678</v>
          </cell>
          <cell r="E529">
            <v>1251</v>
          </cell>
          <cell r="F529">
            <v>125</v>
          </cell>
          <cell r="G529">
            <v>30</v>
          </cell>
          <cell r="H529">
            <v>20</v>
          </cell>
          <cell r="I529">
            <v>30</v>
          </cell>
          <cell r="J529">
            <v>28</v>
          </cell>
          <cell r="K529">
            <v>82</v>
          </cell>
        </row>
        <row r="530">
          <cell r="B530" t="str">
            <v>Guatemala - Brazil (Brasilia)</v>
          </cell>
          <cell r="C530" t="str">
            <v>LATAM</v>
          </cell>
          <cell r="D530">
            <v>896</v>
          </cell>
          <cell r="E530">
            <v>1516</v>
          </cell>
          <cell r="F530">
            <v>125</v>
          </cell>
          <cell r="G530">
            <v>30</v>
          </cell>
          <cell r="H530">
            <v>20</v>
          </cell>
          <cell r="I530">
            <v>30</v>
          </cell>
          <cell r="J530">
            <v>28</v>
          </cell>
          <cell r="K530">
            <v>0</v>
          </cell>
        </row>
        <row r="531">
          <cell r="B531" t="str">
            <v>Guatemala - Brazil (Sao Paulo)</v>
          </cell>
          <cell r="C531" t="str">
            <v>LATAM</v>
          </cell>
          <cell r="D531">
            <v>827</v>
          </cell>
          <cell r="E531">
            <v>2067</v>
          </cell>
          <cell r="F531">
            <v>125</v>
          </cell>
          <cell r="G531">
            <v>30</v>
          </cell>
          <cell r="H531">
            <v>20</v>
          </cell>
          <cell r="I531">
            <v>30</v>
          </cell>
          <cell r="J531">
            <v>28</v>
          </cell>
          <cell r="K531">
            <v>0</v>
          </cell>
        </row>
        <row r="532">
          <cell r="B532" t="str">
            <v>Guatemala - Chile</v>
          </cell>
          <cell r="C532" t="str">
            <v>LATAM</v>
          </cell>
          <cell r="D532">
            <v>965</v>
          </cell>
          <cell r="E532">
            <v>1792</v>
          </cell>
          <cell r="F532">
            <v>125</v>
          </cell>
          <cell r="G532">
            <v>30</v>
          </cell>
          <cell r="H532">
            <v>20</v>
          </cell>
          <cell r="I532">
            <v>30</v>
          </cell>
          <cell r="J532">
            <v>28</v>
          </cell>
          <cell r="K532">
            <v>0</v>
          </cell>
        </row>
        <row r="533">
          <cell r="B533" t="str">
            <v>Guatemala - Colombia</v>
          </cell>
          <cell r="C533" t="str">
            <v>LATAM</v>
          </cell>
          <cell r="D533">
            <v>637</v>
          </cell>
          <cell r="E533">
            <v>930</v>
          </cell>
          <cell r="F533">
            <v>125</v>
          </cell>
          <cell r="G533">
            <v>30</v>
          </cell>
          <cell r="H533">
            <v>20</v>
          </cell>
          <cell r="I533">
            <v>30</v>
          </cell>
          <cell r="J533">
            <v>28</v>
          </cell>
          <cell r="K533">
            <v>0</v>
          </cell>
        </row>
        <row r="534">
          <cell r="B534" t="str">
            <v>Guatemala - Costa Rica</v>
          </cell>
          <cell r="C534" t="str">
            <v>LATAM</v>
          </cell>
          <cell r="D534">
            <v>230</v>
          </cell>
          <cell r="E534">
            <v>269</v>
          </cell>
          <cell r="F534">
            <v>160</v>
          </cell>
          <cell r="G534">
            <v>38</v>
          </cell>
          <cell r="H534">
            <v>28</v>
          </cell>
          <cell r="I534">
            <v>38</v>
          </cell>
          <cell r="J534">
            <v>35</v>
          </cell>
          <cell r="K534">
            <v>0</v>
          </cell>
        </row>
        <row r="535">
          <cell r="B535" t="str">
            <v>Guatemala - Dominican Republic</v>
          </cell>
          <cell r="C535" t="str">
            <v>LATAM</v>
          </cell>
          <cell r="D535">
            <v>534</v>
          </cell>
          <cell r="E535">
            <v>1113</v>
          </cell>
          <cell r="F535">
            <v>125</v>
          </cell>
          <cell r="G535">
            <v>30</v>
          </cell>
          <cell r="H535">
            <v>20</v>
          </cell>
          <cell r="I535">
            <v>30</v>
          </cell>
          <cell r="J535">
            <v>28</v>
          </cell>
          <cell r="K535">
            <v>15</v>
          </cell>
        </row>
        <row r="536">
          <cell r="B536" t="str">
            <v>Guatemala - Ecuador</v>
          </cell>
          <cell r="C536" t="str">
            <v>LATAM</v>
          </cell>
          <cell r="D536">
            <v>648</v>
          </cell>
          <cell r="E536">
            <v>1206</v>
          </cell>
          <cell r="F536">
            <v>125</v>
          </cell>
          <cell r="G536">
            <v>30</v>
          </cell>
          <cell r="H536">
            <v>20</v>
          </cell>
          <cell r="I536">
            <v>30</v>
          </cell>
          <cell r="J536">
            <v>28</v>
          </cell>
          <cell r="K536">
            <v>28</v>
          </cell>
        </row>
        <row r="537">
          <cell r="B537" t="str">
            <v>Guatemala - Honduras</v>
          </cell>
          <cell r="C537" t="str">
            <v>LATAM</v>
          </cell>
          <cell r="D537">
            <v>207</v>
          </cell>
          <cell r="E537">
            <v>345</v>
          </cell>
          <cell r="F537">
            <v>125</v>
          </cell>
          <cell r="G537">
            <v>30</v>
          </cell>
          <cell r="H537">
            <v>20</v>
          </cell>
          <cell r="I537">
            <v>30</v>
          </cell>
          <cell r="J537">
            <v>28</v>
          </cell>
          <cell r="K537">
            <v>0</v>
          </cell>
        </row>
        <row r="538">
          <cell r="B538" t="str">
            <v xml:space="preserve">Guatemala - Jamaica </v>
          </cell>
          <cell r="C538" t="str">
            <v>LATAM</v>
          </cell>
          <cell r="D538">
            <v>827</v>
          </cell>
          <cell r="E538">
            <v>1309</v>
          </cell>
          <cell r="F538">
            <v>125</v>
          </cell>
          <cell r="G538">
            <v>30</v>
          </cell>
          <cell r="H538">
            <v>20</v>
          </cell>
          <cell r="I538">
            <v>30</v>
          </cell>
          <cell r="J538">
            <v>28</v>
          </cell>
          <cell r="K538">
            <v>8</v>
          </cell>
        </row>
        <row r="539">
          <cell r="B539" t="str">
            <v xml:space="preserve">Guatemala - Panama </v>
          </cell>
          <cell r="C539" t="str">
            <v>LATAM</v>
          </cell>
          <cell r="D539">
            <v>482</v>
          </cell>
          <cell r="E539">
            <v>703</v>
          </cell>
          <cell r="F539">
            <v>125</v>
          </cell>
          <cell r="G539">
            <v>30</v>
          </cell>
          <cell r="H539">
            <v>20</v>
          </cell>
          <cell r="I539">
            <v>30</v>
          </cell>
          <cell r="J539">
            <v>28</v>
          </cell>
          <cell r="K539">
            <v>0</v>
          </cell>
        </row>
        <row r="540">
          <cell r="B540" t="str">
            <v>Guatemala - Paraguay</v>
          </cell>
          <cell r="C540" t="str">
            <v>LATAM</v>
          </cell>
          <cell r="D540">
            <v>1102</v>
          </cell>
          <cell r="E540">
            <v>2549</v>
          </cell>
          <cell r="F540">
            <v>125</v>
          </cell>
          <cell r="G540">
            <v>30</v>
          </cell>
          <cell r="H540">
            <v>20</v>
          </cell>
          <cell r="I540">
            <v>30</v>
          </cell>
          <cell r="J540">
            <v>28</v>
          </cell>
          <cell r="K540">
            <v>0</v>
          </cell>
        </row>
        <row r="541">
          <cell r="B541" t="str">
            <v>Guatemala - Peru</v>
          </cell>
          <cell r="C541" t="str">
            <v>LATAM</v>
          </cell>
          <cell r="D541">
            <v>737</v>
          </cell>
          <cell r="E541">
            <v>1268</v>
          </cell>
          <cell r="F541">
            <v>125</v>
          </cell>
          <cell r="G541">
            <v>30</v>
          </cell>
          <cell r="H541">
            <v>20</v>
          </cell>
          <cell r="I541">
            <v>30</v>
          </cell>
          <cell r="J541">
            <v>28</v>
          </cell>
          <cell r="K541">
            <v>21</v>
          </cell>
        </row>
        <row r="542">
          <cell r="B542" t="str">
            <v>Guatemala - Trinidad</v>
          </cell>
          <cell r="C542" t="str">
            <v>LATAM</v>
          </cell>
          <cell r="D542">
            <v>758</v>
          </cell>
          <cell r="E542">
            <v>1550</v>
          </cell>
          <cell r="F542">
            <v>125</v>
          </cell>
          <cell r="G542">
            <v>30</v>
          </cell>
          <cell r="H542">
            <v>20</v>
          </cell>
          <cell r="I542">
            <v>30</v>
          </cell>
          <cell r="J542">
            <v>28</v>
          </cell>
          <cell r="K542">
            <v>21</v>
          </cell>
        </row>
        <row r="543">
          <cell r="B543" t="str">
            <v>Guatemala - Uruguay</v>
          </cell>
          <cell r="C543" t="str">
            <v>LATAM</v>
          </cell>
          <cell r="D543">
            <v>896</v>
          </cell>
          <cell r="E543">
            <v>1964</v>
          </cell>
          <cell r="F543">
            <v>125</v>
          </cell>
          <cell r="G543">
            <v>30</v>
          </cell>
          <cell r="H543">
            <v>20</v>
          </cell>
          <cell r="I543">
            <v>30</v>
          </cell>
          <cell r="J543">
            <v>28</v>
          </cell>
          <cell r="K543">
            <v>0</v>
          </cell>
        </row>
        <row r="544">
          <cell r="B544" t="str">
            <v>Guatemala - Venezuela</v>
          </cell>
          <cell r="C544" t="str">
            <v>LATAM</v>
          </cell>
          <cell r="D544">
            <v>765</v>
          </cell>
          <cell r="E544">
            <v>1154</v>
          </cell>
          <cell r="F544">
            <v>125</v>
          </cell>
          <cell r="G544">
            <v>30</v>
          </cell>
          <cell r="H544">
            <v>20</v>
          </cell>
          <cell r="I544">
            <v>30</v>
          </cell>
          <cell r="J544">
            <v>28</v>
          </cell>
          <cell r="K544">
            <v>56</v>
          </cell>
        </row>
        <row r="545">
          <cell r="B545" t="str">
            <v>Guatemala - El Salvador</v>
          </cell>
          <cell r="C545" t="str">
            <v>LATAM</v>
          </cell>
          <cell r="D545">
            <v>186</v>
          </cell>
          <cell r="E545">
            <v>345</v>
          </cell>
          <cell r="F545">
            <v>125</v>
          </cell>
          <cell r="G545">
            <v>30</v>
          </cell>
          <cell r="H545">
            <v>20</v>
          </cell>
          <cell r="I545">
            <v>30</v>
          </cell>
          <cell r="J545">
            <v>28</v>
          </cell>
          <cell r="K545">
            <v>0</v>
          </cell>
        </row>
        <row r="546">
          <cell r="B546" t="str">
            <v>Guatemala - Puerto Rico</v>
          </cell>
          <cell r="C546" t="str">
            <v>LATAM</v>
          </cell>
          <cell r="D546">
            <v>603</v>
          </cell>
          <cell r="E546">
            <v>1344</v>
          </cell>
          <cell r="F546">
            <v>125</v>
          </cell>
          <cell r="G546">
            <v>30</v>
          </cell>
          <cell r="H546">
            <v>20</v>
          </cell>
          <cell r="I546">
            <v>30</v>
          </cell>
          <cell r="J546">
            <v>28</v>
          </cell>
          <cell r="K546">
            <v>70</v>
          </cell>
        </row>
        <row r="547">
          <cell r="B547" t="str">
            <v>China - Europe</v>
          </cell>
          <cell r="C547" t="str">
            <v>Europe</v>
          </cell>
          <cell r="D547">
            <v>1219.5999999999999</v>
          </cell>
          <cell r="E547">
            <v>3417.4</v>
          </cell>
          <cell r="F547">
            <v>150.804</v>
          </cell>
          <cell r="G547">
            <v>31.762</v>
          </cell>
          <cell r="H547">
            <v>20</v>
          </cell>
          <cell r="I547">
            <v>37.703999999999994</v>
          </cell>
          <cell r="J547">
            <v>28</v>
          </cell>
          <cell r="K547">
            <v>146</v>
          </cell>
        </row>
        <row r="548">
          <cell r="B548" t="str">
            <v>China - France (Paris &amp; "petite couronne")</v>
          </cell>
          <cell r="C548" t="str">
            <v>Europe</v>
          </cell>
          <cell r="D548">
            <v>1240</v>
          </cell>
          <cell r="E548">
            <v>3500</v>
          </cell>
          <cell r="F548">
            <v>160</v>
          </cell>
          <cell r="G548">
            <v>30</v>
          </cell>
          <cell r="H548">
            <v>20</v>
          </cell>
          <cell r="I548">
            <v>30</v>
          </cell>
          <cell r="J548">
            <v>28</v>
          </cell>
          <cell r="K548">
            <v>130</v>
          </cell>
        </row>
        <row r="549">
          <cell r="B549" t="str">
            <v>China - France (Province)</v>
          </cell>
          <cell r="C549" t="str">
            <v>Europe</v>
          </cell>
          <cell r="D549">
            <v>1240</v>
          </cell>
          <cell r="E549">
            <v>3500</v>
          </cell>
          <cell r="F549">
            <v>100</v>
          </cell>
          <cell r="G549">
            <v>25</v>
          </cell>
          <cell r="H549">
            <v>20</v>
          </cell>
          <cell r="I549">
            <v>30</v>
          </cell>
          <cell r="J549">
            <v>28</v>
          </cell>
          <cell r="K549">
            <v>130</v>
          </cell>
        </row>
        <row r="550">
          <cell r="B550" t="str">
            <v>China - Poland</v>
          </cell>
          <cell r="C550" t="str">
            <v>Europe</v>
          </cell>
          <cell r="D550">
            <v>1278</v>
          </cell>
          <cell r="E550">
            <v>3087</v>
          </cell>
          <cell r="F550">
            <v>125</v>
          </cell>
          <cell r="G550">
            <v>30</v>
          </cell>
          <cell r="H550">
            <v>20</v>
          </cell>
          <cell r="I550">
            <v>48</v>
          </cell>
          <cell r="J550">
            <v>28</v>
          </cell>
          <cell r="K550">
            <v>130</v>
          </cell>
        </row>
        <row r="551">
          <cell r="B551" t="str">
            <v>China - UK (London)</v>
          </cell>
          <cell r="C551" t="str">
            <v>Europe</v>
          </cell>
          <cell r="D551">
            <v>1170</v>
          </cell>
          <cell r="E551">
            <v>3500</v>
          </cell>
          <cell r="F551">
            <v>201.28</v>
          </cell>
          <cell r="G551">
            <v>40.26</v>
          </cell>
          <cell r="H551">
            <v>20</v>
          </cell>
          <cell r="I551">
            <v>40.26</v>
          </cell>
          <cell r="J551">
            <v>28</v>
          </cell>
          <cell r="K551">
            <v>170</v>
          </cell>
        </row>
        <row r="552">
          <cell r="B552" t="str">
            <v>China - UK (Others)</v>
          </cell>
          <cell r="C552" t="str">
            <v>Europe</v>
          </cell>
          <cell r="D552">
            <v>1170</v>
          </cell>
          <cell r="E552">
            <v>3500</v>
          </cell>
          <cell r="F552">
            <v>167.74</v>
          </cell>
          <cell r="G552">
            <v>33.549999999999997</v>
          </cell>
          <cell r="H552">
            <v>20</v>
          </cell>
          <cell r="I552">
            <v>40.26</v>
          </cell>
          <cell r="J552">
            <v>28</v>
          </cell>
          <cell r="K552">
            <v>170</v>
          </cell>
        </row>
        <row r="553">
          <cell r="B553" t="str">
            <v>China - APAC</v>
          </cell>
          <cell r="C553" t="str">
            <v>APAC</v>
          </cell>
          <cell r="D553">
            <v>467.29411764705884</v>
          </cell>
          <cell r="E553">
            <v>1067.8235294117646</v>
          </cell>
          <cell r="F553">
            <v>124</v>
          </cell>
          <cell r="G553">
            <v>29.411764705882351</v>
          </cell>
          <cell r="H553">
            <v>20</v>
          </cell>
          <cell r="I553">
            <v>30.18470588235294</v>
          </cell>
          <cell r="J553">
            <v>28</v>
          </cell>
          <cell r="K553">
            <v>98</v>
          </cell>
        </row>
        <row r="554">
          <cell r="B554" t="str">
            <v>China - Australia</v>
          </cell>
          <cell r="C554" t="str">
            <v>APAC</v>
          </cell>
          <cell r="D554">
            <v>1206</v>
          </cell>
          <cell r="E554">
            <v>3232</v>
          </cell>
          <cell r="F554">
            <v>123</v>
          </cell>
          <cell r="G554">
            <v>31</v>
          </cell>
          <cell r="H554">
            <v>20</v>
          </cell>
          <cell r="I554">
            <v>53.62</v>
          </cell>
          <cell r="J554">
            <v>28</v>
          </cell>
          <cell r="K554">
            <v>100</v>
          </cell>
        </row>
        <row r="555">
          <cell r="B555" t="str">
            <v>China - Bangladesh</v>
          </cell>
          <cell r="C555" t="str">
            <v>Africa</v>
          </cell>
          <cell r="D555">
            <v>130</v>
          </cell>
          <cell r="E555">
            <v>1163</v>
          </cell>
          <cell r="F555">
            <v>125</v>
          </cell>
          <cell r="G555">
            <v>30</v>
          </cell>
          <cell r="H555">
            <v>20</v>
          </cell>
          <cell r="I555">
            <v>27.56</v>
          </cell>
          <cell r="J555">
            <v>28</v>
          </cell>
          <cell r="K555">
            <v>85</v>
          </cell>
        </row>
        <row r="556">
          <cell r="B556" t="str">
            <v>China - China (Hong Kong)</v>
          </cell>
          <cell r="C556" t="str">
            <v>APAC</v>
          </cell>
          <cell r="D556">
            <v>203</v>
          </cell>
          <cell r="E556">
            <v>283</v>
          </cell>
          <cell r="F556">
            <v>141</v>
          </cell>
          <cell r="G556">
            <v>18</v>
          </cell>
          <cell r="H556">
            <v>20</v>
          </cell>
          <cell r="I556">
            <v>17.670000000000002</v>
          </cell>
          <cell r="J556">
            <v>28</v>
          </cell>
          <cell r="K556">
            <v>0</v>
          </cell>
        </row>
        <row r="557">
          <cell r="B557" t="str">
            <v>China - India (Bangalore)</v>
          </cell>
          <cell r="C557" t="str">
            <v>APAC</v>
          </cell>
          <cell r="D557">
            <v>453</v>
          </cell>
          <cell r="E557">
            <v>791</v>
          </cell>
          <cell r="F557">
            <v>131</v>
          </cell>
          <cell r="G557">
            <v>44</v>
          </cell>
          <cell r="H557">
            <v>20</v>
          </cell>
          <cell r="I557">
            <v>28.25</v>
          </cell>
          <cell r="J557">
            <v>28</v>
          </cell>
          <cell r="K557">
            <v>90</v>
          </cell>
        </row>
        <row r="558">
          <cell r="B558" t="str">
            <v>China - India (Chennai)</v>
          </cell>
          <cell r="C558" t="str">
            <v>APAC</v>
          </cell>
          <cell r="D558">
            <v>454</v>
          </cell>
          <cell r="E558">
            <v>792</v>
          </cell>
          <cell r="F558">
            <v>131</v>
          </cell>
          <cell r="G558">
            <v>44</v>
          </cell>
          <cell r="H558">
            <v>20</v>
          </cell>
          <cell r="I558">
            <v>28.25</v>
          </cell>
          <cell r="J558">
            <v>28</v>
          </cell>
          <cell r="K558">
            <v>90</v>
          </cell>
        </row>
        <row r="559">
          <cell r="B559" t="str">
            <v>China - India (Kolkata)</v>
          </cell>
          <cell r="C559" t="str">
            <v>APAC</v>
          </cell>
          <cell r="D559">
            <v>446</v>
          </cell>
          <cell r="E559">
            <v>791</v>
          </cell>
          <cell r="F559">
            <v>131</v>
          </cell>
          <cell r="G559">
            <v>44</v>
          </cell>
          <cell r="H559">
            <v>20</v>
          </cell>
          <cell r="I559">
            <v>28.25</v>
          </cell>
          <cell r="J559">
            <v>28</v>
          </cell>
          <cell r="K559">
            <v>90</v>
          </cell>
        </row>
        <row r="560">
          <cell r="B560" t="str">
            <v>China - India (Mumbai)</v>
          </cell>
          <cell r="C560" t="str">
            <v>APAC</v>
          </cell>
          <cell r="D560">
            <v>455</v>
          </cell>
          <cell r="E560">
            <v>792</v>
          </cell>
          <cell r="F560">
            <v>131</v>
          </cell>
          <cell r="G560">
            <v>44</v>
          </cell>
          <cell r="H560">
            <v>20</v>
          </cell>
          <cell r="I560">
            <v>28.25</v>
          </cell>
          <cell r="J560">
            <v>28</v>
          </cell>
          <cell r="K560">
            <v>90</v>
          </cell>
        </row>
        <row r="561">
          <cell r="B561" t="str">
            <v>China - Indonesia</v>
          </cell>
          <cell r="C561" t="str">
            <v>APAC</v>
          </cell>
          <cell r="D561">
            <v>318</v>
          </cell>
          <cell r="E561">
            <v>993</v>
          </cell>
          <cell r="F561">
            <v>125</v>
          </cell>
          <cell r="G561">
            <v>30</v>
          </cell>
          <cell r="H561">
            <v>20</v>
          </cell>
          <cell r="I561">
            <v>28.25</v>
          </cell>
          <cell r="J561">
            <v>28</v>
          </cell>
          <cell r="K561">
            <v>260</v>
          </cell>
        </row>
        <row r="562">
          <cell r="B562" t="str">
            <v>China - Japan</v>
          </cell>
          <cell r="C562" t="str">
            <v>APAC</v>
          </cell>
          <cell r="D562">
            <v>743</v>
          </cell>
          <cell r="E562">
            <v>1005</v>
          </cell>
          <cell r="F562">
            <v>202</v>
          </cell>
          <cell r="G562">
            <v>32</v>
          </cell>
          <cell r="H562">
            <v>20</v>
          </cell>
          <cell r="I562">
            <v>44.28</v>
          </cell>
          <cell r="J562">
            <v>28</v>
          </cell>
          <cell r="K562">
            <v>95</v>
          </cell>
        </row>
        <row r="563">
          <cell r="B563" t="str">
            <v>China - Malaysia</v>
          </cell>
          <cell r="C563" t="str">
            <v>APAC</v>
          </cell>
          <cell r="D563">
            <v>390</v>
          </cell>
          <cell r="E563">
            <v>886</v>
          </cell>
          <cell r="F563">
            <v>61</v>
          </cell>
          <cell r="G563">
            <v>9</v>
          </cell>
          <cell r="H563">
            <v>20</v>
          </cell>
          <cell r="I563">
            <v>26.87</v>
          </cell>
          <cell r="J563">
            <v>28</v>
          </cell>
          <cell r="K563">
            <v>125</v>
          </cell>
        </row>
        <row r="564">
          <cell r="B564" t="str">
            <v xml:space="preserve">China - New Zeland </v>
          </cell>
          <cell r="C564" t="str">
            <v>APAC</v>
          </cell>
          <cell r="D564">
            <v>1172</v>
          </cell>
          <cell r="E564">
            <v>3556</v>
          </cell>
          <cell r="F564">
            <v>122</v>
          </cell>
          <cell r="G564">
            <v>25</v>
          </cell>
          <cell r="H564">
            <v>20</v>
          </cell>
          <cell r="I564">
            <v>29.63</v>
          </cell>
          <cell r="J564">
            <v>28</v>
          </cell>
          <cell r="K564">
            <v>190</v>
          </cell>
        </row>
        <row r="565">
          <cell r="B565" t="str">
            <v>China - Philippines</v>
          </cell>
          <cell r="C565" t="str">
            <v>APAC</v>
          </cell>
          <cell r="D565">
            <v>338</v>
          </cell>
          <cell r="E565">
            <v>435</v>
          </cell>
          <cell r="F565">
            <v>125</v>
          </cell>
          <cell r="G565">
            <v>30</v>
          </cell>
          <cell r="H565">
            <v>20</v>
          </cell>
          <cell r="I565">
            <v>26.87</v>
          </cell>
          <cell r="J565">
            <v>28</v>
          </cell>
          <cell r="K565">
            <v>90</v>
          </cell>
        </row>
        <row r="566">
          <cell r="B566" t="str">
            <v>China - Singapore</v>
          </cell>
          <cell r="C566" t="str">
            <v>APAC</v>
          </cell>
          <cell r="D566">
            <v>390</v>
          </cell>
          <cell r="E566">
            <v>914</v>
          </cell>
          <cell r="F566">
            <v>92</v>
          </cell>
          <cell r="G566">
            <v>19</v>
          </cell>
          <cell r="H566">
            <v>20</v>
          </cell>
          <cell r="I566">
            <v>31.01</v>
          </cell>
          <cell r="J566">
            <v>28</v>
          </cell>
          <cell r="K566">
            <v>60</v>
          </cell>
        </row>
        <row r="567">
          <cell r="B567" t="str">
            <v>China - South Korea</v>
          </cell>
          <cell r="C567" t="str">
            <v>APAC</v>
          </cell>
          <cell r="D567">
            <v>352</v>
          </cell>
          <cell r="E567">
            <v>710</v>
          </cell>
          <cell r="F567">
            <v>125</v>
          </cell>
          <cell r="G567">
            <v>30</v>
          </cell>
          <cell r="H567">
            <v>20</v>
          </cell>
          <cell r="I567">
            <v>28.25</v>
          </cell>
          <cell r="J567">
            <v>28</v>
          </cell>
          <cell r="K567">
            <v>85</v>
          </cell>
        </row>
        <row r="568">
          <cell r="B568" t="str">
            <v>China - Taiwan</v>
          </cell>
          <cell r="C568" t="str">
            <v>APAC</v>
          </cell>
          <cell r="D568">
            <v>342</v>
          </cell>
          <cell r="E568">
            <v>831</v>
          </cell>
          <cell r="F568">
            <v>93</v>
          </cell>
          <cell r="G568">
            <v>10</v>
          </cell>
          <cell r="H568">
            <v>20</v>
          </cell>
          <cell r="I568">
            <v>31.01</v>
          </cell>
          <cell r="J568">
            <v>28</v>
          </cell>
          <cell r="K568">
            <v>0</v>
          </cell>
        </row>
        <row r="569">
          <cell r="B569" t="str">
            <v>China - Thailand</v>
          </cell>
          <cell r="C569" t="str">
            <v>APAC</v>
          </cell>
          <cell r="D569">
            <v>245</v>
          </cell>
          <cell r="E569">
            <v>438</v>
          </cell>
          <cell r="F569">
            <v>125</v>
          </cell>
          <cell r="G569">
            <v>30</v>
          </cell>
          <cell r="H569">
            <v>20</v>
          </cell>
          <cell r="I569">
            <v>26.18</v>
          </cell>
          <cell r="J569">
            <v>28</v>
          </cell>
          <cell r="K569">
            <v>115</v>
          </cell>
        </row>
        <row r="570">
          <cell r="B570" t="str">
            <v>China - Vietnam</v>
          </cell>
          <cell r="C570" t="str">
            <v>APAC</v>
          </cell>
          <cell r="D570">
            <v>307</v>
          </cell>
          <cell r="E570">
            <v>541</v>
          </cell>
          <cell r="F570">
            <v>125</v>
          </cell>
          <cell r="G570">
            <v>30</v>
          </cell>
          <cell r="H570">
            <v>20</v>
          </cell>
          <cell r="I570">
            <v>28.94</v>
          </cell>
          <cell r="J570">
            <v>28</v>
          </cell>
          <cell r="K570">
            <v>101</v>
          </cell>
        </row>
        <row r="571">
          <cell r="B571" t="str">
            <v>China - NA</v>
          </cell>
          <cell r="C571" t="str">
            <v>NA</v>
          </cell>
          <cell r="D571">
            <v>1175.1899215681321</v>
          </cell>
          <cell r="E571">
            <v>4282.7232582701045</v>
          </cell>
          <cell r="F571">
            <v>170.99555555555557</v>
          </cell>
          <cell r="G571">
            <v>29.11888888888889</v>
          </cell>
          <cell r="H571">
            <v>20</v>
          </cell>
          <cell r="I571">
            <v>33.678888888888885</v>
          </cell>
          <cell r="J571">
            <v>28</v>
          </cell>
          <cell r="K571">
            <v>201.66666666666666</v>
          </cell>
        </row>
        <row r="572">
          <cell r="B572" t="str">
            <v>China - Canada</v>
          </cell>
          <cell r="C572" t="str">
            <v>NA</v>
          </cell>
          <cell r="D572">
            <v>1240.2716194846671</v>
          </cell>
          <cell r="E572">
            <v>3996.4307738950388</v>
          </cell>
          <cell r="F572">
            <v>158.62</v>
          </cell>
          <cell r="G572">
            <v>30.82</v>
          </cell>
          <cell r="H572">
            <v>20</v>
          </cell>
          <cell r="I572">
            <v>46.21</v>
          </cell>
          <cell r="J572">
            <v>28</v>
          </cell>
          <cell r="K572">
            <v>190</v>
          </cell>
        </row>
        <row r="573">
          <cell r="B573" t="str">
            <v>China - Mexico - Mexico City</v>
          </cell>
          <cell r="C573" t="str">
            <v>NA</v>
          </cell>
          <cell r="D573">
            <v>1757</v>
          </cell>
          <cell r="E573">
            <v>3748</v>
          </cell>
          <cell r="F573">
            <v>125</v>
          </cell>
          <cell r="G573">
            <v>30</v>
          </cell>
          <cell r="H573">
            <v>20</v>
          </cell>
          <cell r="I573">
            <v>35</v>
          </cell>
          <cell r="J573">
            <v>28</v>
          </cell>
          <cell r="K573">
            <v>190</v>
          </cell>
        </row>
        <row r="574">
          <cell r="B574" t="str">
            <v>China - USA (Chicago)</v>
          </cell>
          <cell r="C574" t="str">
            <v>NA</v>
          </cell>
          <cell r="D574">
            <v>1171.3676406244078</v>
          </cell>
          <cell r="E574">
            <v>3996.4307738950388</v>
          </cell>
          <cell r="F574">
            <v>196.38</v>
          </cell>
          <cell r="G574">
            <v>27.56</v>
          </cell>
          <cell r="H574">
            <v>20</v>
          </cell>
          <cell r="I574">
            <v>31.7</v>
          </cell>
          <cell r="J574">
            <v>28</v>
          </cell>
          <cell r="K574">
            <v>205</v>
          </cell>
        </row>
        <row r="575">
          <cell r="B575" t="str">
            <v>China - USA (Dallas)</v>
          </cell>
          <cell r="C575" t="str">
            <v>NA</v>
          </cell>
          <cell r="D575">
            <v>1033.5596829038893</v>
          </cell>
          <cell r="E575">
            <v>4134.2387316155573</v>
          </cell>
          <cell r="F575">
            <v>155.03</v>
          </cell>
          <cell r="G575">
            <v>27.56</v>
          </cell>
          <cell r="H575">
            <v>20</v>
          </cell>
          <cell r="I575">
            <v>31.7</v>
          </cell>
          <cell r="J575">
            <v>28</v>
          </cell>
          <cell r="K575">
            <v>205</v>
          </cell>
        </row>
        <row r="576">
          <cell r="B576" t="str">
            <v>China - USA (Houston)</v>
          </cell>
          <cell r="C576" t="str">
            <v>NA</v>
          </cell>
          <cell r="D576">
            <v>1033.5596829038893</v>
          </cell>
          <cell r="E576">
            <v>5994.6461608425579</v>
          </cell>
          <cell r="F576">
            <v>155.03</v>
          </cell>
          <cell r="G576">
            <v>27.56</v>
          </cell>
          <cell r="H576">
            <v>20</v>
          </cell>
          <cell r="I576">
            <v>31.7</v>
          </cell>
          <cell r="J576">
            <v>28</v>
          </cell>
          <cell r="K576">
            <v>205</v>
          </cell>
        </row>
        <row r="577">
          <cell r="B577" t="str">
            <v>China - USA (LA)</v>
          </cell>
          <cell r="C577" t="str">
            <v>NA</v>
          </cell>
          <cell r="D577">
            <v>826.84774632311144</v>
          </cell>
          <cell r="E577">
            <v>3720.8148584540013</v>
          </cell>
          <cell r="F577">
            <v>177</v>
          </cell>
          <cell r="G577">
            <v>29</v>
          </cell>
          <cell r="H577">
            <v>20</v>
          </cell>
          <cell r="I577">
            <v>31.7</v>
          </cell>
          <cell r="J577">
            <v>28</v>
          </cell>
          <cell r="K577">
            <v>205</v>
          </cell>
        </row>
        <row r="578">
          <cell r="B578" t="str">
            <v>China - USA (Miami)</v>
          </cell>
          <cell r="C578" t="str">
            <v>NA</v>
          </cell>
          <cell r="D578">
            <v>1378.0795772051856</v>
          </cell>
          <cell r="E578">
            <v>5374.5103511002244</v>
          </cell>
          <cell r="F578">
            <v>155.03</v>
          </cell>
          <cell r="G578">
            <v>27.56</v>
          </cell>
          <cell r="H578">
            <v>20</v>
          </cell>
          <cell r="I578">
            <v>31.7</v>
          </cell>
          <cell r="J578">
            <v>28</v>
          </cell>
          <cell r="K578">
            <v>205</v>
          </cell>
        </row>
        <row r="579">
          <cell r="B579" t="str">
            <v>China - USA (NY)</v>
          </cell>
          <cell r="C579" t="str">
            <v>NA</v>
          </cell>
          <cell r="D579">
            <v>1102.4636617641486</v>
          </cell>
          <cell r="E579">
            <v>4134.2387316155573</v>
          </cell>
          <cell r="F579">
            <v>220.49</v>
          </cell>
          <cell r="G579">
            <v>34.450000000000003</v>
          </cell>
          <cell r="H579">
            <v>20</v>
          </cell>
          <cell r="I579">
            <v>31.7</v>
          </cell>
          <cell r="J579">
            <v>28</v>
          </cell>
          <cell r="K579">
            <v>205</v>
          </cell>
        </row>
        <row r="580">
          <cell r="B580" t="str">
            <v>China - USA (San Francisco)</v>
          </cell>
          <cell r="C580" t="str">
            <v>NA</v>
          </cell>
          <cell r="D580">
            <v>1033.5596829038893</v>
          </cell>
          <cell r="E580">
            <v>3445.1989430129643</v>
          </cell>
          <cell r="F580">
            <v>196.38</v>
          </cell>
          <cell r="G580">
            <v>27.56</v>
          </cell>
          <cell r="H580">
            <v>20</v>
          </cell>
          <cell r="I580">
            <v>31.7</v>
          </cell>
          <cell r="J580">
            <v>28</v>
          </cell>
          <cell r="K580">
            <v>205</v>
          </cell>
        </row>
        <row r="581">
          <cell r="B581" t="str">
            <v>China - LATAM</v>
          </cell>
          <cell r="C581" t="str">
            <v>LATAM</v>
          </cell>
          <cell r="D581">
            <v>2067.181818181818</v>
          </cell>
          <cell r="E581">
            <v>5014.181818181818</v>
          </cell>
          <cell r="F581">
            <v>125</v>
          </cell>
          <cell r="G581">
            <v>30</v>
          </cell>
          <cell r="H581">
            <v>20</v>
          </cell>
          <cell r="I581">
            <v>35</v>
          </cell>
          <cell r="J581">
            <v>28</v>
          </cell>
          <cell r="K581">
            <v>158</v>
          </cell>
        </row>
        <row r="582">
          <cell r="B582" t="str">
            <v>China - Argentina</v>
          </cell>
          <cell r="C582" t="str">
            <v>LATAM</v>
          </cell>
          <cell r="D582">
            <v>1984</v>
          </cell>
          <cell r="E582">
            <v>3921</v>
          </cell>
          <cell r="F582">
            <v>125</v>
          </cell>
          <cell r="G582">
            <v>30</v>
          </cell>
          <cell r="H582">
            <v>20</v>
          </cell>
          <cell r="I582">
            <v>35</v>
          </cell>
          <cell r="J582">
            <v>28</v>
          </cell>
          <cell r="K582">
            <v>170</v>
          </cell>
        </row>
        <row r="583">
          <cell r="B583" t="str">
            <v>China - Bolivia</v>
          </cell>
          <cell r="C583" t="str">
            <v>LATAM</v>
          </cell>
          <cell r="D583">
            <v>2288</v>
          </cell>
          <cell r="E583">
            <v>4651</v>
          </cell>
          <cell r="F583">
            <v>125</v>
          </cell>
          <cell r="G583">
            <v>30</v>
          </cell>
          <cell r="H583">
            <v>20</v>
          </cell>
          <cell r="I583">
            <v>35</v>
          </cell>
          <cell r="J583">
            <v>28</v>
          </cell>
          <cell r="K583">
            <v>158</v>
          </cell>
        </row>
        <row r="584">
          <cell r="B584" t="str">
            <v>China - Brazil (Brasilia)</v>
          </cell>
          <cell r="C584" t="str">
            <v>LATAM</v>
          </cell>
          <cell r="D584">
            <v>2159</v>
          </cell>
          <cell r="E584">
            <v>6762</v>
          </cell>
          <cell r="F584">
            <v>125</v>
          </cell>
          <cell r="G584">
            <v>30</v>
          </cell>
          <cell r="H584">
            <v>20</v>
          </cell>
          <cell r="I584">
            <v>35</v>
          </cell>
          <cell r="J584">
            <v>28</v>
          </cell>
          <cell r="K584">
            <v>170</v>
          </cell>
        </row>
        <row r="585">
          <cell r="B585" t="str">
            <v>China - Brazil (Sao Paulo)</v>
          </cell>
          <cell r="C585" t="str">
            <v>LATAM</v>
          </cell>
          <cell r="D585">
            <v>1932</v>
          </cell>
          <cell r="E585">
            <v>4054</v>
          </cell>
          <cell r="F585">
            <v>125</v>
          </cell>
          <cell r="G585">
            <v>30</v>
          </cell>
          <cell r="H585">
            <v>20</v>
          </cell>
          <cell r="I585">
            <v>35</v>
          </cell>
          <cell r="J585">
            <v>28</v>
          </cell>
          <cell r="K585">
            <v>170</v>
          </cell>
        </row>
        <row r="586">
          <cell r="B586" t="str">
            <v>China - Chile</v>
          </cell>
          <cell r="C586" t="str">
            <v>LATAM</v>
          </cell>
          <cell r="D586">
            <v>2018</v>
          </cell>
          <cell r="E586">
            <v>4222</v>
          </cell>
          <cell r="F586">
            <v>125</v>
          </cell>
          <cell r="G586">
            <v>30</v>
          </cell>
          <cell r="H586">
            <v>20</v>
          </cell>
          <cell r="I586">
            <v>35</v>
          </cell>
          <cell r="J586">
            <v>28</v>
          </cell>
          <cell r="K586">
            <v>140</v>
          </cell>
        </row>
        <row r="587">
          <cell r="B587" t="str">
            <v>China - Colombia</v>
          </cell>
          <cell r="C587" t="str">
            <v>LATAM</v>
          </cell>
          <cell r="D587">
            <v>1995</v>
          </cell>
          <cell r="E587">
            <v>4056</v>
          </cell>
          <cell r="F587">
            <v>125</v>
          </cell>
          <cell r="G587">
            <v>30</v>
          </cell>
          <cell r="H587">
            <v>20</v>
          </cell>
          <cell r="I587">
            <v>35</v>
          </cell>
          <cell r="J587">
            <v>28</v>
          </cell>
          <cell r="K587">
            <v>158</v>
          </cell>
        </row>
        <row r="588">
          <cell r="B588" t="str">
            <v>China - Ecuador</v>
          </cell>
          <cell r="C588" t="str">
            <v>LATAM</v>
          </cell>
          <cell r="D588">
            <v>1675</v>
          </cell>
          <cell r="E588">
            <v>5878</v>
          </cell>
          <cell r="F588">
            <v>125</v>
          </cell>
          <cell r="G588">
            <v>30</v>
          </cell>
          <cell r="H588">
            <v>20</v>
          </cell>
          <cell r="I588">
            <v>35</v>
          </cell>
          <cell r="J588">
            <v>28</v>
          </cell>
          <cell r="K588">
            <v>158</v>
          </cell>
        </row>
        <row r="589">
          <cell r="B589" t="str">
            <v>China - Guatemala</v>
          </cell>
          <cell r="C589" t="str">
            <v>LATAM</v>
          </cell>
          <cell r="D589">
            <v>2351</v>
          </cell>
          <cell r="E589">
            <v>4625</v>
          </cell>
          <cell r="F589">
            <v>125</v>
          </cell>
          <cell r="G589">
            <v>30</v>
          </cell>
          <cell r="H589">
            <v>20</v>
          </cell>
          <cell r="I589">
            <v>35</v>
          </cell>
          <cell r="J589">
            <v>28</v>
          </cell>
          <cell r="K589">
            <v>158</v>
          </cell>
        </row>
        <row r="590">
          <cell r="B590" t="str">
            <v>China - Panama</v>
          </cell>
          <cell r="C590" t="str">
            <v>LATAM</v>
          </cell>
          <cell r="D590">
            <v>2275</v>
          </cell>
          <cell r="E590">
            <v>5665</v>
          </cell>
          <cell r="F590">
            <v>125</v>
          </cell>
          <cell r="G590">
            <v>30</v>
          </cell>
          <cell r="H590">
            <v>20</v>
          </cell>
          <cell r="I590">
            <v>35</v>
          </cell>
          <cell r="J590">
            <v>28</v>
          </cell>
          <cell r="K590">
            <v>158</v>
          </cell>
        </row>
        <row r="591">
          <cell r="B591" t="str">
            <v>China - Paraguay</v>
          </cell>
          <cell r="C591" t="str">
            <v>LATAM</v>
          </cell>
          <cell r="D591">
            <v>2372</v>
          </cell>
          <cell r="E591">
            <v>5370</v>
          </cell>
          <cell r="F591">
            <v>125</v>
          </cell>
          <cell r="G591">
            <v>30</v>
          </cell>
          <cell r="H591">
            <v>20</v>
          </cell>
          <cell r="I591">
            <v>35</v>
          </cell>
          <cell r="J591">
            <v>28</v>
          </cell>
          <cell r="K591">
            <v>158</v>
          </cell>
        </row>
        <row r="592">
          <cell r="B592" t="str">
            <v>China - Peru</v>
          </cell>
          <cell r="C592" t="str">
            <v>LATAM</v>
          </cell>
          <cell r="D592">
            <v>1690</v>
          </cell>
          <cell r="E592">
            <v>5952</v>
          </cell>
          <cell r="F592">
            <v>125</v>
          </cell>
          <cell r="G592">
            <v>30</v>
          </cell>
          <cell r="H592">
            <v>20</v>
          </cell>
          <cell r="I592">
            <v>35</v>
          </cell>
          <cell r="J592">
            <v>28</v>
          </cell>
          <cell r="K592">
            <v>140</v>
          </cell>
        </row>
        <row r="593">
          <cell r="B593" t="str">
            <v>China - Middle East</v>
          </cell>
          <cell r="C593" t="str">
            <v>Middle East</v>
          </cell>
          <cell r="D593">
            <v>958</v>
          </cell>
          <cell r="E593">
            <v>1517</v>
          </cell>
          <cell r="F593">
            <v>125</v>
          </cell>
          <cell r="G593">
            <v>30</v>
          </cell>
          <cell r="H593">
            <v>20</v>
          </cell>
          <cell r="I593">
            <v>27.56</v>
          </cell>
          <cell r="J593">
            <v>28</v>
          </cell>
          <cell r="K593">
            <v>100</v>
          </cell>
        </row>
        <row r="594">
          <cell r="B594" t="str">
            <v>China - Pakistan</v>
          </cell>
          <cell r="C594" t="str">
            <v>Middle East</v>
          </cell>
          <cell r="D594">
            <v>958</v>
          </cell>
          <cell r="E594">
            <v>1517</v>
          </cell>
          <cell r="F594">
            <v>125</v>
          </cell>
          <cell r="G594">
            <v>30</v>
          </cell>
          <cell r="H594">
            <v>20</v>
          </cell>
          <cell r="I594">
            <v>27.56</v>
          </cell>
          <cell r="J594">
            <v>28</v>
          </cell>
          <cell r="K594">
            <v>100</v>
          </cell>
        </row>
      </sheetData>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 Growth"/>
      <sheetName val="Delivery Model"/>
      <sheetName val="Trans Delivery Model"/>
      <sheetName val="Trans Delivery Model Ramp Up"/>
      <sheetName val="Delivery Model with Ramp Up"/>
      <sheetName val="Summary by Region"/>
      <sheetName val="Transition Summary"/>
      <sheetName val="Summary by Centre"/>
      <sheetName val="Language Summary"/>
      <sheetName val="Language Premium Calc"/>
      <sheetName val="Language Premium Orig"/>
      <sheetName val="Language Premium Orig (adj)"/>
      <sheetName val="Language Summary 2"/>
      <sheetName val="Sheet3"/>
      <sheetName val="Baseline"/>
      <sheetName val="Sheet7"/>
      <sheetName val="Baseline Summary"/>
      <sheetName val="Delivery Centres"/>
      <sheetName val="Transitions"/>
      <sheetName val="Scanning and OB10"/>
      <sheetName val="OB10 Pricing"/>
      <sheetName val="OB10 Coverage"/>
      <sheetName val="Volumes"/>
      <sheetName val="Process List"/>
      <sheetName val="Transfer Plan"/>
      <sheetName val="INPUT - Global Vari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A1" t="str">
            <v>Krakow</v>
          </cell>
        </row>
        <row r="2">
          <cell r="A2" t="str">
            <v>Guangzhou</v>
          </cell>
        </row>
        <row r="3">
          <cell r="A3" t="str">
            <v>Kolkata</v>
          </cell>
        </row>
        <row r="4">
          <cell r="A4" t="str">
            <v>Mexico</v>
          </cell>
        </row>
      </sheetData>
      <sheetData sheetId="18" refreshError="1">
        <row r="2">
          <cell r="A2" t="str">
            <v>Wave 1</v>
          </cell>
          <cell r="B2" t="str">
            <v>Beta Pay</v>
          </cell>
          <cell r="D2">
            <v>39173</v>
          </cell>
        </row>
        <row r="3">
          <cell r="A3" t="str">
            <v>Wave 2</v>
          </cell>
          <cell r="B3" t="str">
            <v>Beta Record</v>
          </cell>
          <cell r="D3">
            <v>39264</v>
          </cell>
        </row>
        <row r="4">
          <cell r="A4" t="str">
            <v>Wave 3</v>
          </cell>
          <cell r="B4" t="str">
            <v>Dublin SSC</v>
          </cell>
          <cell r="D4">
            <v>39356</v>
          </cell>
        </row>
        <row r="5">
          <cell r="A5" t="str">
            <v>Wave 4</v>
          </cell>
          <cell r="B5" t="str">
            <v>Baltic SSC</v>
          </cell>
          <cell r="D5">
            <v>39446</v>
          </cell>
        </row>
        <row r="6">
          <cell r="A6" t="str">
            <v>Wave 5</v>
          </cell>
          <cell r="B6" t="str">
            <v>Dubai SSC</v>
          </cell>
          <cell r="D6">
            <v>39536</v>
          </cell>
        </row>
        <row r="7">
          <cell r="A7" t="str">
            <v>Wave 6</v>
          </cell>
        </row>
        <row r="8">
          <cell r="A8" t="str">
            <v>Wave 7</v>
          </cell>
          <cell r="B8" t="str">
            <v>South Africa SSC</v>
          </cell>
          <cell r="D8">
            <v>39626</v>
          </cell>
        </row>
        <row r="9">
          <cell r="A9" t="str">
            <v>Wave 8</v>
          </cell>
          <cell r="B9" t="str">
            <v>Singapore SSC</v>
          </cell>
          <cell r="D9">
            <v>39716</v>
          </cell>
        </row>
        <row r="10">
          <cell r="A10" t="str">
            <v>Wave 9</v>
          </cell>
          <cell r="B10" t="str">
            <v>CCA SSC</v>
          </cell>
          <cell r="D10">
            <v>39806</v>
          </cell>
        </row>
        <row r="11">
          <cell r="A11" t="str">
            <v>Wave 10</v>
          </cell>
          <cell r="B11" t="str">
            <v>EMEA Local</v>
          </cell>
          <cell r="D11">
            <v>39896</v>
          </cell>
        </row>
        <row r="12">
          <cell r="A12" t="str">
            <v>Wave 11</v>
          </cell>
          <cell r="B12" t="str">
            <v>LATAM Local</v>
          </cell>
          <cell r="D12">
            <v>39986</v>
          </cell>
        </row>
        <row r="13">
          <cell r="A13" t="str">
            <v>Wave 12</v>
          </cell>
          <cell r="B13" t="str">
            <v>ASIA Local</v>
          </cell>
          <cell r="D13">
            <v>40076</v>
          </cell>
        </row>
        <row r="14">
          <cell r="A14" t="str">
            <v>Wave 13</v>
          </cell>
          <cell r="B14" t="str">
            <v>NA Local</v>
          </cell>
          <cell r="D14">
            <v>40166</v>
          </cell>
        </row>
        <row r="15">
          <cell r="A15" t="str">
            <v>Wave 14</v>
          </cell>
          <cell r="B15" t="str">
            <v>LATAM Buy Centre</v>
          </cell>
          <cell r="D15">
            <v>40256</v>
          </cell>
        </row>
        <row r="16">
          <cell r="A16" t="str">
            <v>Wave 15</v>
          </cell>
          <cell r="B16" t="str">
            <v>EMEA Buy Centre</v>
          </cell>
          <cell r="D16">
            <v>40346</v>
          </cell>
        </row>
        <row r="17">
          <cell r="A17" t="str">
            <v>Wave 16</v>
          </cell>
          <cell r="B17" t="str">
            <v>ASIA Buy Centre</v>
          </cell>
          <cell r="D17">
            <v>40436</v>
          </cell>
        </row>
        <row r="18">
          <cell r="A18" t="str">
            <v>Wave 17</v>
          </cell>
          <cell r="B18" t="str">
            <v>NA Buy Centre</v>
          </cell>
          <cell r="D18">
            <v>40526</v>
          </cell>
        </row>
        <row r="19">
          <cell r="A19" t="str">
            <v>Wave 18</v>
          </cell>
          <cell r="B19" t="str">
            <v>China</v>
          </cell>
          <cell r="D19">
            <v>39264</v>
          </cell>
        </row>
        <row r="20">
          <cell r="A20" t="str">
            <v>Wave 19</v>
          </cell>
          <cell r="B20" t="str">
            <v>India</v>
          </cell>
          <cell r="D20">
            <v>39264</v>
          </cell>
        </row>
        <row r="21">
          <cell r="A21" t="str">
            <v>Wave 20</v>
          </cell>
          <cell r="B21" t="str">
            <v>Singapore SSC</v>
          </cell>
          <cell r="D21">
            <v>39508</v>
          </cell>
        </row>
        <row r="22">
          <cell r="A22" t="str">
            <v>Wave 21</v>
          </cell>
          <cell r="B22" t="str">
            <v>Asia Others 1</v>
          </cell>
          <cell r="D22">
            <v>39600</v>
          </cell>
        </row>
        <row r="23">
          <cell r="A23" t="str">
            <v>Wave 22</v>
          </cell>
          <cell r="B23" t="str">
            <v>Asia Others 2</v>
          </cell>
          <cell r="D23">
            <v>39692</v>
          </cell>
        </row>
        <row r="24">
          <cell r="A24" t="str">
            <v>Wave 23</v>
          </cell>
          <cell r="B24" t="str">
            <v>Dublin SSC 1</v>
          </cell>
          <cell r="D24">
            <v>39539</v>
          </cell>
        </row>
        <row r="25">
          <cell r="A25" t="str">
            <v>Wave 24</v>
          </cell>
          <cell r="B25" t="str">
            <v>Dublin SSC 2</v>
          </cell>
          <cell r="D25">
            <v>39630</v>
          </cell>
        </row>
        <row r="26">
          <cell r="A26" t="str">
            <v>Wave 25</v>
          </cell>
          <cell r="B26" t="str">
            <v>Dubai SSC</v>
          </cell>
          <cell r="D26">
            <v>39264</v>
          </cell>
        </row>
        <row r="27">
          <cell r="A27" t="str">
            <v>Wave 26</v>
          </cell>
          <cell r="B27" t="str">
            <v>Europe Others 1</v>
          </cell>
          <cell r="D27">
            <v>39692</v>
          </cell>
        </row>
        <row r="28">
          <cell r="A28" t="str">
            <v>Wave 27</v>
          </cell>
          <cell r="B28" t="str">
            <v>Europe Others 2</v>
          </cell>
          <cell r="D28">
            <v>39753</v>
          </cell>
        </row>
        <row r="29">
          <cell r="A29" t="str">
            <v>Wave 28</v>
          </cell>
          <cell r="B29" t="str">
            <v>Europe Others 3</v>
          </cell>
          <cell r="D29">
            <v>39814</v>
          </cell>
        </row>
        <row r="30">
          <cell r="A30" t="str">
            <v>Wave 29</v>
          </cell>
          <cell r="B30" t="str">
            <v>Mexico</v>
          </cell>
          <cell r="D30">
            <v>39264</v>
          </cell>
        </row>
        <row r="31">
          <cell r="A31" t="str">
            <v>Wave 30</v>
          </cell>
          <cell r="B31" t="str">
            <v>CCA SSC</v>
          </cell>
          <cell r="D31">
            <v>39264</v>
          </cell>
        </row>
        <row r="32">
          <cell r="A32" t="str">
            <v>Wave 31</v>
          </cell>
          <cell r="B32" t="str">
            <v>Uruguay</v>
          </cell>
          <cell r="D32">
            <v>39264</v>
          </cell>
        </row>
        <row r="33">
          <cell r="A33" t="str">
            <v>Wave 32</v>
          </cell>
          <cell r="B33" t="str">
            <v>US</v>
          </cell>
          <cell r="D33">
            <v>39264</v>
          </cell>
        </row>
        <row r="34">
          <cell r="A34" t="str">
            <v>Wave 33</v>
          </cell>
          <cell r="B34" t="str">
            <v>LATAM Others 1</v>
          </cell>
          <cell r="D34">
            <v>39539</v>
          </cell>
        </row>
        <row r="35">
          <cell r="A35" t="str">
            <v>Wave 34</v>
          </cell>
          <cell r="B35" t="str">
            <v>LATAM Others 2</v>
          </cell>
          <cell r="D35">
            <v>39630</v>
          </cell>
        </row>
        <row r="36">
          <cell r="A36" t="str">
            <v>Wave 35</v>
          </cell>
        </row>
        <row r="37">
          <cell r="A37" t="str">
            <v>Wave 36</v>
          </cell>
        </row>
        <row r="38">
          <cell r="A38" t="str">
            <v>Wave 37</v>
          </cell>
        </row>
        <row r="39">
          <cell r="A39" t="str">
            <v>Wave 38</v>
          </cell>
        </row>
        <row r="40">
          <cell r="A40" t="str">
            <v>Wave 39</v>
          </cell>
        </row>
        <row r="41">
          <cell r="A41" t="str">
            <v>Wave 40</v>
          </cell>
        </row>
      </sheetData>
      <sheetData sheetId="19"/>
      <sheetData sheetId="20" refreshError="1">
        <row r="1">
          <cell r="A1" t="str">
            <v>Annual Volume</v>
          </cell>
          <cell r="B1" t="str">
            <v>Monthly Volume</v>
          </cell>
          <cell r="C1" t="str">
            <v>Per Transaction (£)</v>
          </cell>
          <cell r="D1" t="str">
            <v>Per Transaction (€)</v>
          </cell>
        </row>
        <row r="2">
          <cell r="A2" t="str">
            <v>+ 20 million</v>
          </cell>
          <cell r="B2" t="str">
            <v>In excess of 1,666,667</v>
          </cell>
          <cell r="C2">
            <v>0.159135</v>
          </cell>
          <cell r="D2">
            <v>0.23233709999999999</v>
          </cell>
        </row>
        <row r="3">
          <cell r="A3" t="str">
            <v>15,000,001 - 20 million</v>
          </cell>
          <cell r="B3" t="str">
            <v>1,250,001 to 1,666,667</v>
          </cell>
          <cell r="C3">
            <v>0.159135</v>
          </cell>
          <cell r="D3">
            <v>0.23233709999999999</v>
          </cell>
        </row>
        <row r="4">
          <cell r="A4" t="str">
            <v>10,000,001 - 15 million</v>
          </cell>
          <cell r="B4" t="str">
            <v>833,334 to 1,250,000</v>
          </cell>
          <cell r="C4">
            <v>0.16974400000000001</v>
          </cell>
          <cell r="D4">
            <v>0.24782624</v>
          </cell>
        </row>
        <row r="5">
          <cell r="A5" t="str">
            <v>8,000,001 - 10 million</v>
          </cell>
          <cell r="B5" t="str">
            <v>666,668 to 833,333</v>
          </cell>
          <cell r="C5">
            <v>0.18035300000000001</v>
          </cell>
          <cell r="D5">
            <v>0.26331537999999999</v>
          </cell>
        </row>
        <row r="6">
          <cell r="A6" t="str">
            <v>6,000,001 - 8 million</v>
          </cell>
          <cell r="B6" t="str">
            <v>500,001 to 666,667</v>
          </cell>
          <cell r="C6">
            <v>0.20157100000000003</v>
          </cell>
          <cell r="D6">
            <v>0.29429366000000001</v>
          </cell>
        </row>
        <row r="7">
          <cell r="A7" t="str">
            <v>4,000,001 - 6 million</v>
          </cell>
          <cell r="B7" t="str">
            <v>333,334 to 500,000</v>
          </cell>
          <cell r="C7">
            <v>0.21218000000000004</v>
          </cell>
          <cell r="D7">
            <v>0.30978280000000002</v>
          </cell>
        </row>
        <row r="8">
          <cell r="A8" t="str">
            <v>3,000,001 - 4 million</v>
          </cell>
          <cell r="B8" t="str">
            <v>250,001 to 333,333</v>
          </cell>
          <cell r="C8">
            <v>0.23339799999999999</v>
          </cell>
          <cell r="D8">
            <v>0.34076107999999999</v>
          </cell>
        </row>
        <row r="9">
          <cell r="A9" t="str">
            <v>1 - 3 million</v>
          </cell>
          <cell r="B9" t="str">
            <v>1 to 250,000</v>
          </cell>
          <cell r="C9">
            <v>0.25461600000000001</v>
          </cell>
          <cell r="D9">
            <v>0.37173936000000002</v>
          </cell>
        </row>
      </sheetData>
      <sheetData sheetId="21"/>
      <sheetData sheetId="22"/>
      <sheetData sheetId="23"/>
      <sheetData sheetId="24"/>
      <sheetData sheetId="25"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 Growth"/>
      <sheetName val="Delivery Model"/>
      <sheetName val="Trans Delivery Model"/>
      <sheetName val="Trans Delivery Model Ramp Up"/>
      <sheetName val="Delivery Model with Ramp Up"/>
      <sheetName val="Summary by Region"/>
      <sheetName val="Transition Summary"/>
      <sheetName val="Summary by Centre"/>
      <sheetName val="Language Summary"/>
      <sheetName val="Language Premium Calc"/>
      <sheetName val="Language Premium Orig"/>
      <sheetName val="Language Premium Orig (adj)"/>
      <sheetName val="Language Summary 2"/>
      <sheetName val="Sheet3"/>
      <sheetName val="Baseline"/>
      <sheetName val="Sheet7"/>
      <sheetName val="Baseline Summary"/>
      <sheetName val="Delivery Centres"/>
      <sheetName val="Transitions"/>
      <sheetName val="Scanning and OB10"/>
      <sheetName val="OB10 Pricing"/>
      <sheetName val="OB10 Coverage"/>
      <sheetName val="Volumes"/>
      <sheetName val="Process List"/>
      <sheetName val="Transfer Plan"/>
      <sheetName val="INPUT - Global Vari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A1" t="str">
            <v>Krakow</v>
          </cell>
        </row>
        <row r="2">
          <cell r="A2" t="str">
            <v>Guangzhou</v>
          </cell>
        </row>
        <row r="3">
          <cell r="A3" t="str">
            <v>Kolkata</v>
          </cell>
        </row>
        <row r="4">
          <cell r="A4" t="str">
            <v>Mexico</v>
          </cell>
        </row>
      </sheetData>
      <sheetData sheetId="18" refreshError="1">
        <row r="2">
          <cell r="A2" t="str">
            <v>Wave 1</v>
          </cell>
          <cell r="B2" t="str">
            <v>Beta Pay</v>
          </cell>
          <cell r="D2">
            <v>39173</v>
          </cell>
        </row>
        <row r="3">
          <cell r="A3" t="str">
            <v>Wave 2</v>
          </cell>
          <cell r="B3" t="str">
            <v>Beta Record</v>
          </cell>
          <cell r="D3">
            <v>39264</v>
          </cell>
        </row>
        <row r="4">
          <cell r="A4" t="str">
            <v>Wave 3</v>
          </cell>
          <cell r="B4" t="str">
            <v>Dublin SSC</v>
          </cell>
          <cell r="D4">
            <v>39356</v>
          </cell>
        </row>
        <row r="5">
          <cell r="A5" t="str">
            <v>Wave 4</v>
          </cell>
          <cell r="B5" t="str">
            <v>Baltic SSC</v>
          </cell>
          <cell r="D5">
            <v>39446</v>
          </cell>
        </row>
        <row r="6">
          <cell r="A6" t="str">
            <v>Wave 5</v>
          </cell>
          <cell r="B6" t="str">
            <v>Dubai SSC</v>
          </cell>
          <cell r="D6">
            <v>39536</v>
          </cell>
        </row>
        <row r="7">
          <cell r="A7" t="str">
            <v>Wave 6</v>
          </cell>
        </row>
        <row r="8">
          <cell r="A8" t="str">
            <v>Wave 7</v>
          </cell>
          <cell r="B8" t="str">
            <v>South Africa SSC</v>
          </cell>
          <cell r="D8">
            <v>39626</v>
          </cell>
        </row>
        <row r="9">
          <cell r="A9" t="str">
            <v>Wave 8</v>
          </cell>
          <cell r="B9" t="str">
            <v>Singapore SSC</v>
          </cell>
          <cell r="D9">
            <v>39716</v>
          </cell>
        </row>
        <row r="10">
          <cell r="A10" t="str">
            <v>Wave 9</v>
          </cell>
          <cell r="B10" t="str">
            <v>CCA SSC</v>
          </cell>
          <cell r="D10">
            <v>39806</v>
          </cell>
        </row>
        <row r="11">
          <cell r="A11" t="str">
            <v>Wave 10</v>
          </cell>
          <cell r="B11" t="str">
            <v>EMEA Local</v>
          </cell>
          <cell r="D11">
            <v>39896</v>
          </cell>
        </row>
        <row r="12">
          <cell r="A12" t="str">
            <v>Wave 11</v>
          </cell>
          <cell r="B12" t="str">
            <v>LATAM Local</v>
          </cell>
          <cell r="D12">
            <v>39986</v>
          </cell>
        </row>
        <row r="13">
          <cell r="A13" t="str">
            <v>Wave 12</v>
          </cell>
          <cell r="B13" t="str">
            <v>ASIA Local</v>
          </cell>
          <cell r="D13">
            <v>40076</v>
          </cell>
        </row>
        <row r="14">
          <cell r="A14" t="str">
            <v>Wave 13</v>
          </cell>
          <cell r="B14" t="str">
            <v>NA Local</v>
          </cell>
          <cell r="D14">
            <v>40166</v>
          </cell>
        </row>
        <row r="15">
          <cell r="A15" t="str">
            <v>Wave 14</v>
          </cell>
          <cell r="B15" t="str">
            <v>LATAM Buy Centre</v>
          </cell>
          <cell r="D15">
            <v>40256</v>
          </cell>
        </row>
        <row r="16">
          <cell r="A16" t="str">
            <v>Wave 15</v>
          </cell>
          <cell r="B16" t="str">
            <v>EMEA Buy Centre</v>
          </cell>
          <cell r="D16">
            <v>40346</v>
          </cell>
        </row>
        <row r="17">
          <cell r="A17" t="str">
            <v>Wave 16</v>
          </cell>
          <cell r="B17" t="str">
            <v>ASIA Buy Centre</v>
          </cell>
          <cell r="D17">
            <v>40436</v>
          </cell>
        </row>
        <row r="18">
          <cell r="A18" t="str">
            <v>Wave 17</v>
          </cell>
          <cell r="B18" t="str">
            <v>NA Buy Centre</v>
          </cell>
          <cell r="D18">
            <v>40526</v>
          </cell>
        </row>
        <row r="19">
          <cell r="A19" t="str">
            <v>Wave 18</v>
          </cell>
          <cell r="B19" t="str">
            <v>China</v>
          </cell>
          <cell r="D19">
            <v>39264</v>
          </cell>
        </row>
        <row r="20">
          <cell r="A20" t="str">
            <v>Wave 19</v>
          </cell>
          <cell r="B20" t="str">
            <v>India</v>
          </cell>
          <cell r="D20">
            <v>39264</v>
          </cell>
        </row>
        <row r="21">
          <cell r="A21" t="str">
            <v>Wave 20</v>
          </cell>
          <cell r="B21" t="str">
            <v>Singapore SSC</v>
          </cell>
          <cell r="D21">
            <v>39508</v>
          </cell>
        </row>
        <row r="22">
          <cell r="A22" t="str">
            <v>Wave 21</v>
          </cell>
          <cell r="B22" t="str">
            <v>Asia Others 1</v>
          </cell>
          <cell r="D22">
            <v>39600</v>
          </cell>
        </row>
        <row r="23">
          <cell r="A23" t="str">
            <v>Wave 22</v>
          </cell>
          <cell r="B23" t="str">
            <v>Asia Others 2</v>
          </cell>
          <cell r="D23">
            <v>39692</v>
          </cell>
        </row>
        <row r="24">
          <cell r="A24" t="str">
            <v>Wave 23</v>
          </cell>
          <cell r="B24" t="str">
            <v>Dublin SSC 1</v>
          </cell>
          <cell r="D24">
            <v>39539</v>
          </cell>
        </row>
        <row r="25">
          <cell r="A25" t="str">
            <v>Wave 24</v>
          </cell>
          <cell r="B25" t="str">
            <v>Dublin SSC 2</v>
          </cell>
          <cell r="D25">
            <v>39630</v>
          </cell>
        </row>
        <row r="26">
          <cell r="A26" t="str">
            <v>Wave 25</v>
          </cell>
          <cell r="B26" t="str">
            <v>Dubai SSC</v>
          </cell>
          <cell r="D26">
            <v>39264</v>
          </cell>
        </row>
        <row r="27">
          <cell r="A27" t="str">
            <v>Wave 26</v>
          </cell>
          <cell r="B27" t="str">
            <v>Europe Others 1</v>
          </cell>
          <cell r="D27">
            <v>39692</v>
          </cell>
        </row>
        <row r="28">
          <cell r="A28" t="str">
            <v>Wave 27</v>
          </cell>
          <cell r="B28" t="str">
            <v>Europe Others 2</v>
          </cell>
          <cell r="D28">
            <v>39753</v>
          </cell>
        </row>
        <row r="29">
          <cell r="A29" t="str">
            <v>Wave 28</v>
          </cell>
          <cell r="B29" t="str">
            <v>Europe Others 3</v>
          </cell>
          <cell r="D29">
            <v>39814</v>
          </cell>
        </row>
        <row r="30">
          <cell r="A30" t="str">
            <v>Wave 29</v>
          </cell>
          <cell r="B30" t="str">
            <v>Mexico</v>
          </cell>
          <cell r="D30">
            <v>39264</v>
          </cell>
        </row>
        <row r="31">
          <cell r="A31" t="str">
            <v>Wave 30</v>
          </cell>
          <cell r="B31" t="str">
            <v>CCA SSC</v>
          </cell>
          <cell r="D31">
            <v>39264</v>
          </cell>
        </row>
        <row r="32">
          <cell r="A32" t="str">
            <v>Wave 31</v>
          </cell>
          <cell r="B32" t="str">
            <v>Uruguay</v>
          </cell>
          <cell r="D32">
            <v>39264</v>
          </cell>
        </row>
        <row r="33">
          <cell r="A33" t="str">
            <v>Wave 32</v>
          </cell>
          <cell r="B33" t="str">
            <v>US</v>
          </cell>
          <cell r="D33">
            <v>39264</v>
          </cell>
        </row>
        <row r="34">
          <cell r="A34" t="str">
            <v>Wave 33</v>
          </cell>
          <cell r="B34" t="str">
            <v>LATAM Others 1</v>
          </cell>
          <cell r="D34">
            <v>39539</v>
          </cell>
        </row>
        <row r="35">
          <cell r="A35" t="str">
            <v>Wave 34</v>
          </cell>
          <cell r="B35" t="str">
            <v>LATAM Others 2</v>
          </cell>
          <cell r="D35">
            <v>39630</v>
          </cell>
        </row>
        <row r="36">
          <cell r="A36" t="str">
            <v>Wave 35</v>
          </cell>
        </row>
        <row r="37">
          <cell r="A37" t="str">
            <v>Wave 36</v>
          </cell>
        </row>
        <row r="38">
          <cell r="A38" t="str">
            <v>Wave 37</v>
          </cell>
        </row>
        <row r="39">
          <cell r="A39" t="str">
            <v>Wave 38</v>
          </cell>
        </row>
        <row r="40">
          <cell r="A40" t="str">
            <v>Wave 39</v>
          </cell>
        </row>
        <row r="41">
          <cell r="A41" t="str">
            <v>Wave 40</v>
          </cell>
        </row>
      </sheetData>
      <sheetData sheetId="19"/>
      <sheetData sheetId="20" refreshError="1">
        <row r="1">
          <cell r="A1" t="str">
            <v>Annual Volume</v>
          </cell>
          <cell r="B1" t="str">
            <v>Monthly Volume</v>
          </cell>
          <cell r="C1" t="str">
            <v>Per Transaction (£)</v>
          </cell>
          <cell r="D1" t="str">
            <v>Per Transaction (€)</v>
          </cell>
        </row>
        <row r="2">
          <cell r="A2" t="str">
            <v>+ 20 million</v>
          </cell>
          <cell r="B2" t="str">
            <v>In excess of 1,666,667</v>
          </cell>
          <cell r="C2">
            <v>0.159135</v>
          </cell>
          <cell r="D2">
            <v>0.23233709999999999</v>
          </cell>
        </row>
        <row r="3">
          <cell r="A3" t="str">
            <v>15,000,001 - 20 million</v>
          </cell>
          <cell r="B3" t="str">
            <v>1,250,001 to 1,666,667</v>
          </cell>
          <cell r="C3">
            <v>0.159135</v>
          </cell>
          <cell r="D3">
            <v>0.23233709999999999</v>
          </cell>
        </row>
        <row r="4">
          <cell r="A4" t="str">
            <v>10,000,001 - 15 million</v>
          </cell>
          <cell r="B4" t="str">
            <v>833,334 to 1,250,000</v>
          </cell>
          <cell r="C4">
            <v>0.16974400000000001</v>
          </cell>
          <cell r="D4">
            <v>0.24782624</v>
          </cell>
        </row>
        <row r="5">
          <cell r="A5" t="str">
            <v>8,000,001 - 10 million</v>
          </cell>
          <cell r="B5" t="str">
            <v>666,668 to 833,333</v>
          </cell>
          <cell r="C5">
            <v>0.18035300000000001</v>
          </cell>
          <cell r="D5">
            <v>0.26331537999999999</v>
          </cell>
        </row>
        <row r="6">
          <cell r="A6" t="str">
            <v>6,000,001 - 8 million</v>
          </cell>
          <cell r="B6" t="str">
            <v>500,001 to 666,667</v>
          </cell>
          <cell r="C6">
            <v>0.20157100000000003</v>
          </cell>
          <cell r="D6">
            <v>0.29429366000000001</v>
          </cell>
        </row>
        <row r="7">
          <cell r="A7" t="str">
            <v>4,000,001 - 6 million</v>
          </cell>
          <cell r="B7" t="str">
            <v>333,334 to 500,000</v>
          </cell>
          <cell r="C7">
            <v>0.21218000000000004</v>
          </cell>
          <cell r="D7">
            <v>0.30978280000000002</v>
          </cell>
        </row>
        <row r="8">
          <cell r="A8" t="str">
            <v>3,000,001 - 4 million</v>
          </cell>
          <cell r="B8" t="str">
            <v>250,001 to 333,333</v>
          </cell>
          <cell r="C8">
            <v>0.23339799999999999</v>
          </cell>
          <cell r="D8">
            <v>0.34076107999999999</v>
          </cell>
        </row>
        <row r="9">
          <cell r="A9" t="str">
            <v>1 - 3 million</v>
          </cell>
          <cell r="B9" t="str">
            <v>1 to 250,000</v>
          </cell>
          <cell r="C9">
            <v>0.25461600000000001</v>
          </cell>
          <cell r="D9">
            <v>0.37173936000000002</v>
          </cell>
        </row>
      </sheetData>
      <sheetData sheetId="21"/>
      <sheetData sheetId="22"/>
      <sheetData sheetId="23"/>
      <sheetData sheetId="24"/>
      <sheetData sheetId="25"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PF - Summary"/>
      <sheetName val="OUTPUT - Revenue"/>
      <sheetName val="OUTPUT - Direct  Expenses"/>
      <sheetName val="OUTPUT - Contribution Margin %"/>
      <sheetName val="OUTPUT - Staffing Plan"/>
      <sheetName val="OUTPUT - Delivery Center Rates"/>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Transform INPUT"/>
      <sheetName val="Transform 22-06-06 Adjusted 14%"/>
      <sheetName val="Transform 15-06-06"/>
      <sheetName val="Prog +"/>
      <sheetName val="Gover. Dave"/>
      <sheetName val="Prog. Team"/>
      <sheetName val="Transfer Plan"/>
      <sheetName val="Transition"/>
      <sheetName val="Delivery Model"/>
      <sheetName val="Scanning"/>
      <sheetName val="Expenses CODEc (USD)"/>
      <sheetName val="Expenses CODEc (USD) 12"/>
      <sheetName val="P2P_Asia"/>
      <sheetName val="P2P_EMEA"/>
      <sheetName val="P2P_NA"/>
      <sheetName val="P2P Run Transition"/>
      <sheetName val="IM"/>
      <sheetName val="AM"/>
      <sheetName val="Buy-center"/>
      <sheetName val="Scratch Sheet"/>
      <sheetName val="Delivery Centres"/>
      <sheetName val="OB10 Pricing"/>
      <sheetName val="Transitions"/>
    </sheetNames>
    <sheetDataSet>
      <sheetData sheetId="0" refreshError="1"/>
      <sheetData sheetId="1" refreshError="1"/>
      <sheetData sheetId="2" refreshError="1"/>
      <sheetData sheetId="3" refreshError="1"/>
      <sheetData sheetId="4"/>
      <sheetData sheetId="5"/>
      <sheetData sheetId="6" refreshError="1"/>
      <sheetData sheetId="7"/>
      <sheetData sheetId="8"/>
      <sheetData sheetId="9"/>
      <sheetData sheetId="10"/>
      <sheetData sheetId="11" refreshError="1"/>
      <sheetData sheetId="12"/>
      <sheetData sheetId="13"/>
      <sheetData sheetId="14" refreshError="1"/>
      <sheetData sheetId="15" refreshError="1"/>
      <sheetData sheetId="16"/>
      <sheetData sheetId="17" refreshError="1"/>
      <sheetData sheetId="18" refreshError="1"/>
      <sheetData sheetId="19"/>
      <sheetData sheetId="20" refreshError="1"/>
      <sheetData sheetId="21" refreshError="1"/>
      <sheetData sheetId="22"/>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sheetData sheetId="38"/>
      <sheetData sheetId="39"/>
      <sheetData sheetId="40"/>
      <sheetData sheetId="41"/>
      <sheetData sheetId="42"/>
      <sheetData sheetId="43"/>
      <sheetData sheetId="44" refreshError="1"/>
      <sheetData sheetId="45" refreshError="1"/>
      <sheetData sheetId="46" refreshError="1"/>
      <sheetData sheetId="47"/>
      <sheetData sheetId="48"/>
      <sheetData sheetId="49"/>
      <sheetData sheetId="50"/>
      <sheetData sheetId="51" refreshError="1"/>
      <sheetData sheetId="52" refreshError="1"/>
      <sheetData sheetId="53" refreshError="1"/>
      <sheetData sheetId="54"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PF - Summary"/>
      <sheetName val="OUTPUT - Revenue"/>
      <sheetName val="OUTPUT - Direct  Expenses"/>
      <sheetName val="OUTPUT - Contribution Margin %"/>
      <sheetName val="OUTPUT - Staffing Plan"/>
      <sheetName val="OUTPUT - Delivery Center Rates"/>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Transform INPUT"/>
      <sheetName val="Transform 22-06-06 Adjusted 14%"/>
      <sheetName val="Transform 15-06-06"/>
      <sheetName val="Prog +"/>
      <sheetName val="Gover. Dave"/>
      <sheetName val="Prog. Team"/>
      <sheetName val="Transfer Plan"/>
      <sheetName val="Transition"/>
      <sheetName val="Delivery Model"/>
      <sheetName val="Scanning"/>
      <sheetName val="Expenses CODEc (USD)"/>
      <sheetName val="Expenses CODEc (USD) 12"/>
      <sheetName val="P2P_Asia"/>
      <sheetName val="P2P_EMEA"/>
      <sheetName val="P2P_NA"/>
      <sheetName val="P2P Run Transition"/>
      <sheetName val="IM"/>
      <sheetName val="AM"/>
      <sheetName val="Buy-center"/>
      <sheetName val="Scratch Sheet"/>
      <sheetName val="Delivery Centres"/>
      <sheetName val="OB10 Pricing"/>
      <sheetName val="Transitions"/>
    </sheetNames>
    <sheetDataSet>
      <sheetData sheetId="0" refreshError="1"/>
      <sheetData sheetId="1" refreshError="1"/>
      <sheetData sheetId="2" refreshError="1"/>
      <sheetData sheetId="3" refreshError="1"/>
      <sheetData sheetId="4"/>
      <sheetData sheetId="5"/>
      <sheetData sheetId="6" refreshError="1"/>
      <sheetData sheetId="7"/>
      <sheetData sheetId="8"/>
      <sheetData sheetId="9"/>
      <sheetData sheetId="10"/>
      <sheetData sheetId="11" refreshError="1"/>
      <sheetData sheetId="12"/>
      <sheetData sheetId="13"/>
      <sheetData sheetId="14" refreshError="1"/>
      <sheetData sheetId="15" refreshError="1"/>
      <sheetData sheetId="16"/>
      <sheetData sheetId="17" refreshError="1"/>
      <sheetData sheetId="18" refreshError="1"/>
      <sheetData sheetId="19"/>
      <sheetData sheetId="20" refreshError="1"/>
      <sheetData sheetId="21" refreshError="1"/>
      <sheetData sheetId="22"/>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sheetData sheetId="38"/>
      <sheetData sheetId="39"/>
      <sheetData sheetId="40"/>
      <sheetData sheetId="41"/>
      <sheetData sheetId="42"/>
      <sheetData sheetId="43"/>
      <sheetData sheetId="44" refreshError="1"/>
      <sheetData sheetId="45" refreshError="1"/>
      <sheetData sheetId="46" refreshError="1"/>
      <sheetData sheetId="47"/>
      <sheetData sheetId="48"/>
      <sheetData sheetId="49"/>
      <sheetData sheetId="50"/>
      <sheetData sheetId="51" refreshError="1"/>
      <sheetData sheetId="52" refreshError="1"/>
      <sheetData sheetId="53" refreshError="1"/>
      <sheetData sheetId="54"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CALCULATION - Globals"/>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 INPUTS -----------&gt;"/>
      <sheetName val="INPUT - Global Variables"/>
      <sheetName val="Rat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Scratch Sheet"/>
      <sheetName val="Expenses Calc Template"/>
      <sheetName val="Title"/>
    </sheetNames>
    <sheetDataSet>
      <sheetData sheetId="0" refreshError="1"/>
      <sheetData sheetId="1" refreshError="1"/>
      <sheetData sheetId="2" refreshError="1"/>
      <sheetData sheetId="3" refreshError="1"/>
      <sheetData sheetId="4"/>
      <sheetData sheetId="5">
        <row r="1">
          <cell r="X1" t="b">
            <v>1</v>
          </cell>
        </row>
        <row r="2">
          <cell r="X2" t="b">
            <v>1</v>
          </cell>
        </row>
        <row r="3">
          <cell r="X3" t="b">
            <v>1</v>
          </cell>
        </row>
        <row r="4">
          <cell r="X4" t="b">
            <v>1</v>
          </cell>
        </row>
        <row r="5">
          <cell r="X5" t="b">
            <v>1</v>
          </cell>
        </row>
        <row r="6">
          <cell r="X6" t="b">
            <v>1</v>
          </cell>
        </row>
        <row r="7">
          <cell r="X7" t="b">
            <v>1</v>
          </cell>
        </row>
        <row r="8">
          <cell r="X8" t="b">
            <v>1</v>
          </cell>
        </row>
        <row r="9">
          <cell r="X9" t="b">
            <v>1</v>
          </cell>
        </row>
        <row r="10">
          <cell r="X10" t="b">
            <v>1</v>
          </cell>
        </row>
        <row r="11">
          <cell r="X11" t="b">
            <v>1</v>
          </cell>
        </row>
        <row r="12">
          <cell r="X12" t="b">
            <v>1</v>
          </cell>
        </row>
        <row r="13">
          <cell r="X13" t="b">
            <v>1</v>
          </cell>
        </row>
        <row r="14">
          <cell r="X14" t="b">
            <v>1</v>
          </cell>
        </row>
        <row r="15">
          <cell r="X15" t="b">
            <v>1</v>
          </cell>
        </row>
        <row r="16">
          <cell r="X16" t="b">
            <v>1</v>
          </cell>
        </row>
        <row r="17">
          <cell r="X17" t="b">
            <v>1</v>
          </cell>
        </row>
        <row r="18">
          <cell r="X18" t="b">
            <v>1</v>
          </cell>
        </row>
        <row r="19">
          <cell r="X19" t="b">
            <v>1</v>
          </cell>
        </row>
        <row r="20">
          <cell r="X20" t="b">
            <v>1</v>
          </cell>
        </row>
        <row r="21">
          <cell r="X21" t="b">
            <v>1</v>
          </cell>
        </row>
        <row r="22">
          <cell r="X22" t="b">
            <v>1</v>
          </cell>
        </row>
        <row r="23">
          <cell r="X23" t="b">
            <v>1</v>
          </cell>
        </row>
        <row r="24">
          <cell r="X24" t="b">
            <v>1</v>
          </cell>
        </row>
        <row r="25">
          <cell r="X25" t="b">
            <v>1</v>
          </cell>
        </row>
        <row r="26">
          <cell r="X26" t="b">
            <v>1</v>
          </cell>
        </row>
        <row r="27">
          <cell r="X27" t="b">
            <v>1</v>
          </cell>
        </row>
        <row r="28">
          <cell r="X28" t="b">
            <v>1</v>
          </cell>
        </row>
        <row r="29">
          <cell r="X29" t="b">
            <v>1</v>
          </cell>
        </row>
        <row r="30">
          <cell r="X30" t="b">
            <v>1</v>
          </cell>
        </row>
        <row r="31">
          <cell r="X31" t="b">
            <v>1</v>
          </cell>
        </row>
      </sheetData>
      <sheetData sheetId="6"/>
      <sheetData sheetId="7" refreshError="1"/>
      <sheetData sheetId="8"/>
      <sheetData sheetId="9"/>
      <sheetData sheetId="10"/>
      <sheetData sheetId="11"/>
      <sheetData sheetId="12" refreshError="1"/>
      <sheetData sheetId="13"/>
      <sheetData sheetId="14" refreshError="1"/>
      <sheetData sheetId="15"/>
      <sheetData sheetId="16" refreshError="1"/>
      <sheetData sheetId="17" refreshError="1"/>
      <sheetData sheetId="18" refreshError="1"/>
      <sheetData sheetId="19"/>
      <sheetData sheetId="20" refreshError="1"/>
      <sheetData sheetId="21"/>
      <sheetData sheetId="22" refreshError="1"/>
      <sheetData sheetId="23" refreshError="1"/>
      <sheetData sheetId="24" refreshError="1"/>
      <sheetData sheetId="25"/>
      <sheetData sheetId="26"/>
      <sheetData sheetId="27"/>
      <sheetData sheetId="28"/>
      <sheetData sheetId="29"/>
      <sheetData sheetId="30"/>
      <sheetData sheetId="31"/>
      <sheetData sheetId="32" refreshError="1"/>
      <sheetData sheetId="33"/>
      <sheetData sheetId="34"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Page"/>
      <sheetName val="RevisionSignoff"/>
      <sheetName val="Rsk Mgmt Process Flow"/>
      <sheetName val="Risk Log Lite"/>
      <sheetName val="Risk Log"/>
      <sheetName val="Risk Ranking Process (2)"/>
      <sheetName val="Data Precision Ranking Chart"/>
      <sheetName val="Rsk Id Forms"/>
      <sheetName val="DataSheet"/>
    </sheetNames>
    <sheetDataSet>
      <sheetData sheetId="0">
        <row r="11">
          <cell r="A11" t="str">
            <v>[DIVISION NAME]</v>
          </cell>
        </row>
        <row r="15">
          <cell r="A15" t="str">
            <v>Version: [Version Number]</v>
          </cell>
          <cell r="C15" t="str">
            <v>Revision Date: [MM/DD/YYYY]</v>
          </cell>
        </row>
      </sheetData>
      <sheetData sheetId="1"/>
      <sheetData sheetId="2"/>
      <sheetData sheetId="3"/>
      <sheetData sheetId="4"/>
      <sheetData sheetId="5"/>
      <sheetData sheetId="6"/>
      <sheetData sheetId="7"/>
      <sheetData sheetId="8"/>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P"/>
      <sheetName val="Output - Forecast Summary"/>
      <sheetName val="Output - Forecast Detail"/>
      <sheetName val="POV"/>
      <sheetName val="Drop_Down_Lists"/>
      <sheetName val="Cost_Rates"/>
      <sheetName val="Input_-_US_AP"/>
      <sheetName val="Output_-_Forecast_Summary"/>
      <sheetName val="Output_-_Forecast_Detail"/>
    </sheetNames>
    <sheetDataSet>
      <sheetData sheetId="0" refreshError="1">
        <row r="8">
          <cell r="E8" t="str">
            <v>CG US</v>
          </cell>
          <cell r="I8" t="str">
            <v>Basic Europe</v>
          </cell>
          <cell r="J8" t="str">
            <v>USD</v>
          </cell>
        </row>
        <row r="9">
          <cell r="E9" t="str">
            <v>CG Poland</v>
          </cell>
          <cell r="I9" t="str">
            <v>French</v>
          </cell>
          <cell r="J9" t="str">
            <v>GTQ</v>
          </cell>
        </row>
        <row r="10">
          <cell r="E10" t="str">
            <v>CG India</v>
          </cell>
          <cell r="I10" t="str">
            <v>Dutch</v>
          </cell>
          <cell r="J10" t="str">
            <v>PLN</v>
          </cell>
        </row>
        <row r="11">
          <cell r="E11" t="str">
            <v>CG Guatemala</v>
          </cell>
          <cell r="I11" t="str">
            <v>English</v>
          </cell>
          <cell r="J11" t="str">
            <v>INR</v>
          </cell>
        </row>
        <row r="12">
          <cell r="E12" t="str">
            <v>CG Germany</v>
          </cell>
          <cell r="J12" t="str">
            <v>EUR</v>
          </cell>
        </row>
        <row r="13">
          <cell r="E13" t="str">
            <v>Capgent</v>
          </cell>
          <cell r="J13" t="str">
            <v>GBP</v>
          </cell>
        </row>
        <row r="14">
          <cell r="E14" t="str">
            <v>Ecredit</v>
          </cell>
        </row>
        <row r="15">
          <cell r="E15" t="str">
            <v>Xerox</v>
          </cell>
        </row>
        <row r="16">
          <cell r="E16" t="str">
            <v>Transactel</v>
          </cell>
        </row>
        <row r="17">
          <cell r="E17" t="str">
            <v>Other 3rd Party</v>
          </cell>
        </row>
        <row r="18">
          <cell r="E18" t="str">
            <v>Passthrough</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P"/>
      <sheetName val="Output - Forecast Summary"/>
      <sheetName val="Output - Forecast Detail"/>
      <sheetName val="POV"/>
      <sheetName val="Drop_Down_Lists"/>
      <sheetName val="Cost_Rates"/>
      <sheetName val="Input_-_US_AP"/>
      <sheetName val="Output_-_Forecast_Summary"/>
      <sheetName val="Output_-_Forecast_Detail"/>
    </sheetNames>
    <sheetDataSet>
      <sheetData sheetId="0" refreshError="1">
        <row r="8">
          <cell r="E8" t="str">
            <v>CG US</v>
          </cell>
          <cell r="I8" t="str">
            <v>Basic Europe</v>
          </cell>
          <cell r="J8" t="str">
            <v>USD</v>
          </cell>
        </row>
        <row r="9">
          <cell r="E9" t="str">
            <v>CG Poland</v>
          </cell>
          <cell r="I9" t="str">
            <v>French</v>
          </cell>
          <cell r="J9" t="str">
            <v>GTQ</v>
          </cell>
        </row>
        <row r="10">
          <cell r="E10" t="str">
            <v>CG India</v>
          </cell>
          <cell r="I10" t="str">
            <v>Dutch</v>
          </cell>
          <cell r="J10" t="str">
            <v>PLN</v>
          </cell>
        </row>
        <row r="11">
          <cell r="E11" t="str">
            <v>CG Guatemala</v>
          </cell>
          <cell r="I11" t="str">
            <v>English</v>
          </cell>
          <cell r="J11" t="str">
            <v>INR</v>
          </cell>
        </row>
        <row r="12">
          <cell r="E12" t="str">
            <v>CG Germany</v>
          </cell>
          <cell r="J12" t="str">
            <v>EUR</v>
          </cell>
        </row>
        <row r="13">
          <cell r="E13" t="str">
            <v>Capgent</v>
          </cell>
          <cell r="J13" t="str">
            <v>GBP</v>
          </cell>
        </row>
        <row r="14">
          <cell r="E14" t="str">
            <v>Ecredit</v>
          </cell>
        </row>
        <row r="15">
          <cell r="E15" t="str">
            <v>Xerox</v>
          </cell>
        </row>
        <row r="16">
          <cell r="E16" t="str">
            <v>Transactel</v>
          </cell>
        </row>
        <row r="17">
          <cell r="E17" t="str">
            <v>Other 3rd Party</v>
          </cell>
        </row>
        <row r="18">
          <cell r="E18" t="str">
            <v>Passthrough</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Y03EYE CY02 Data Entry"/>
      <sheetName val="People Cost by Activity"/>
      <sheetName val="Definitions"/>
    </sheetNames>
    <sheetDataSet>
      <sheetData sheetId="0" refreshError="1"/>
      <sheetData sheetId="1" refreshError="1"/>
      <sheetData sheetId="2" refreshError="1">
        <row r="2">
          <cell r="F2" t="str">
            <v>Accounts Payable</v>
          </cell>
        </row>
        <row r="3">
          <cell r="F3" t="str">
            <v>Time &amp; Expense</v>
          </cell>
        </row>
        <row r="4">
          <cell r="F4" t="str">
            <v>Fixed Assets</v>
          </cell>
        </row>
        <row r="5">
          <cell r="F5" t="str">
            <v>General Ledger</v>
          </cell>
        </row>
        <row r="6">
          <cell r="F6" t="str">
            <v>Tax</v>
          </cell>
        </row>
        <row r="7">
          <cell r="F7" t="str">
            <v>Credit&amp;Collections</v>
          </cell>
        </row>
        <row r="8">
          <cell r="F8" t="str">
            <v>Treasury</v>
          </cell>
        </row>
        <row r="9">
          <cell r="F9" t="str">
            <v>FP&amp;A</v>
          </cell>
        </row>
        <row r="10">
          <cell r="F10" t="str">
            <v>Operations Finance Staff</v>
          </cell>
        </row>
        <row r="11">
          <cell r="F11" t="str">
            <v>BU Finance</v>
          </cell>
        </row>
        <row r="12">
          <cell r="F12" t="str">
            <v>Other - Please Describe</v>
          </cell>
        </row>
      </sheetData>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Y03EYE CY02 Data Entry"/>
      <sheetName val="People Cost by Activity"/>
      <sheetName val="Definitions"/>
    </sheetNames>
    <sheetDataSet>
      <sheetData sheetId="0" refreshError="1"/>
      <sheetData sheetId="1" refreshError="1"/>
      <sheetData sheetId="2" refreshError="1">
        <row r="2">
          <cell r="F2" t="str">
            <v>Accounts Payable</v>
          </cell>
        </row>
        <row r="3">
          <cell r="F3" t="str">
            <v>Time &amp; Expense</v>
          </cell>
        </row>
        <row r="4">
          <cell r="F4" t="str">
            <v>Fixed Assets</v>
          </cell>
        </row>
        <row r="5">
          <cell r="F5" t="str">
            <v>General Ledger</v>
          </cell>
        </row>
        <row r="6">
          <cell r="F6" t="str">
            <v>Tax</v>
          </cell>
        </row>
        <row r="7">
          <cell r="F7" t="str">
            <v>Credit&amp;Collections</v>
          </cell>
        </row>
        <row r="8">
          <cell r="F8" t="str">
            <v>Treasury</v>
          </cell>
        </row>
        <row r="9">
          <cell r="F9" t="str">
            <v>FP&amp;A</v>
          </cell>
        </row>
        <row r="10">
          <cell r="F10" t="str">
            <v>Operations Finance Staff</v>
          </cell>
        </row>
        <row r="11">
          <cell r="F11" t="str">
            <v>BU Finance</v>
          </cell>
        </row>
        <row r="12">
          <cell r="F12" t="str">
            <v>Other - Please Describe</v>
          </cell>
        </row>
      </sheetData>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cenario 1)"/>
      <sheetName val="BPO run FTE (Scenario 2)"/>
      <sheetName val="Costs per BPO FTE"/>
      <sheetName val="BPO FTE run costs"/>
      <sheetName val="BPO FTE run price"/>
      <sheetName val="Data input_not linked_ Delivery"/>
      <sheetName val="Data input_not linked_Transitio"/>
      <sheetName val="Transition FTE"/>
      <sheetName val="Prog mandays"/>
      <sheetName val="Transition staff costs"/>
      <sheetName val="Costs per Prog staff"/>
      <sheetName val="Prog staff costs"/>
      <sheetName val="Other costs"/>
      <sheetName val="Capex"/>
      <sheetName val="Total costs"/>
      <sheetName val="Pricing"/>
      <sheetName val="Deal summary"/>
      <sheetName val="Deal summary (@ DRB 2nd June)"/>
      <sheetName val="Deal summary (@ DRB 11 June)"/>
      <sheetName val="Vol measure"/>
      <sheetName val="Economic parameters"/>
      <sheetName val="Business parameters"/>
      <sheetName val="Lists"/>
      <sheetName val="___Data"/>
      <sheetName val="Parameter"/>
      <sheetName val="Expenses Calc"/>
      <sheetName val="Sum price calc"/>
      <sheetName val="Summary"/>
      <sheetName val="Output"/>
      <sheetName val="BPO run FTE (Scenario 3-no use)"/>
      <sheetName val="CALCULATION - List Lookup"/>
    </sheetNames>
    <sheetDataSet>
      <sheetData sheetId="0"/>
      <sheetData sheetId="1"/>
      <sheetData sheetId="2" refreshError="1"/>
      <sheetData sheetId="3" refreshError="1"/>
      <sheetData sheetId="4"/>
      <sheetData sheetId="5" refreshError="1"/>
      <sheetData sheetId="6" refreshError="1"/>
      <sheetData sheetId="7" refreshError="1"/>
      <sheetData sheetId="8" refreshError="1"/>
      <sheetData sheetId="9" refreshError="1"/>
      <sheetData sheetId="10"/>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sheetData sheetId="22"/>
      <sheetData sheetId="23"/>
      <sheetData sheetId="24"/>
      <sheetData sheetId="25" refreshError="1"/>
      <sheetData sheetId="26">
        <row r="5">
          <cell r="C5" t="str">
            <v>FTE Model (Scenario 2)</v>
          </cell>
        </row>
        <row r="8">
          <cell r="C8" t="str">
            <v>FTE Model (Scenario 1)</v>
          </cell>
        </row>
        <row r="9">
          <cell r="C9" t="str">
            <v>FTE Model (Scenario 2)</v>
          </cell>
        </row>
      </sheetData>
      <sheetData sheetId="27" refreshError="1"/>
      <sheetData sheetId="28"/>
      <sheetData sheetId="29" refreshError="1"/>
      <sheetData sheetId="30" refreshError="1"/>
      <sheetData sheetId="31" refreshError="1"/>
      <sheetData sheetId="32"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Flame Control Investment"/>
      <sheetName val="Flame Control CRAR"/>
      <sheetName val="Flame Control - SAVINGS"/>
      <sheetName val="SMC Investment"/>
      <sheetName val="SMC CRAR"/>
      <sheetName val="SMC - SAVINGS"/>
      <sheetName val="Werner Investment"/>
      <sheetName val="Werner CRAR"/>
      <sheetName val="Werner - SAVINGS"/>
      <sheetName val="Nord Investment"/>
      <sheetName val="Nord CRAR"/>
      <sheetName val="Nord - SAVINGS"/>
      <sheetName val="Sicli Ext Investment"/>
      <sheetName val="Sicli Ext CRAR"/>
      <sheetName val="Sicli Ext - SAVINGS"/>
      <sheetName val="Securite Investment"/>
      <sheetName val="Securite CRAR"/>
      <sheetName val="Securite - SAVINGS"/>
      <sheetName val="Belgium Investment"/>
      <sheetName val="Belgium CRAR"/>
      <sheetName val="Belgium - SAVINGS"/>
      <sheetName val="Spain Investment"/>
      <sheetName val="Spain CRAR"/>
      <sheetName val="Spain - SAVINGS"/>
      <sheetName val="Sicli Div Investment"/>
      <sheetName val="Sicli Div CRAR"/>
      <sheetName val="Sicli Div - SAVINGS"/>
      <sheetName val="Summary Invest"/>
      <sheetName val="Total Investment 2"/>
      <sheetName val="TOTAL Investment"/>
      <sheetName val="TOTAL - SAVINGS &amp; Restructuring"/>
      <sheetName val="Scenario Analyser"/>
      <sheetName val="ERP&amp;BPO breakdown"/>
      <sheetName val="BPR and BPO Savings"/>
      <sheetName val="BPR and BPO Reduction"/>
      <sheetName val="CF&amp;PL Impact"/>
      <sheetName val="Benchmark by process"/>
      <sheetName val="BPR projects breakdown"/>
      <sheetName val="BIPs breakdown"/>
      <sheetName val="I Many"/>
      <sheetName val="VPS"/>
      <sheetName val="Sales_Field Summary"/>
      <sheetName val="Connectivity"/>
      <sheetName val="Inflator-Deflator"/>
      <sheetName val="Severance calculation"/>
      <sheetName val="New baseline FTE"/>
      <sheetName val="New baseline cost"/>
      <sheetName val="New baseline Outsource"/>
      <sheetName val="CE Total New base line"/>
      <sheetName val="PO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5">
          <cell r="A5" t="str">
            <v>Data</v>
          </cell>
          <cell r="B5" t="str">
            <v>Chubb Flame Control</v>
          </cell>
          <cell r="C5" t="str">
            <v>SMC Holland</v>
          </cell>
          <cell r="D5" t="str">
            <v>Werner GMBH</v>
          </cell>
          <cell r="E5" t="str">
            <v>Chubb Nord Alarm</v>
          </cell>
          <cell r="F5" t="str">
            <v>Sicli Extinguishers</v>
          </cell>
          <cell r="G5" t="str">
            <v>Chubb Securite France</v>
          </cell>
          <cell r="H5" t="str">
            <v>Chubb Lips Belgium</v>
          </cell>
          <cell r="I5" t="str">
            <v>Chubb Spain</v>
          </cell>
          <cell r="J5" t="str">
            <v>Sicli Divisional Costs</v>
          </cell>
          <cell r="K5" t="str">
            <v>Grand Total</v>
          </cell>
        </row>
        <row r="6">
          <cell r="A6">
            <v>1</v>
          </cell>
          <cell r="B6">
            <v>2</v>
          </cell>
          <cell r="C6">
            <v>3</v>
          </cell>
          <cell r="D6">
            <v>4</v>
          </cell>
          <cell r="E6">
            <v>5</v>
          </cell>
          <cell r="F6">
            <v>6</v>
          </cell>
          <cell r="G6">
            <v>7</v>
          </cell>
          <cell r="H6">
            <v>8</v>
          </cell>
          <cell r="I6">
            <v>9</v>
          </cell>
          <cell r="J6">
            <v>10</v>
          </cell>
        </row>
        <row r="7">
          <cell r="A7" t="str">
            <v>AP/Freight Payments</v>
          </cell>
          <cell r="B7">
            <v>1.48</v>
          </cell>
          <cell r="C7">
            <v>3.2</v>
          </cell>
          <cell r="D7">
            <v>1.8639999999999999</v>
          </cell>
          <cell r="E7">
            <v>0</v>
          </cell>
          <cell r="F7">
            <v>3</v>
          </cell>
          <cell r="G7">
            <v>21.31</v>
          </cell>
          <cell r="H7">
            <v>1</v>
          </cell>
          <cell r="I7">
            <v>1</v>
          </cell>
          <cell r="J7">
            <v>0</v>
          </cell>
          <cell r="K7">
            <v>32.853999999999999</v>
          </cell>
        </row>
        <row r="8">
          <cell r="A8" t="str">
            <v>T&amp;E Payments</v>
          </cell>
          <cell r="B8">
            <v>0</v>
          </cell>
          <cell r="C8">
            <v>0.3</v>
          </cell>
          <cell r="D8">
            <v>0</v>
          </cell>
          <cell r="E8">
            <v>0</v>
          </cell>
          <cell r="F8">
            <v>3</v>
          </cell>
          <cell r="G8">
            <v>5.6749999999999936</v>
          </cell>
          <cell r="H8">
            <v>0</v>
          </cell>
          <cell r="I8">
            <v>0.3</v>
          </cell>
          <cell r="J8">
            <v>0</v>
          </cell>
          <cell r="K8">
            <v>9.274999999999995</v>
          </cell>
        </row>
        <row r="9">
          <cell r="A9" t="str">
            <v>Cash Disbursements</v>
          </cell>
        </row>
        <row r="10">
          <cell r="A10" t="str">
            <v>AR</v>
          </cell>
          <cell r="B10">
            <v>0.8</v>
          </cell>
          <cell r="C10">
            <v>0.9</v>
          </cell>
          <cell r="D10">
            <v>8.9910000000000014</v>
          </cell>
          <cell r="E10">
            <v>0</v>
          </cell>
          <cell r="F10">
            <v>12</v>
          </cell>
          <cell r="G10">
            <v>19.925000000000001</v>
          </cell>
          <cell r="H10">
            <v>0.6</v>
          </cell>
          <cell r="I10">
            <v>1.21</v>
          </cell>
          <cell r="J10">
            <v>0</v>
          </cell>
          <cell r="K10">
            <v>44.426000000000002</v>
          </cell>
        </row>
        <row r="11">
          <cell r="A11" t="str">
            <v>Credit</v>
          </cell>
          <cell r="B11">
            <v>0.8</v>
          </cell>
          <cell r="C11">
            <v>0.3</v>
          </cell>
          <cell r="D11">
            <v>0</v>
          </cell>
          <cell r="E11">
            <v>0</v>
          </cell>
          <cell r="F11">
            <v>0.3</v>
          </cell>
          <cell r="G11">
            <v>1.7</v>
          </cell>
          <cell r="H11">
            <v>0.3</v>
          </cell>
          <cell r="I11">
            <v>0</v>
          </cell>
          <cell r="J11">
            <v>0</v>
          </cell>
          <cell r="K11">
            <v>3.4</v>
          </cell>
        </row>
        <row r="12">
          <cell r="A12" t="str">
            <v>Collections</v>
          </cell>
          <cell r="B12">
            <v>0.12</v>
          </cell>
          <cell r="C12">
            <v>4.5125000000000002</v>
          </cell>
          <cell r="D12">
            <v>1.2760000000000002</v>
          </cell>
          <cell r="E12">
            <v>0.65</v>
          </cell>
          <cell r="F12">
            <v>8.6999999999999993</v>
          </cell>
          <cell r="G12">
            <v>32.54</v>
          </cell>
          <cell r="H12">
            <v>0.4</v>
          </cell>
          <cell r="I12">
            <v>2.8</v>
          </cell>
          <cell r="J12">
            <v>0</v>
          </cell>
          <cell r="K12">
            <v>50.998499999999993</v>
          </cell>
        </row>
        <row r="13">
          <cell r="A13" t="str">
            <v>Customer Billing</v>
          </cell>
          <cell r="B13">
            <v>5.9375</v>
          </cell>
          <cell r="C13">
            <v>7.42</v>
          </cell>
          <cell r="D13">
            <v>0.98</v>
          </cell>
          <cell r="E13">
            <v>0.5</v>
          </cell>
          <cell r="F13">
            <v>51.389999999999873</v>
          </cell>
          <cell r="G13">
            <v>27.02</v>
          </cell>
          <cell r="H13">
            <v>1.59</v>
          </cell>
          <cell r="I13">
            <v>2.76</v>
          </cell>
          <cell r="J13">
            <v>0</v>
          </cell>
          <cell r="K13">
            <v>97.597499999999883</v>
          </cell>
        </row>
        <row r="14">
          <cell r="A14" t="str">
            <v>Revenue Cycle</v>
          </cell>
        </row>
        <row r="15">
          <cell r="A15" t="str">
            <v>Fixed Assets</v>
          </cell>
          <cell r="B15">
            <v>0</v>
          </cell>
          <cell r="C15">
            <v>0.3</v>
          </cell>
          <cell r="D15">
            <v>0</v>
          </cell>
          <cell r="E15">
            <v>0</v>
          </cell>
          <cell r="F15">
            <v>0.3</v>
          </cell>
          <cell r="G15">
            <v>1</v>
          </cell>
          <cell r="H15">
            <v>0</v>
          </cell>
          <cell r="I15">
            <v>0</v>
          </cell>
          <cell r="J15">
            <v>0</v>
          </cell>
          <cell r="K15">
            <v>1.6</v>
          </cell>
        </row>
        <row r="16">
          <cell r="A16" t="str">
            <v>General Accounting / Consolidations</v>
          </cell>
          <cell r="B16">
            <v>0.3</v>
          </cell>
          <cell r="C16">
            <v>1.8</v>
          </cell>
          <cell r="D16">
            <v>2.56</v>
          </cell>
          <cell r="E16">
            <v>3</v>
          </cell>
          <cell r="F16">
            <v>4.4000000000000004</v>
          </cell>
          <cell r="G16">
            <v>11.88</v>
          </cell>
          <cell r="H16">
            <v>0.4</v>
          </cell>
          <cell r="I16">
            <v>1.68</v>
          </cell>
          <cell r="J16">
            <v>0</v>
          </cell>
          <cell r="K16">
            <v>26.02</v>
          </cell>
        </row>
        <row r="17">
          <cell r="A17" t="str">
            <v>Project Accounting</v>
          </cell>
          <cell r="B17">
            <v>0.3</v>
          </cell>
          <cell r="C17">
            <v>1.64</v>
          </cell>
          <cell r="D17">
            <v>0</v>
          </cell>
          <cell r="E17">
            <v>0.15</v>
          </cell>
          <cell r="F17">
            <v>0.6</v>
          </cell>
          <cell r="G17">
            <v>0</v>
          </cell>
          <cell r="H17">
            <v>0</v>
          </cell>
          <cell r="I17">
            <v>3.2</v>
          </cell>
          <cell r="J17">
            <v>0</v>
          </cell>
          <cell r="K17">
            <v>5.8900000000000006</v>
          </cell>
        </row>
        <row r="18">
          <cell r="A18" t="str">
            <v>Cost Accounting</v>
          </cell>
          <cell r="B18">
            <v>0.3</v>
          </cell>
          <cell r="C18">
            <v>0.8</v>
          </cell>
          <cell r="D18">
            <v>0</v>
          </cell>
          <cell r="E18">
            <v>0</v>
          </cell>
          <cell r="F18">
            <v>2.1</v>
          </cell>
          <cell r="G18">
            <v>0.6</v>
          </cell>
          <cell r="H18">
            <v>0.3</v>
          </cell>
          <cell r="I18">
            <v>0.6</v>
          </cell>
          <cell r="J18">
            <v>0</v>
          </cell>
          <cell r="K18">
            <v>4.7</v>
          </cell>
        </row>
        <row r="19">
          <cell r="A19" t="str">
            <v>External Reporting</v>
          </cell>
          <cell r="B19">
            <v>0</v>
          </cell>
          <cell r="C19">
            <v>1.1000000000000001</v>
          </cell>
          <cell r="D19">
            <v>0</v>
          </cell>
          <cell r="E19">
            <v>0.3</v>
          </cell>
          <cell r="F19">
            <v>0.3</v>
          </cell>
          <cell r="G19">
            <v>0.3</v>
          </cell>
          <cell r="H19">
            <v>0.3</v>
          </cell>
          <cell r="I19">
            <v>0</v>
          </cell>
          <cell r="J19">
            <v>0</v>
          </cell>
          <cell r="K19">
            <v>2.2999999999999998</v>
          </cell>
        </row>
        <row r="20">
          <cell r="A20" t="str">
            <v>General Accounting and External Reporting</v>
          </cell>
        </row>
        <row r="21">
          <cell r="A21" t="str">
            <v>Finance - Tax Management</v>
          </cell>
          <cell r="B21">
            <v>0</v>
          </cell>
          <cell r="C21">
            <v>0</v>
          </cell>
          <cell r="D21">
            <v>0</v>
          </cell>
          <cell r="E21">
            <v>0</v>
          </cell>
          <cell r="F21">
            <v>0.3</v>
          </cell>
          <cell r="G21">
            <v>0.6</v>
          </cell>
          <cell r="H21">
            <v>0</v>
          </cell>
          <cell r="I21">
            <v>0</v>
          </cell>
          <cell r="J21">
            <v>3</v>
          </cell>
          <cell r="K21">
            <v>3.9</v>
          </cell>
        </row>
        <row r="22">
          <cell r="A22" t="str">
            <v>Finance - Treasury Management</v>
          </cell>
          <cell r="B22">
            <v>0</v>
          </cell>
          <cell r="C22">
            <v>0.3</v>
          </cell>
          <cell r="D22">
            <v>0</v>
          </cell>
          <cell r="E22">
            <v>0.3</v>
          </cell>
          <cell r="F22">
            <v>0</v>
          </cell>
          <cell r="G22">
            <v>6</v>
          </cell>
          <cell r="H22">
            <v>0</v>
          </cell>
          <cell r="I22">
            <v>0</v>
          </cell>
          <cell r="J22">
            <v>0</v>
          </cell>
          <cell r="K22">
            <v>6.6</v>
          </cell>
        </row>
        <row r="23">
          <cell r="A23" t="str">
            <v>Finance - Compliance Management</v>
          </cell>
          <cell r="B23">
            <v>0</v>
          </cell>
          <cell r="C23">
            <v>0</v>
          </cell>
          <cell r="D23">
            <v>0</v>
          </cell>
          <cell r="E23">
            <v>0.4</v>
          </cell>
          <cell r="F23">
            <v>0.6</v>
          </cell>
          <cell r="G23">
            <v>0.4</v>
          </cell>
          <cell r="H23">
            <v>0</v>
          </cell>
          <cell r="I23">
            <v>0</v>
          </cell>
          <cell r="J23">
            <v>1</v>
          </cell>
          <cell r="K23">
            <v>2.4</v>
          </cell>
        </row>
        <row r="24">
          <cell r="A24" t="str">
            <v>Finance - Planning and Performance Management</v>
          </cell>
          <cell r="B24">
            <v>0</v>
          </cell>
          <cell r="C24">
            <v>2.9</v>
          </cell>
          <cell r="D24">
            <v>0</v>
          </cell>
          <cell r="E24">
            <v>0.4</v>
          </cell>
          <cell r="F24">
            <v>8.1999999999999993</v>
          </cell>
          <cell r="G24">
            <v>24.13</v>
          </cell>
          <cell r="H24">
            <v>0</v>
          </cell>
          <cell r="I24">
            <v>0</v>
          </cell>
          <cell r="J24">
            <v>0.3</v>
          </cell>
          <cell r="K24">
            <v>35.929999999999993</v>
          </cell>
        </row>
        <row r="25">
          <cell r="A25" t="str">
            <v>Finance - Business Analysis</v>
          </cell>
          <cell r="B25">
            <v>0</v>
          </cell>
          <cell r="C25">
            <v>1.5</v>
          </cell>
          <cell r="D25">
            <v>0</v>
          </cell>
          <cell r="E25">
            <v>0.8</v>
          </cell>
          <cell r="F25">
            <v>1</v>
          </cell>
          <cell r="G25">
            <v>0.9</v>
          </cell>
          <cell r="H25">
            <v>0</v>
          </cell>
          <cell r="I25">
            <v>0.3</v>
          </cell>
          <cell r="J25">
            <v>2</v>
          </cell>
          <cell r="K25">
            <v>6.5</v>
          </cell>
        </row>
        <row r="26">
          <cell r="A26" t="str">
            <v>Finance - Management and Administration- Performance Improvement</v>
          </cell>
          <cell r="B26">
            <v>0.3</v>
          </cell>
          <cell r="C26">
            <v>0.3</v>
          </cell>
          <cell r="D26">
            <v>0</v>
          </cell>
          <cell r="E26">
            <v>0.8</v>
          </cell>
          <cell r="F26">
            <v>1</v>
          </cell>
          <cell r="G26">
            <v>0.3</v>
          </cell>
          <cell r="H26">
            <v>0</v>
          </cell>
          <cell r="I26">
            <v>0.3</v>
          </cell>
          <cell r="J26">
            <v>0</v>
          </cell>
          <cell r="K26">
            <v>2.9999999999999996</v>
          </cell>
        </row>
        <row r="27">
          <cell r="A27" t="str">
            <v>Finance - Management and Administration General</v>
          </cell>
          <cell r="B27">
            <v>1.4</v>
          </cell>
          <cell r="C27">
            <v>1.5</v>
          </cell>
          <cell r="D27">
            <v>3</v>
          </cell>
          <cell r="E27">
            <v>0.2</v>
          </cell>
          <cell r="F27">
            <v>0.3</v>
          </cell>
          <cell r="G27">
            <v>0.7</v>
          </cell>
          <cell r="H27">
            <v>2.8</v>
          </cell>
          <cell r="I27">
            <v>0.3</v>
          </cell>
          <cell r="J27">
            <v>3.7</v>
          </cell>
          <cell r="K27">
            <v>13.900000000000002</v>
          </cell>
        </row>
        <row r="28">
          <cell r="A28" t="str">
            <v>HR - Total Rewards Administration</v>
          </cell>
          <cell r="B28">
            <v>0</v>
          </cell>
          <cell r="C28">
            <v>0.8</v>
          </cell>
          <cell r="D28">
            <v>0</v>
          </cell>
          <cell r="E28">
            <v>0.5</v>
          </cell>
          <cell r="F28">
            <v>4.5999999999999996</v>
          </cell>
          <cell r="G28">
            <v>1</v>
          </cell>
          <cell r="H28">
            <v>0</v>
          </cell>
          <cell r="I28">
            <v>0</v>
          </cell>
          <cell r="J28">
            <v>0</v>
          </cell>
          <cell r="K28">
            <v>6.8999999999999995</v>
          </cell>
        </row>
        <row r="29">
          <cell r="A29" t="str">
            <v>HR - Payroll Services - Time Collections</v>
          </cell>
          <cell r="B29">
            <v>0</v>
          </cell>
          <cell r="C29">
            <v>1.085</v>
          </cell>
          <cell r="D29">
            <v>0</v>
          </cell>
          <cell r="E29">
            <v>0</v>
          </cell>
          <cell r="F29">
            <v>0.5</v>
          </cell>
          <cell r="G29">
            <v>11.065</v>
          </cell>
          <cell r="H29">
            <v>0.21</v>
          </cell>
          <cell r="I29">
            <v>0.8</v>
          </cell>
          <cell r="J29">
            <v>0</v>
          </cell>
          <cell r="K29">
            <v>13.66</v>
          </cell>
        </row>
        <row r="30">
          <cell r="A30" t="str">
            <v>HR-Payroll Services - Payroll</v>
          </cell>
          <cell r="B30">
            <v>0</v>
          </cell>
          <cell r="C30">
            <v>1.7649999999999999</v>
          </cell>
          <cell r="D30">
            <v>1.33</v>
          </cell>
          <cell r="E30">
            <v>0.5</v>
          </cell>
          <cell r="F30">
            <v>6.3</v>
          </cell>
          <cell r="G30">
            <v>15.79</v>
          </cell>
          <cell r="H30">
            <v>0.87368421052631584</v>
          </cell>
          <cell r="I30">
            <v>0.8</v>
          </cell>
          <cell r="J30">
            <v>0</v>
          </cell>
          <cell r="K30">
            <v>27.358684210526317</v>
          </cell>
        </row>
        <row r="31">
          <cell r="A31" t="str">
            <v>HR - Data Management, Reporting &amp; Compliance</v>
          </cell>
          <cell r="B31">
            <v>0</v>
          </cell>
          <cell r="C31">
            <v>1.5</v>
          </cell>
          <cell r="D31">
            <v>2.2400000000000002</v>
          </cell>
          <cell r="E31">
            <v>0</v>
          </cell>
          <cell r="F31">
            <v>5.0999999999999996</v>
          </cell>
          <cell r="G31">
            <v>2.9</v>
          </cell>
          <cell r="H31">
            <v>0</v>
          </cell>
          <cell r="I31">
            <v>0.4</v>
          </cell>
          <cell r="J31">
            <v>0</v>
          </cell>
          <cell r="K31">
            <v>12.14</v>
          </cell>
        </row>
        <row r="32">
          <cell r="A32" t="str">
            <v>HR - Staffing Services</v>
          </cell>
          <cell r="B32">
            <v>0</v>
          </cell>
          <cell r="C32">
            <v>0.8</v>
          </cell>
          <cell r="D32">
            <v>0</v>
          </cell>
          <cell r="E32">
            <v>0</v>
          </cell>
          <cell r="F32">
            <v>1.1000000000000001</v>
          </cell>
          <cell r="G32">
            <v>2.2999999999999998</v>
          </cell>
          <cell r="H32">
            <v>0</v>
          </cell>
          <cell r="I32">
            <v>0</v>
          </cell>
          <cell r="J32">
            <v>0</v>
          </cell>
          <cell r="K32">
            <v>4.2</v>
          </cell>
        </row>
        <row r="33">
          <cell r="A33" t="str">
            <v>HR-Workforce Development Services</v>
          </cell>
          <cell r="B33">
            <v>0.3</v>
          </cell>
          <cell r="C33">
            <v>1.9</v>
          </cell>
          <cell r="D33">
            <v>0.3</v>
          </cell>
          <cell r="E33">
            <v>0</v>
          </cell>
          <cell r="F33">
            <v>2.1</v>
          </cell>
          <cell r="G33">
            <v>3.3</v>
          </cell>
          <cell r="H33">
            <v>0</v>
          </cell>
          <cell r="I33">
            <v>0</v>
          </cell>
          <cell r="J33">
            <v>0</v>
          </cell>
          <cell r="K33">
            <v>7.8999999999999995</v>
          </cell>
        </row>
        <row r="34">
          <cell r="A34" t="str">
            <v>HR - Organizational Effectiveness Services</v>
          </cell>
          <cell r="B34">
            <v>0.3</v>
          </cell>
          <cell r="C34">
            <v>0.3</v>
          </cell>
          <cell r="D34">
            <v>0</v>
          </cell>
          <cell r="E34">
            <v>0</v>
          </cell>
          <cell r="F34">
            <v>1.6</v>
          </cell>
          <cell r="G34">
            <v>12.6</v>
          </cell>
          <cell r="H34">
            <v>0</v>
          </cell>
          <cell r="I34">
            <v>0</v>
          </cell>
          <cell r="J34">
            <v>0</v>
          </cell>
          <cell r="K34">
            <v>14.8</v>
          </cell>
        </row>
        <row r="35">
          <cell r="A35" t="str">
            <v>HR - Labor Relations</v>
          </cell>
          <cell r="B35">
            <v>0</v>
          </cell>
          <cell r="C35">
            <v>1</v>
          </cell>
          <cell r="D35">
            <v>0</v>
          </cell>
          <cell r="E35">
            <v>0</v>
          </cell>
          <cell r="F35">
            <v>0.6</v>
          </cell>
          <cell r="G35">
            <v>0.7</v>
          </cell>
          <cell r="H35">
            <v>0.3</v>
          </cell>
          <cell r="I35">
            <v>0.3</v>
          </cell>
          <cell r="J35">
            <v>0</v>
          </cell>
          <cell r="K35">
            <v>2.8999999999999995</v>
          </cell>
        </row>
        <row r="36">
          <cell r="A36" t="str">
            <v>HR - Total Rewards Planning</v>
          </cell>
          <cell r="B36">
            <v>0</v>
          </cell>
          <cell r="C36">
            <v>0.3</v>
          </cell>
          <cell r="D36">
            <v>0</v>
          </cell>
          <cell r="E36">
            <v>0</v>
          </cell>
          <cell r="F36">
            <v>0</v>
          </cell>
          <cell r="G36">
            <v>0</v>
          </cell>
          <cell r="H36">
            <v>0</v>
          </cell>
          <cell r="I36">
            <v>0</v>
          </cell>
          <cell r="J36">
            <v>0</v>
          </cell>
          <cell r="K36">
            <v>0.3</v>
          </cell>
        </row>
        <row r="37">
          <cell r="A37" t="str">
            <v>HR - Strategic Workforce Planning</v>
          </cell>
          <cell r="B37">
            <v>0</v>
          </cell>
          <cell r="C37">
            <v>0.4</v>
          </cell>
          <cell r="D37">
            <v>0</v>
          </cell>
          <cell r="E37">
            <v>0</v>
          </cell>
          <cell r="F37">
            <v>0.3</v>
          </cell>
          <cell r="G37">
            <v>0</v>
          </cell>
          <cell r="H37">
            <v>0</v>
          </cell>
          <cell r="I37">
            <v>0</v>
          </cell>
          <cell r="J37">
            <v>0</v>
          </cell>
          <cell r="K37">
            <v>0.7</v>
          </cell>
        </row>
        <row r="38">
          <cell r="A38" t="str">
            <v>HR - Management &amp; Administration</v>
          </cell>
          <cell r="B38">
            <v>0.4</v>
          </cell>
          <cell r="C38">
            <v>2.4</v>
          </cell>
          <cell r="D38">
            <v>0.33</v>
          </cell>
          <cell r="E38">
            <v>1</v>
          </cell>
          <cell r="F38">
            <v>0.7</v>
          </cell>
          <cell r="G38">
            <v>0.3</v>
          </cell>
          <cell r="H38">
            <v>0.9</v>
          </cell>
          <cell r="I38">
            <v>0.3</v>
          </cell>
          <cell r="J38">
            <v>0</v>
          </cell>
          <cell r="K38">
            <v>6.33</v>
          </cell>
        </row>
        <row r="39">
          <cell r="A39" t="str">
            <v>Procurement - Purchase Order - Processing - Direct</v>
          </cell>
          <cell r="B39">
            <v>1</v>
          </cell>
          <cell r="C39">
            <v>2.2000000000000002</v>
          </cell>
          <cell r="D39">
            <v>0.9</v>
          </cell>
          <cell r="E39">
            <v>1.1000000000000001</v>
          </cell>
          <cell r="F39">
            <v>4.9000000000000004</v>
          </cell>
          <cell r="G39">
            <v>21.18</v>
          </cell>
          <cell r="H39">
            <v>0.55000000000000004</v>
          </cell>
          <cell r="I39">
            <v>0</v>
          </cell>
          <cell r="J39">
            <v>1</v>
          </cell>
          <cell r="K39">
            <v>32.83</v>
          </cell>
        </row>
        <row r="40">
          <cell r="A40" t="str">
            <v>Procurement - Purchase Order - Processing - Indirect</v>
          </cell>
          <cell r="B40">
            <v>0</v>
          </cell>
          <cell r="C40">
            <v>0.5</v>
          </cell>
          <cell r="D40">
            <v>0</v>
          </cell>
          <cell r="E40">
            <v>0</v>
          </cell>
          <cell r="F40">
            <v>5</v>
          </cell>
          <cell r="G40">
            <v>0</v>
          </cell>
          <cell r="H40">
            <v>0</v>
          </cell>
          <cell r="I40">
            <v>0</v>
          </cell>
          <cell r="J40">
            <v>0</v>
          </cell>
          <cell r="K40">
            <v>5.5</v>
          </cell>
        </row>
        <row r="41">
          <cell r="A41" t="str">
            <v>Procurement - Scheduling - Direct</v>
          </cell>
          <cell r="B41">
            <v>0</v>
          </cell>
          <cell r="C41">
            <v>1.7</v>
          </cell>
          <cell r="D41">
            <v>0.3</v>
          </cell>
          <cell r="E41">
            <v>0</v>
          </cell>
          <cell r="F41">
            <v>0.7</v>
          </cell>
          <cell r="G41">
            <v>0</v>
          </cell>
          <cell r="H41">
            <v>0.4</v>
          </cell>
          <cell r="I41">
            <v>0</v>
          </cell>
          <cell r="J41">
            <v>0</v>
          </cell>
          <cell r="K41">
            <v>3.1</v>
          </cell>
        </row>
        <row r="42">
          <cell r="A42" t="str">
            <v>Procurement - Scheduling - Indirect</v>
          </cell>
          <cell r="B42">
            <v>0</v>
          </cell>
          <cell r="C42">
            <v>0.8</v>
          </cell>
          <cell r="D42">
            <v>0</v>
          </cell>
          <cell r="E42">
            <v>0</v>
          </cell>
          <cell r="F42">
            <v>0</v>
          </cell>
          <cell r="G42">
            <v>0</v>
          </cell>
          <cell r="H42">
            <v>0</v>
          </cell>
          <cell r="I42">
            <v>0</v>
          </cell>
          <cell r="J42">
            <v>0</v>
          </cell>
          <cell r="K42">
            <v>0.8</v>
          </cell>
        </row>
        <row r="43">
          <cell r="A43" t="str">
            <v>Procurement - Supply Data Management Direct</v>
          </cell>
          <cell r="B43">
            <v>0</v>
          </cell>
          <cell r="C43">
            <v>3.2</v>
          </cell>
          <cell r="D43">
            <v>0.6</v>
          </cell>
          <cell r="E43">
            <v>0.5</v>
          </cell>
          <cell r="F43">
            <v>0</v>
          </cell>
          <cell r="G43">
            <v>4</v>
          </cell>
          <cell r="H43">
            <v>0</v>
          </cell>
          <cell r="I43">
            <v>0.3</v>
          </cell>
          <cell r="J43">
            <v>0</v>
          </cell>
          <cell r="K43">
            <v>8.6000000000000014</v>
          </cell>
        </row>
        <row r="44">
          <cell r="A44" t="str">
            <v>Procurement - Supply Data Management Indirect</v>
          </cell>
          <cell r="B44">
            <v>0</v>
          </cell>
          <cell r="C44">
            <v>0.8</v>
          </cell>
          <cell r="D44">
            <v>0</v>
          </cell>
          <cell r="E44">
            <v>0</v>
          </cell>
          <cell r="F44">
            <v>0.3</v>
          </cell>
          <cell r="G44">
            <v>0</v>
          </cell>
          <cell r="H44">
            <v>0</v>
          </cell>
          <cell r="I44">
            <v>0</v>
          </cell>
          <cell r="J44">
            <v>0</v>
          </cell>
          <cell r="K44">
            <v>1.1000000000000001</v>
          </cell>
        </row>
        <row r="45">
          <cell r="A45" t="str">
            <v>Procurement Receipt - Processing Direct</v>
          </cell>
          <cell r="B45">
            <v>1.9</v>
          </cell>
          <cell r="C45">
            <v>8.5</v>
          </cell>
          <cell r="D45">
            <v>0</v>
          </cell>
          <cell r="E45">
            <v>1.4</v>
          </cell>
          <cell r="F45">
            <v>23.4</v>
          </cell>
          <cell r="G45">
            <v>3.4649999999999999</v>
          </cell>
          <cell r="H45">
            <v>0.25</v>
          </cell>
          <cell r="I45">
            <v>1</v>
          </cell>
          <cell r="J45">
            <v>0</v>
          </cell>
          <cell r="K45">
            <v>39.915000000000006</v>
          </cell>
        </row>
        <row r="46">
          <cell r="A46" t="str">
            <v>Procurement Receipt - Processing Indirect</v>
          </cell>
          <cell r="B46">
            <v>0</v>
          </cell>
          <cell r="C46">
            <v>1.2</v>
          </cell>
          <cell r="D46">
            <v>0</v>
          </cell>
          <cell r="E46">
            <v>0</v>
          </cell>
          <cell r="F46">
            <v>0</v>
          </cell>
          <cell r="G46">
            <v>0</v>
          </cell>
          <cell r="H46">
            <v>0</v>
          </cell>
          <cell r="I46">
            <v>0</v>
          </cell>
          <cell r="J46">
            <v>0</v>
          </cell>
          <cell r="K46">
            <v>1.2</v>
          </cell>
        </row>
        <row r="47">
          <cell r="A47" t="str">
            <v>Procurement Compliance Management Direct</v>
          </cell>
          <cell r="B47">
            <v>0</v>
          </cell>
          <cell r="C47">
            <v>0.4</v>
          </cell>
          <cell r="D47">
            <v>0</v>
          </cell>
          <cell r="E47">
            <v>0</v>
          </cell>
          <cell r="F47">
            <v>0</v>
          </cell>
          <cell r="G47">
            <v>0</v>
          </cell>
          <cell r="H47">
            <v>0.3</v>
          </cell>
          <cell r="I47">
            <v>0</v>
          </cell>
          <cell r="J47">
            <v>0</v>
          </cell>
          <cell r="K47">
            <v>0.7</v>
          </cell>
        </row>
        <row r="48">
          <cell r="A48" t="str">
            <v>Procurement Compliance Management Indirect</v>
          </cell>
          <cell r="B48">
            <v>0</v>
          </cell>
          <cell r="C48">
            <v>0</v>
          </cell>
          <cell r="D48">
            <v>0</v>
          </cell>
          <cell r="E48">
            <v>0</v>
          </cell>
          <cell r="F48">
            <v>0</v>
          </cell>
          <cell r="G48">
            <v>0</v>
          </cell>
          <cell r="H48">
            <v>0</v>
          </cell>
          <cell r="I48">
            <v>0</v>
          </cell>
          <cell r="J48">
            <v>0</v>
          </cell>
          <cell r="K48">
            <v>0</v>
          </cell>
        </row>
        <row r="49">
          <cell r="A49" t="str">
            <v>Procurement Sourcing Execution - Direct</v>
          </cell>
          <cell r="B49">
            <v>0.3</v>
          </cell>
          <cell r="C49">
            <v>0.3</v>
          </cell>
          <cell r="D49">
            <v>0</v>
          </cell>
          <cell r="E49">
            <v>0.4</v>
          </cell>
          <cell r="F49">
            <v>2.2999999999999998</v>
          </cell>
          <cell r="G49">
            <v>5.6</v>
          </cell>
          <cell r="H49">
            <v>0</v>
          </cell>
          <cell r="I49">
            <v>0.4</v>
          </cell>
          <cell r="J49">
            <v>0.5</v>
          </cell>
          <cell r="K49">
            <v>9.7999999999999989</v>
          </cell>
        </row>
        <row r="50">
          <cell r="A50" t="str">
            <v>Procurement Sourcing Execution Indirect</v>
          </cell>
          <cell r="B50">
            <v>0</v>
          </cell>
          <cell r="C50">
            <v>0</v>
          </cell>
          <cell r="D50">
            <v>0</v>
          </cell>
          <cell r="E50">
            <v>0</v>
          </cell>
          <cell r="F50">
            <v>0</v>
          </cell>
          <cell r="G50">
            <v>0</v>
          </cell>
          <cell r="H50">
            <v>0</v>
          </cell>
          <cell r="I50">
            <v>0</v>
          </cell>
          <cell r="J50">
            <v>0</v>
          </cell>
          <cell r="K50">
            <v>0</v>
          </cell>
        </row>
        <row r="51">
          <cell r="A51" t="str">
            <v>Procurement Sourcing Strategy and Analysis Direct</v>
          </cell>
          <cell r="B51">
            <v>0</v>
          </cell>
          <cell r="C51">
            <v>0.3</v>
          </cell>
          <cell r="D51">
            <v>0</v>
          </cell>
          <cell r="E51">
            <v>0.3</v>
          </cell>
          <cell r="F51">
            <v>0</v>
          </cell>
          <cell r="G51">
            <v>1.5</v>
          </cell>
          <cell r="H51">
            <v>0</v>
          </cell>
          <cell r="I51">
            <v>0.3</v>
          </cell>
          <cell r="J51">
            <v>0.5</v>
          </cell>
          <cell r="K51">
            <v>2.9</v>
          </cell>
        </row>
        <row r="52">
          <cell r="A52" t="str">
            <v>Procurement Sourcing Strategy and Analysis Indirect</v>
          </cell>
          <cell r="B52">
            <v>0</v>
          </cell>
          <cell r="C52">
            <v>0</v>
          </cell>
          <cell r="D52">
            <v>0</v>
          </cell>
          <cell r="E52">
            <v>0</v>
          </cell>
          <cell r="F52">
            <v>0</v>
          </cell>
          <cell r="G52">
            <v>0</v>
          </cell>
          <cell r="H52">
            <v>0</v>
          </cell>
          <cell r="I52">
            <v>0</v>
          </cell>
          <cell r="J52">
            <v>0</v>
          </cell>
          <cell r="K52">
            <v>0</v>
          </cell>
        </row>
        <row r="53">
          <cell r="A53" t="str">
            <v>Procurement Supplier Management and Development Direct</v>
          </cell>
          <cell r="B53">
            <v>0.3</v>
          </cell>
          <cell r="C53">
            <v>0.4</v>
          </cell>
          <cell r="D53">
            <v>0.5</v>
          </cell>
          <cell r="E53">
            <v>0.3</v>
          </cell>
          <cell r="F53">
            <v>0</v>
          </cell>
          <cell r="G53">
            <v>1.5</v>
          </cell>
          <cell r="H53">
            <v>0.3</v>
          </cell>
          <cell r="I53">
            <v>0</v>
          </cell>
          <cell r="J53">
            <v>1</v>
          </cell>
          <cell r="K53">
            <v>4.3</v>
          </cell>
        </row>
        <row r="54">
          <cell r="A54" t="str">
            <v>Procurement Supplier Management and Development Indirect</v>
          </cell>
          <cell r="B54">
            <v>0</v>
          </cell>
          <cell r="C54">
            <v>0</v>
          </cell>
          <cell r="D54">
            <v>0</v>
          </cell>
          <cell r="E54">
            <v>0</v>
          </cell>
          <cell r="F54">
            <v>0</v>
          </cell>
          <cell r="G54">
            <v>0</v>
          </cell>
          <cell r="H54">
            <v>0</v>
          </cell>
          <cell r="I54">
            <v>0</v>
          </cell>
          <cell r="J54">
            <v>0</v>
          </cell>
          <cell r="K54">
            <v>0</v>
          </cell>
        </row>
        <row r="55">
          <cell r="A55" t="str">
            <v>Procurement Product Development Support Direct</v>
          </cell>
          <cell r="B55">
            <v>0</v>
          </cell>
          <cell r="C55">
            <v>1.2</v>
          </cell>
          <cell r="D55">
            <v>0</v>
          </cell>
          <cell r="E55">
            <v>0</v>
          </cell>
          <cell r="F55">
            <v>0</v>
          </cell>
          <cell r="G55">
            <v>0</v>
          </cell>
          <cell r="H55">
            <v>0</v>
          </cell>
          <cell r="I55">
            <v>0</v>
          </cell>
          <cell r="J55">
            <v>0</v>
          </cell>
          <cell r="K55">
            <v>1.2</v>
          </cell>
        </row>
        <row r="56">
          <cell r="A56" t="str">
            <v>Procurement Product Development Support Indirect</v>
          </cell>
          <cell r="B56">
            <v>0</v>
          </cell>
          <cell r="C56">
            <v>1</v>
          </cell>
          <cell r="D56">
            <v>0</v>
          </cell>
          <cell r="E56">
            <v>0</v>
          </cell>
          <cell r="F56">
            <v>0</v>
          </cell>
          <cell r="G56">
            <v>0</v>
          </cell>
          <cell r="H56">
            <v>0</v>
          </cell>
          <cell r="I56">
            <v>0</v>
          </cell>
          <cell r="J56">
            <v>0</v>
          </cell>
          <cell r="K56">
            <v>1</v>
          </cell>
        </row>
        <row r="57">
          <cell r="A57" t="str">
            <v>Procurement Function Management and Administration Direct</v>
          </cell>
          <cell r="B57">
            <v>0</v>
          </cell>
          <cell r="C57">
            <v>0</v>
          </cell>
          <cell r="D57">
            <v>0</v>
          </cell>
          <cell r="E57">
            <v>0</v>
          </cell>
          <cell r="F57">
            <v>0.6</v>
          </cell>
          <cell r="G57">
            <v>0.7</v>
          </cell>
          <cell r="H57">
            <v>0</v>
          </cell>
          <cell r="I57">
            <v>0</v>
          </cell>
          <cell r="J57">
            <v>0</v>
          </cell>
          <cell r="K57">
            <v>1.2999999999999998</v>
          </cell>
        </row>
        <row r="58">
          <cell r="A58" t="str">
            <v>Procurement Function Management and Administration Indirect</v>
          </cell>
          <cell r="B58">
            <v>0</v>
          </cell>
          <cell r="C58">
            <v>0</v>
          </cell>
          <cell r="D58">
            <v>0</v>
          </cell>
          <cell r="E58">
            <v>0</v>
          </cell>
          <cell r="F58">
            <v>0</v>
          </cell>
          <cell r="G58">
            <v>0</v>
          </cell>
          <cell r="H58">
            <v>0</v>
          </cell>
          <cell r="I58">
            <v>0</v>
          </cell>
          <cell r="J58">
            <v>0</v>
          </cell>
          <cell r="K58">
            <v>0</v>
          </cell>
        </row>
        <row r="59">
          <cell r="A59" t="str">
            <v>Sales-CC</v>
          </cell>
          <cell r="B59">
            <v>0</v>
          </cell>
          <cell r="C59">
            <v>0.65</v>
          </cell>
          <cell r="D59">
            <v>0.3</v>
          </cell>
          <cell r="E59">
            <v>0</v>
          </cell>
          <cell r="F59">
            <v>0</v>
          </cell>
          <cell r="G59">
            <v>22.03</v>
          </cell>
          <cell r="H59">
            <v>3.01</v>
          </cell>
          <cell r="I59">
            <v>0</v>
          </cell>
          <cell r="J59">
            <v>0</v>
          </cell>
          <cell r="K59">
            <v>25.990000000000002</v>
          </cell>
        </row>
        <row r="60">
          <cell r="A60" t="str">
            <v>Sales-CR</v>
          </cell>
          <cell r="B60">
            <v>0</v>
          </cell>
          <cell r="C60">
            <v>0</v>
          </cell>
          <cell r="D60">
            <v>0.7</v>
          </cell>
          <cell r="E60">
            <v>0</v>
          </cell>
          <cell r="F60">
            <v>0</v>
          </cell>
          <cell r="G60">
            <v>0.5</v>
          </cell>
          <cell r="H60">
            <v>0.4</v>
          </cell>
          <cell r="I60">
            <v>2.58</v>
          </cell>
          <cell r="J60">
            <v>0</v>
          </cell>
          <cell r="K60">
            <v>4.18</v>
          </cell>
        </row>
        <row r="61">
          <cell r="A61" t="str">
            <v>Sales - Order Entry</v>
          </cell>
          <cell r="B61">
            <v>0.6</v>
          </cell>
          <cell r="C61">
            <v>9.3800000000000008</v>
          </cell>
          <cell r="D61">
            <v>3.29</v>
          </cell>
          <cell r="E61">
            <v>0</v>
          </cell>
          <cell r="F61">
            <v>51.389999999999873</v>
          </cell>
          <cell r="G61">
            <v>10.53</v>
          </cell>
          <cell r="H61">
            <v>3.5</v>
          </cell>
          <cell r="I61">
            <v>2.8</v>
          </cell>
          <cell r="J61">
            <v>0</v>
          </cell>
          <cell r="K61">
            <v>81.489999999999867</v>
          </cell>
        </row>
        <row r="62">
          <cell r="A62" t="str">
            <v>Sales- Customer service</v>
          </cell>
          <cell r="B62">
            <v>1.4</v>
          </cell>
          <cell r="C62">
            <v>30.148600000000009</v>
          </cell>
          <cell r="D62">
            <v>0</v>
          </cell>
          <cell r="E62">
            <v>0</v>
          </cell>
          <cell r="F62">
            <v>81.52</v>
          </cell>
          <cell r="G62">
            <v>31.26</v>
          </cell>
          <cell r="H62">
            <v>2.34</v>
          </cell>
          <cell r="I62">
            <v>5.17</v>
          </cell>
          <cell r="J62">
            <v>0</v>
          </cell>
          <cell r="K62">
            <v>151.83859999999999</v>
          </cell>
        </row>
        <row r="63">
          <cell r="A63" t="str">
            <v>Sales Performance Management and Administration</v>
          </cell>
          <cell r="B63">
            <v>0.4</v>
          </cell>
          <cell r="C63">
            <v>7</v>
          </cell>
          <cell r="D63">
            <v>1.5</v>
          </cell>
          <cell r="E63">
            <v>0.7</v>
          </cell>
          <cell r="F63">
            <v>1.5</v>
          </cell>
          <cell r="G63">
            <v>4</v>
          </cell>
          <cell r="H63">
            <v>3.8236842105263156</v>
          </cell>
          <cell r="I63">
            <v>0</v>
          </cell>
          <cell r="J63">
            <v>0</v>
          </cell>
          <cell r="K63">
            <v>18.923684210526314</v>
          </cell>
        </row>
        <row r="64">
          <cell r="A64" t="str">
            <v>Marketing Demand Stimulation / Lead Generation</v>
          </cell>
          <cell r="B64">
            <v>0</v>
          </cell>
          <cell r="C64">
            <v>2.1</v>
          </cell>
          <cell r="D64">
            <v>0</v>
          </cell>
          <cell r="E64">
            <v>0</v>
          </cell>
          <cell r="F64">
            <v>1.8</v>
          </cell>
          <cell r="G64">
            <v>1.5</v>
          </cell>
          <cell r="H64">
            <v>0</v>
          </cell>
          <cell r="I64">
            <v>0</v>
          </cell>
          <cell r="J64">
            <v>0</v>
          </cell>
          <cell r="K64">
            <v>5.4</v>
          </cell>
        </row>
        <row r="65">
          <cell r="A65" t="str">
            <v>Marketing - Marketing Communications</v>
          </cell>
          <cell r="B65">
            <v>0</v>
          </cell>
          <cell r="C65">
            <v>0.3</v>
          </cell>
          <cell r="D65">
            <v>0</v>
          </cell>
          <cell r="E65">
            <v>0</v>
          </cell>
          <cell r="F65">
            <v>1.3</v>
          </cell>
          <cell r="G65">
            <v>1.8</v>
          </cell>
          <cell r="H65">
            <v>0.3</v>
          </cell>
          <cell r="I65">
            <v>0</v>
          </cell>
          <cell r="J65">
            <v>0</v>
          </cell>
          <cell r="K65">
            <v>3.7</v>
          </cell>
        </row>
        <row r="66">
          <cell r="A66" t="str">
            <v>Marketing Marketing Operations</v>
          </cell>
          <cell r="B66">
            <v>0.5</v>
          </cell>
          <cell r="C66">
            <v>0.4</v>
          </cell>
          <cell r="D66">
            <v>0</v>
          </cell>
          <cell r="E66">
            <v>0</v>
          </cell>
          <cell r="F66">
            <v>1.9</v>
          </cell>
          <cell r="G66">
            <v>0</v>
          </cell>
          <cell r="H66">
            <v>0</v>
          </cell>
          <cell r="I66">
            <v>0</v>
          </cell>
          <cell r="J66">
            <v>0</v>
          </cell>
          <cell r="K66">
            <v>2.8</v>
          </cell>
        </row>
        <row r="67">
          <cell r="A67" t="str">
            <v>Marketing Marketing Strategy and Planning</v>
          </cell>
          <cell r="B67">
            <v>0</v>
          </cell>
          <cell r="C67">
            <v>1.3</v>
          </cell>
          <cell r="D67">
            <v>0.3</v>
          </cell>
          <cell r="E67">
            <v>0</v>
          </cell>
          <cell r="F67">
            <v>0</v>
          </cell>
          <cell r="G67">
            <v>0.3</v>
          </cell>
          <cell r="H67">
            <v>0</v>
          </cell>
          <cell r="I67">
            <v>0</v>
          </cell>
          <cell r="J67">
            <v>0</v>
          </cell>
          <cell r="K67">
            <v>1.9000000000000001</v>
          </cell>
        </row>
        <row r="68">
          <cell r="A68" t="str">
            <v>Marketing Management Administration</v>
          </cell>
          <cell r="B68">
            <v>0.5</v>
          </cell>
          <cell r="C68">
            <v>0</v>
          </cell>
          <cell r="D68">
            <v>0</v>
          </cell>
          <cell r="E68">
            <v>0.3</v>
          </cell>
          <cell r="F68">
            <v>1</v>
          </cell>
          <cell r="G68">
            <v>0</v>
          </cell>
          <cell r="H68">
            <v>0</v>
          </cell>
          <cell r="I68">
            <v>0</v>
          </cell>
          <cell r="J68">
            <v>0</v>
          </cell>
          <cell r="K68">
            <v>1.8</v>
          </cell>
        </row>
        <row r="69">
          <cell r="A69" t="str">
            <v>Corporate Services - Administrative Services</v>
          </cell>
          <cell r="B69">
            <v>0.8</v>
          </cell>
          <cell r="C69">
            <v>8.32</v>
          </cell>
          <cell r="D69">
            <v>5.979000000000001</v>
          </cell>
          <cell r="E69">
            <v>26.85</v>
          </cell>
          <cell r="F69">
            <v>7.9</v>
          </cell>
          <cell r="G69">
            <v>1</v>
          </cell>
          <cell r="H69">
            <v>1</v>
          </cell>
          <cell r="I69">
            <v>6.2</v>
          </cell>
          <cell r="J69">
            <v>0</v>
          </cell>
          <cell r="K69">
            <v>58.049000000000007</v>
          </cell>
        </row>
        <row r="70">
          <cell r="A70" t="str">
            <v>Corporate Services - Corporate Communications</v>
          </cell>
          <cell r="B70">
            <v>1</v>
          </cell>
          <cell r="C70">
            <v>0.875</v>
          </cell>
          <cell r="D70">
            <v>0</v>
          </cell>
          <cell r="E70">
            <v>0</v>
          </cell>
          <cell r="F70">
            <v>0</v>
          </cell>
          <cell r="G70">
            <v>1</v>
          </cell>
          <cell r="H70">
            <v>0</v>
          </cell>
          <cell r="I70">
            <v>0</v>
          </cell>
          <cell r="J70">
            <v>0</v>
          </cell>
          <cell r="K70">
            <v>2.875</v>
          </cell>
        </row>
        <row r="71">
          <cell r="A71" t="str">
            <v>Corporate Services - Environmental Affairs</v>
          </cell>
          <cell r="B71">
            <v>0</v>
          </cell>
          <cell r="C71">
            <v>0</v>
          </cell>
          <cell r="D71">
            <v>0</v>
          </cell>
          <cell r="E71">
            <v>0</v>
          </cell>
          <cell r="F71">
            <v>0</v>
          </cell>
          <cell r="G71">
            <v>0</v>
          </cell>
          <cell r="H71">
            <v>0</v>
          </cell>
          <cell r="I71">
            <v>0</v>
          </cell>
          <cell r="J71">
            <v>0</v>
          </cell>
          <cell r="K71">
            <v>0</v>
          </cell>
        </row>
        <row r="72">
          <cell r="A72" t="str">
            <v>Corporate Services - Facilities Management</v>
          </cell>
          <cell r="B72">
            <v>0.8</v>
          </cell>
          <cell r="C72">
            <v>2.8</v>
          </cell>
          <cell r="D72">
            <v>2.16</v>
          </cell>
          <cell r="E72">
            <v>1.3</v>
          </cell>
          <cell r="F72">
            <v>4.0999999999999996</v>
          </cell>
          <cell r="G72">
            <v>2.2999999999999998</v>
          </cell>
          <cell r="H72">
            <v>0</v>
          </cell>
          <cell r="I72">
            <v>0</v>
          </cell>
          <cell r="J72">
            <v>0.6</v>
          </cell>
          <cell r="K72">
            <v>14.06</v>
          </cell>
        </row>
        <row r="73">
          <cell r="A73" t="str">
            <v>Corporate Services -Government Affairs</v>
          </cell>
          <cell r="B73">
            <v>0</v>
          </cell>
          <cell r="C73">
            <v>0</v>
          </cell>
          <cell r="D73">
            <v>0</v>
          </cell>
          <cell r="E73">
            <v>0</v>
          </cell>
          <cell r="F73">
            <v>0</v>
          </cell>
          <cell r="G73">
            <v>0.3</v>
          </cell>
          <cell r="H73">
            <v>0</v>
          </cell>
          <cell r="I73">
            <v>0</v>
          </cell>
          <cell r="J73">
            <v>0</v>
          </cell>
          <cell r="K73">
            <v>0.3</v>
          </cell>
        </row>
        <row r="74">
          <cell r="A74" t="str">
            <v>Corporate Services - Legal</v>
          </cell>
          <cell r="B74">
            <v>0</v>
          </cell>
          <cell r="C74">
            <v>0</v>
          </cell>
          <cell r="D74">
            <v>0</v>
          </cell>
          <cell r="E74">
            <v>0</v>
          </cell>
          <cell r="F74">
            <v>0</v>
          </cell>
          <cell r="G74">
            <v>0.7</v>
          </cell>
          <cell r="H74">
            <v>0</v>
          </cell>
          <cell r="I74">
            <v>0</v>
          </cell>
          <cell r="J74">
            <v>4.8</v>
          </cell>
          <cell r="K74">
            <v>5.5</v>
          </cell>
        </row>
        <row r="75">
          <cell r="A75" t="str">
            <v>Corporate Services - New Product Development</v>
          </cell>
          <cell r="B75">
            <v>0</v>
          </cell>
          <cell r="C75">
            <v>0</v>
          </cell>
          <cell r="D75">
            <v>1.2</v>
          </cell>
          <cell r="E75">
            <v>0</v>
          </cell>
          <cell r="F75">
            <v>4</v>
          </cell>
          <cell r="G75">
            <v>32.9</v>
          </cell>
          <cell r="H75">
            <v>0</v>
          </cell>
          <cell r="I75">
            <v>0</v>
          </cell>
          <cell r="J75">
            <v>0</v>
          </cell>
          <cell r="K75">
            <v>38.1</v>
          </cell>
        </row>
        <row r="76">
          <cell r="A76" t="str">
            <v>Corporate Services - Risk Management</v>
          </cell>
          <cell r="B76">
            <v>0</v>
          </cell>
          <cell r="C76">
            <v>0</v>
          </cell>
          <cell r="D76">
            <v>0</v>
          </cell>
          <cell r="E76">
            <v>0</v>
          </cell>
          <cell r="F76">
            <v>0</v>
          </cell>
          <cell r="G76">
            <v>0</v>
          </cell>
          <cell r="H76">
            <v>0</v>
          </cell>
          <cell r="I76">
            <v>0</v>
          </cell>
          <cell r="J76">
            <v>0.6</v>
          </cell>
          <cell r="K76">
            <v>0.6</v>
          </cell>
        </row>
        <row r="77">
          <cell r="A77" t="str">
            <v>Corporate Services - Security</v>
          </cell>
          <cell r="B77">
            <v>0</v>
          </cell>
          <cell r="C77">
            <v>0</v>
          </cell>
          <cell r="D77">
            <v>0</v>
          </cell>
          <cell r="E77">
            <v>0</v>
          </cell>
          <cell r="F77">
            <v>0</v>
          </cell>
          <cell r="G77">
            <v>0</v>
          </cell>
          <cell r="H77">
            <v>0</v>
          </cell>
          <cell r="I77">
            <v>0</v>
          </cell>
          <cell r="J77">
            <v>0</v>
          </cell>
          <cell r="K77">
            <v>0</v>
          </cell>
        </row>
        <row r="78">
          <cell r="A78" t="str">
            <v xml:space="preserve">Corporate Services - Travel </v>
          </cell>
          <cell r="B78">
            <v>0</v>
          </cell>
          <cell r="C78">
            <v>0</v>
          </cell>
          <cell r="D78">
            <v>0</v>
          </cell>
          <cell r="E78">
            <v>0.3</v>
          </cell>
          <cell r="F78">
            <v>0</v>
          </cell>
          <cell r="G78">
            <v>0</v>
          </cell>
          <cell r="H78">
            <v>0</v>
          </cell>
          <cell r="I78">
            <v>0</v>
          </cell>
          <cell r="J78">
            <v>0</v>
          </cell>
          <cell r="K78">
            <v>0.3</v>
          </cell>
        </row>
        <row r="79">
          <cell r="A79" t="str">
            <v>Corporate Services Other Operation Management</v>
          </cell>
          <cell r="B79">
            <v>8.6</v>
          </cell>
          <cell r="C79">
            <v>27.1</v>
          </cell>
          <cell r="D79">
            <v>15.58</v>
          </cell>
          <cell r="E79">
            <v>19</v>
          </cell>
          <cell r="F79">
            <v>37</v>
          </cell>
          <cell r="G79">
            <v>61.14</v>
          </cell>
          <cell r="H79">
            <v>2.7</v>
          </cell>
          <cell r="I79">
            <v>3.5</v>
          </cell>
          <cell r="J79">
            <v>2</v>
          </cell>
          <cell r="K79">
            <v>176.62</v>
          </cell>
        </row>
        <row r="80">
          <cell r="A80" t="str">
            <v>Non Benchmarked Other</v>
          </cell>
          <cell r="B80">
            <v>0.3</v>
          </cell>
          <cell r="C80">
            <v>12.56</v>
          </cell>
          <cell r="D80">
            <v>0.76</v>
          </cell>
          <cell r="E80">
            <v>0</v>
          </cell>
          <cell r="F80">
            <v>0.4</v>
          </cell>
          <cell r="G80">
            <v>27.66</v>
          </cell>
          <cell r="H80">
            <v>0.8</v>
          </cell>
          <cell r="I80">
            <v>3.6</v>
          </cell>
          <cell r="J80">
            <v>0</v>
          </cell>
          <cell r="K80">
            <v>46.08</v>
          </cell>
        </row>
      </sheetData>
      <sheetData sheetId="47" refreshError="1"/>
      <sheetData sheetId="48" refreshError="1"/>
      <sheetData sheetId="49" refreshError="1"/>
      <sheetData sheetId="50"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Flame Control Investment"/>
      <sheetName val="Flame Control CRAR"/>
      <sheetName val="Flame Control - SAVINGS"/>
      <sheetName val="SMC Investment"/>
      <sheetName val="SMC CRAR"/>
      <sheetName val="SMC - SAVINGS"/>
      <sheetName val="Werner Investment"/>
      <sheetName val="Werner CRAR"/>
      <sheetName val="Werner - SAVINGS"/>
      <sheetName val="Nord Investment"/>
      <sheetName val="Nord CRAR"/>
      <sheetName val="Nord - SAVINGS"/>
      <sheetName val="Sicli Ext Investment"/>
      <sheetName val="Sicli Ext CRAR"/>
      <sheetName val="Sicli Ext - SAVINGS"/>
      <sheetName val="Securite Investment"/>
      <sheetName val="Securite CRAR"/>
      <sheetName val="Securite - SAVINGS"/>
      <sheetName val="Belgium Investment"/>
      <sheetName val="Belgium CRAR"/>
      <sheetName val="Belgium - SAVINGS"/>
      <sheetName val="Spain Investment"/>
      <sheetName val="Spain CRAR"/>
      <sheetName val="Spain - SAVINGS"/>
      <sheetName val="Sicli Div Investment"/>
      <sheetName val="Sicli Div CRAR"/>
      <sheetName val="Sicli Div - SAVINGS"/>
      <sheetName val="Summary Invest"/>
      <sheetName val="Total Investment 2"/>
      <sheetName val="TOTAL Investment"/>
      <sheetName val="TOTAL - SAVINGS &amp; Restructuring"/>
      <sheetName val="Scenario Analyser"/>
      <sheetName val="ERP&amp;BPO breakdown"/>
      <sheetName val="BPR and BPO Savings"/>
      <sheetName val="BPR and BPO Reduction"/>
      <sheetName val="CF&amp;PL Impact"/>
      <sheetName val="Benchmark by process"/>
      <sheetName val="BPR projects breakdown"/>
      <sheetName val="BIPs breakdown"/>
      <sheetName val="I Many"/>
      <sheetName val="VPS"/>
      <sheetName val="Sales_Field Summary"/>
      <sheetName val="Connectivity"/>
      <sheetName val="Inflator-Deflator"/>
      <sheetName val="Severance calculation"/>
      <sheetName val="New baseline FTE"/>
      <sheetName val="New baseline cost"/>
      <sheetName val="New baseline Outsource"/>
      <sheetName val="CE Total New base line"/>
      <sheetName val="PO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5">
          <cell r="A5" t="str">
            <v>Data</v>
          </cell>
          <cell r="B5" t="str">
            <v>Chubb Flame Control</v>
          </cell>
          <cell r="C5" t="str">
            <v>SMC Holland</v>
          </cell>
          <cell r="D5" t="str">
            <v>Werner GMBH</v>
          </cell>
          <cell r="E5" t="str">
            <v>Chubb Nord Alarm</v>
          </cell>
          <cell r="F5" t="str">
            <v>Sicli Extinguishers</v>
          </cell>
          <cell r="G5" t="str">
            <v>Chubb Securite France</v>
          </cell>
          <cell r="H5" t="str">
            <v>Chubb Lips Belgium</v>
          </cell>
          <cell r="I5" t="str">
            <v>Chubb Spain</v>
          </cell>
          <cell r="J5" t="str">
            <v>Sicli Divisional Costs</v>
          </cell>
          <cell r="K5" t="str">
            <v>Grand Total</v>
          </cell>
        </row>
        <row r="6">
          <cell r="A6">
            <v>1</v>
          </cell>
          <cell r="B6">
            <v>2</v>
          </cell>
          <cell r="C6">
            <v>3</v>
          </cell>
          <cell r="D6">
            <v>4</v>
          </cell>
          <cell r="E6">
            <v>5</v>
          </cell>
          <cell r="F6">
            <v>6</v>
          </cell>
          <cell r="G6">
            <v>7</v>
          </cell>
          <cell r="H6">
            <v>8</v>
          </cell>
          <cell r="I6">
            <v>9</v>
          </cell>
          <cell r="J6">
            <v>10</v>
          </cell>
        </row>
        <row r="7">
          <cell r="A7" t="str">
            <v>AP/Freight Payments</v>
          </cell>
          <cell r="B7">
            <v>1.48</v>
          </cell>
          <cell r="C7">
            <v>3.2</v>
          </cell>
          <cell r="D7">
            <v>1.8639999999999999</v>
          </cell>
          <cell r="E7">
            <v>0</v>
          </cell>
          <cell r="F7">
            <v>3</v>
          </cell>
          <cell r="G7">
            <v>21.31</v>
          </cell>
          <cell r="H7">
            <v>1</v>
          </cell>
          <cell r="I7">
            <v>1</v>
          </cell>
          <cell r="J7">
            <v>0</v>
          </cell>
          <cell r="K7">
            <v>32.853999999999999</v>
          </cell>
        </row>
        <row r="8">
          <cell r="A8" t="str">
            <v>T&amp;E Payments</v>
          </cell>
          <cell r="B8">
            <v>0</v>
          </cell>
          <cell r="C8">
            <v>0.3</v>
          </cell>
          <cell r="D8">
            <v>0</v>
          </cell>
          <cell r="E8">
            <v>0</v>
          </cell>
          <cell r="F8">
            <v>3</v>
          </cell>
          <cell r="G8">
            <v>5.6749999999999936</v>
          </cell>
          <cell r="H8">
            <v>0</v>
          </cell>
          <cell r="I8">
            <v>0.3</v>
          </cell>
          <cell r="J8">
            <v>0</v>
          </cell>
          <cell r="K8">
            <v>9.274999999999995</v>
          </cell>
        </row>
        <row r="9">
          <cell r="A9" t="str">
            <v>Cash Disbursements</v>
          </cell>
        </row>
        <row r="10">
          <cell r="A10" t="str">
            <v>AR</v>
          </cell>
          <cell r="B10">
            <v>0.8</v>
          </cell>
          <cell r="C10">
            <v>0.9</v>
          </cell>
          <cell r="D10">
            <v>8.9910000000000014</v>
          </cell>
          <cell r="E10">
            <v>0</v>
          </cell>
          <cell r="F10">
            <v>12</v>
          </cell>
          <cell r="G10">
            <v>19.925000000000001</v>
          </cell>
          <cell r="H10">
            <v>0.6</v>
          </cell>
          <cell r="I10">
            <v>1.21</v>
          </cell>
          <cell r="J10">
            <v>0</v>
          </cell>
          <cell r="K10">
            <v>44.426000000000002</v>
          </cell>
        </row>
        <row r="11">
          <cell r="A11" t="str">
            <v>Credit</v>
          </cell>
          <cell r="B11">
            <v>0.8</v>
          </cell>
          <cell r="C11">
            <v>0.3</v>
          </cell>
          <cell r="D11">
            <v>0</v>
          </cell>
          <cell r="E11">
            <v>0</v>
          </cell>
          <cell r="F11">
            <v>0.3</v>
          </cell>
          <cell r="G11">
            <v>1.7</v>
          </cell>
          <cell r="H11">
            <v>0.3</v>
          </cell>
          <cell r="I11">
            <v>0</v>
          </cell>
          <cell r="J11">
            <v>0</v>
          </cell>
          <cell r="K11">
            <v>3.4</v>
          </cell>
        </row>
        <row r="12">
          <cell r="A12" t="str">
            <v>Collections</v>
          </cell>
          <cell r="B12">
            <v>0.12</v>
          </cell>
          <cell r="C12">
            <v>4.5125000000000002</v>
          </cell>
          <cell r="D12">
            <v>1.2760000000000002</v>
          </cell>
          <cell r="E12">
            <v>0.65</v>
          </cell>
          <cell r="F12">
            <v>8.6999999999999993</v>
          </cell>
          <cell r="G12">
            <v>32.54</v>
          </cell>
          <cell r="H12">
            <v>0.4</v>
          </cell>
          <cell r="I12">
            <v>2.8</v>
          </cell>
          <cell r="J12">
            <v>0</v>
          </cell>
          <cell r="K12">
            <v>50.998499999999993</v>
          </cell>
        </row>
        <row r="13">
          <cell r="A13" t="str">
            <v>Customer Billing</v>
          </cell>
          <cell r="B13">
            <v>5.9375</v>
          </cell>
          <cell r="C13">
            <v>7.42</v>
          </cell>
          <cell r="D13">
            <v>0.98</v>
          </cell>
          <cell r="E13">
            <v>0.5</v>
          </cell>
          <cell r="F13">
            <v>51.389999999999873</v>
          </cell>
          <cell r="G13">
            <v>27.02</v>
          </cell>
          <cell r="H13">
            <v>1.59</v>
          </cell>
          <cell r="I13">
            <v>2.76</v>
          </cell>
          <cell r="J13">
            <v>0</v>
          </cell>
          <cell r="K13">
            <v>97.597499999999883</v>
          </cell>
        </row>
        <row r="14">
          <cell r="A14" t="str">
            <v>Revenue Cycle</v>
          </cell>
        </row>
        <row r="15">
          <cell r="A15" t="str">
            <v>Fixed Assets</v>
          </cell>
          <cell r="B15">
            <v>0</v>
          </cell>
          <cell r="C15">
            <v>0.3</v>
          </cell>
          <cell r="D15">
            <v>0</v>
          </cell>
          <cell r="E15">
            <v>0</v>
          </cell>
          <cell r="F15">
            <v>0.3</v>
          </cell>
          <cell r="G15">
            <v>1</v>
          </cell>
          <cell r="H15">
            <v>0</v>
          </cell>
          <cell r="I15">
            <v>0</v>
          </cell>
          <cell r="J15">
            <v>0</v>
          </cell>
          <cell r="K15">
            <v>1.6</v>
          </cell>
        </row>
        <row r="16">
          <cell r="A16" t="str">
            <v>General Accounting / Consolidations</v>
          </cell>
          <cell r="B16">
            <v>0.3</v>
          </cell>
          <cell r="C16">
            <v>1.8</v>
          </cell>
          <cell r="D16">
            <v>2.56</v>
          </cell>
          <cell r="E16">
            <v>3</v>
          </cell>
          <cell r="F16">
            <v>4.4000000000000004</v>
          </cell>
          <cell r="G16">
            <v>11.88</v>
          </cell>
          <cell r="H16">
            <v>0.4</v>
          </cell>
          <cell r="I16">
            <v>1.68</v>
          </cell>
          <cell r="J16">
            <v>0</v>
          </cell>
          <cell r="K16">
            <v>26.02</v>
          </cell>
        </row>
        <row r="17">
          <cell r="A17" t="str">
            <v>Project Accounting</v>
          </cell>
          <cell r="B17">
            <v>0.3</v>
          </cell>
          <cell r="C17">
            <v>1.64</v>
          </cell>
          <cell r="D17">
            <v>0</v>
          </cell>
          <cell r="E17">
            <v>0.15</v>
          </cell>
          <cell r="F17">
            <v>0.6</v>
          </cell>
          <cell r="G17">
            <v>0</v>
          </cell>
          <cell r="H17">
            <v>0</v>
          </cell>
          <cell r="I17">
            <v>3.2</v>
          </cell>
          <cell r="J17">
            <v>0</v>
          </cell>
          <cell r="K17">
            <v>5.8900000000000006</v>
          </cell>
        </row>
        <row r="18">
          <cell r="A18" t="str">
            <v>Cost Accounting</v>
          </cell>
          <cell r="B18">
            <v>0.3</v>
          </cell>
          <cell r="C18">
            <v>0.8</v>
          </cell>
          <cell r="D18">
            <v>0</v>
          </cell>
          <cell r="E18">
            <v>0</v>
          </cell>
          <cell r="F18">
            <v>2.1</v>
          </cell>
          <cell r="G18">
            <v>0.6</v>
          </cell>
          <cell r="H18">
            <v>0.3</v>
          </cell>
          <cell r="I18">
            <v>0.6</v>
          </cell>
          <cell r="J18">
            <v>0</v>
          </cell>
          <cell r="K18">
            <v>4.7</v>
          </cell>
        </row>
        <row r="19">
          <cell r="A19" t="str">
            <v>External Reporting</v>
          </cell>
          <cell r="B19">
            <v>0</v>
          </cell>
          <cell r="C19">
            <v>1.1000000000000001</v>
          </cell>
          <cell r="D19">
            <v>0</v>
          </cell>
          <cell r="E19">
            <v>0.3</v>
          </cell>
          <cell r="F19">
            <v>0.3</v>
          </cell>
          <cell r="G19">
            <v>0.3</v>
          </cell>
          <cell r="H19">
            <v>0.3</v>
          </cell>
          <cell r="I19">
            <v>0</v>
          </cell>
          <cell r="J19">
            <v>0</v>
          </cell>
          <cell r="K19">
            <v>2.2999999999999998</v>
          </cell>
        </row>
        <row r="20">
          <cell r="A20" t="str">
            <v>General Accounting and External Reporting</v>
          </cell>
        </row>
        <row r="21">
          <cell r="A21" t="str">
            <v>Finance - Tax Management</v>
          </cell>
          <cell r="B21">
            <v>0</v>
          </cell>
          <cell r="C21">
            <v>0</v>
          </cell>
          <cell r="D21">
            <v>0</v>
          </cell>
          <cell r="E21">
            <v>0</v>
          </cell>
          <cell r="F21">
            <v>0.3</v>
          </cell>
          <cell r="G21">
            <v>0.6</v>
          </cell>
          <cell r="H21">
            <v>0</v>
          </cell>
          <cell r="I21">
            <v>0</v>
          </cell>
          <cell r="J21">
            <v>3</v>
          </cell>
          <cell r="K21">
            <v>3.9</v>
          </cell>
        </row>
        <row r="22">
          <cell r="A22" t="str">
            <v>Finance - Treasury Management</v>
          </cell>
          <cell r="B22">
            <v>0</v>
          </cell>
          <cell r="C22">
            <v>0.3</v>
          </cell>
          <cell r="D22">
            <v>0</v>
          </cell>
          <cell r="E22">
            <v>0.3</v>
          </cell>
          <cell r="F22">
            <v>0</v>
          </cell>
          <cell r="G22">
            <v>6</v>
          </cell>
          <cell r="H22">
            <v>0</v>
          </cell>
          <cell r="I22">
            <v>0</v>
          </cell>
          <cell r="J22">
            <v>0</v>
          </cell>
          <cell r="K22">
            <v>6.6</v>
          </cell>
        </row>
        <row r="23">
          <cell r="A23" t="str">
            <v>Finance - Compliance Management</v>
          </cell>
          <cell r="B23">
            <v>0</v>
          </cell>
          <cell r="C23">
            <v>0</v>
          </cell>
          <cell r="D23">
            <v>0</v>
          </cell>
          <cell r="E23">
            <v>0.4</v>
          </cell>
          <cell r="F23">
            <v>0.6</v>
          </cell>
          <cell r="G23">
            <v>0.4</v>
          </cell>
          <cell r="H23">
            <v>0</v>
          </cell>
          <cell r="I23">
            <v>0</v>
          </cell>
          <cell r="J23">
            <v>1</v>
          </cell>
          <cell r="K23">
            <v>2.4</v>
          </cell>
        </row>
        <row r="24">
          <cell r="A24" t="str">
            <v>Finance - Planning and Performance Management</v>
          </cell>
          <cell r="B24">
            <v>0</v>
          </cell>
          <cell r="C24">
            <v>2.9</v>
          </cell>
          <cell r="D24">
            <v>0</v>
          </cell>
          <cell r="E24">
            <v>0.4</v>
          </cell>
          <cell r="F24">
            <v>8.1999999999999993</v>
          </cell>
          <cell r="G24">
            <v>24.13</v>
          </cell>
          <cell r="H24">
            <v>0</v>
          </cell>
          <cell r="I24">
            <v>0</v>
          </cell>
          <cell r="J24">
            <v>0.3</v>
          </cell>
          <cell r="K24">
            <v>35.929999999999993</v>
          </cell>
        </row>
        <row r="25">
          <cell r="A25" t="str">
            <v>Finance - Business Analysis</v>
          </cell>
          <cell r="B25">
            <v>0</v>
          </cell>
          <cell r="C25">
            <v>1.5</v>
          </cell>
          <cell r="D25">
            <v>0</v>
          </cell>
          <cell r="E25">
            <v>0.8</v>
          </cell>
          <cell r="F25">
            <v>1</v>
          </cell>
          <cell r="G25">
            <v>0.9</v>
          </cell>
          <cell r="H25">
            <v>0</v>
          </cell>
          <cell r="I25">
            <v>0.3</v>
          </cell>
          <cell r="J25">
            <v>2</v>
          </cell>
          <cell r="K25">
            <v>6.5</v>
          </cell>
        </row>
        <row r="26">
          <cell r="A26" t="str">
            <v>Finance - Management and Administration- Performance Improvement</v>
          </cell>
          <cell r="B26">
            <v>0.3</v>
          </cell>
          <cell r="C26">
            <v>0.3</v>
          </cell>
          <cell r="D26">
            <v>0</v>
          </cell>
          <cell r="E26">
            <v>0.8</v>
          </cell>
          <cell r="F26">
            <v>1</v>
          </cell>
          <cell r="G26">
            <v>0.3</v>
          </cell>
          <cell r="H26">
            <v>0</v>
          </cell>
          <cell r="I26">
            <v>0.3</v>
          </cell>
          <cell r="J26">
            <v>0</v>
          </cell>
          <cell r="K26">
            <v>2.9999999999999996</v>
          </cell>
        </row>
        <row r="27">
          <cell r="A27" t="str">
            <v>Finance - Management and Administration General</v>
          </cell>
          <cell r="B27">
            <v>1.4</v>
          </cell>
          <cell r="C27">
            <v>1.5</v>
          </cell>
          <cell r="D27">
            <v>3</v>
          </cell>
          <cell r="E27">
            <v>0.2</v>
          </cell>
          <cell r="F27">
            <v>0.3</v>
          </cell>
          <cell r="G27">
            <v>0.7</v>
          </cell>
          <cell r="H27">
            <v>2.8</v>
          </cell>
          <cell r="I27">
            <v>0.3</v>
          </cell>
          <cell r="J27">
            <v>3.7</v>
          </cell>
          <cell r="K27">
            <v>13.900000000000002</v>
          </cell>
        </row>
        <row r="28">
          <cell r="A28" t="str">
            <v>HR - Total Rewards Administration</v>
          </cell>
          <cell r="B28">
            <v>0</v>
          </cell>
          <cell r="C28">
            <v>0.8</v>
          </cell>
          <cell r="D28">
            <v>0</v>
          </cell>
          <cell r="E28">
            <v>0.5</v>
          </cell>
          <cell r="F28">
            <v>4.5999999999999996</v>
          </cell>
          <cell r="G28">
            <v>1</v>
          </cell>
          <cell r="H28">
            <v>0</v>
          </cell>
          <cell r="I28">
            <v>0</v>
          </cell>
          <cell r="J28">
            <v>0</v>
          </cell>
          <cell r="K28">
            <v>6.8999999999999995</v>
          </cell>
        </row>
        <row r="29">
          <cell r="A29" t="str">
            <v>HR - Payroll Services - Time Collections</v>
          </cell>
          <cell r="B29">
            <v>0</v>
          </cell>
          <cell r="C29">
            <v>1.085</v>
          </cell>
          <cell r="D29">
            <v>0</v>
          </cell>
          <cell r="E29">
            <v>0</v>
          </cell>
          <cell r="F29">
            <v>0.5</v>
          </cell>
          <cell r="G29">
            <v>11.065</v>
          </cell>
          <cell r="H29">
            <v>0.21</v>
          </cell>
          <cell r="I29">
            <v>0.8</v>
          </cell>
          <cell r="J29">
            <v>0</v>
          </cell>
          <cell r="K29">
            <v>13.66</v>
          </cell>
        </row>
        <row r="30">
          <cell r="A30" t="str">
            <v>HR-Payroll Services - Payroll</v>
          </cell>
          <cell r="B30">
            <v>0</v>
          </cell>
          <cell r="C30">
            <v>1.7649999999999999</v>
          </cell>
          <cell r="D30">
            <v>1.33</v>
          </cell>
          <cell r="E30">
            <v>0.5</v>
          </cell>
          <cell r="F30">
            <v>6.3</v>
          </cell>
          <cell r="G30">
            <v>15.79</v>
          </cell>
          <cell r="H30">
            <v>0.87368421052631584</v>
          </cell>
          <cell r="I30">
            <v>0.8</v>
          </cell>
          <cell r="J30">
            <v>0</v>
          </cell>
          <cell r="K30">
            <v>27.358684210526317</v>
          </cell>
        </row>
        <row r="31">
          <cell r="A31" t="str">
            <v>HR - Data Management, Reporting &amp; Compliance</v>
          </cell>
          <cell r="B31">
            <v>0</v>
          </cell>
          <cell r="C31">
            <v>1.5</v>
          </cell>
          <cell r="D31">
            <v>2.2400000000000002</v>
          </cell>
          <cell r="E31">
            <v>0</v>
          </cell>
          <cell r="F31">
            <v>5.0999999999999996</v>
          </cell>
          <cell r="G31">
            <v>2.9</v>
          </cell>
          <cell r="H31">
            <v>0</v>
          </cell>
          <cell r="I31">
            <v>0.4</v>
          </cell>
          <cell r="J31">
            <v>0</v>
          </cell>
          <cell r="K31">
            <v>12.14</v>
          </cell>
        </row>
        <row r="32">
          <cell r="A32" t="str">
            <v>HR - Staffing Services</v>
          </cell>
          <cell r="B32">
            <v>0</v>
          </cell>
          <cell r="C32">
            <v>0.8</v>
          </cell>
          <cell r="D32">
            <v>0</v>
          </cell>
          <cell r="E32">
            <v>0</v>
          </cell>
          <cell r="F32">
            <v>1.1000000000000001</v>
          </cell>
          <cell r="G32">
            <v>2.2999999999999998</v>
          </cell>
          <cell r="H32">
            <v>0</v>
          </cell>
          <cell r="I32">
            <v>0</v>
          </cell>
          <cell r="J32">
            <v>0</v>
          </cell>
          <cell r="K32">
            <v>4.2</v>
          </cell>
        </row>
        <row r="33">
          <cell r="A33" t="str">
            <v>HR-Workforce Development Services</v>
          </cell>
          <cell r="B33">
            <v>0.3</v>
          </cell>
          <cell r="C33">
            <v>1.9</v>
          </cell>
          <cell r="D33">
            <v>0.3</v>
          </cell>
          <cell r="E33">
            <v>0</v>
          </cell>
          <cell r="F33">
            <v>2.1</v>
          </cell>
          <cell r="G33">
            <v>3.3</v>
          </cell>
          <cell r="H33">
            <v>0</v>
          </cell>
          <cell r="I33">
            <v>0</v>
          </cell>
          <cell r="J33">
            <v>0</v>
          </cell>
          <cell r="K33">
            <v>7.8999999999999995</v>
          </cell>
        </row>
        <row r="34">
          <cell r="A34" t="str">
            <v>HR - Organizational Effectiveness Services</v>
          </cell>
          <cell r="B34">
            <v>0.3</v>
          </cell>
          <cell r="C34">
            <v>0.3</v>
          </cell>
          <cell r="D34">
            <v>0</v>
          </cell>
          <cell r="E34">
            <v>0</v>
          </cell>
          <cell r="F34">
            <v>1.6</v>
          </cell>
          <cell r="G34">
            <v>12.6</v>
          </cell>
          <cell r="H34">
            <v>0</v>
          </cell>
          <cell r="I34">
            <v>0</v>
          </cell>
          <cell r="J34">
            <v>0</v>
          </cell>
          <cell r="K34">
            <v>14.8</v>
          </cell>
        </row>
        <row r="35">
          <cell r="A35" t="str">
            <v>HR - Labor Relations</v>
          </cell>
          <cell r="B35">
            <v>0</v>
          </cell>
          <cell r="C35">
            <v>1</v>
          </cell>
          <cell r="D35">
            <v>0</v>
          </cell>
          <cell r="E35">
            <v>0</v>
          </cell>
          <cell r="F35">
            <v>0.6</v>
          </cell>
          <cell r="G35">
            <v>0.7</v>
          </cell>
          <cell r="H35">
            <v>0.3</v>
          </cell>
          <cell r="I35">
            <v>0.3</v>
          </cell>
          <cell r="J35">
            <v>0</v>
          </cell>
          <cell r="K35">
            <v>2.8999999999999995</v>
          </cell>
        </row>
        <row r="36">
          <cell r="A36" t="str">
            <v>HR - Total Rewards Planning</v>
          </cell>
          <cell r="B36">
            <v>0</v>
          </cell>
          <cell r="C36">
            <v>0.3</v>
          </cell>
          <cell r="D36">
            <v>0</v>
          </cell>
          <cell r="E36">
            <v>0</v>
          </cell>
          <cell r="F36">
            <v>0</v>
          </cell>
          <cell r="G36">
            <v>0</v>
          </cell>
          <cell r="H36">
            <v>0</v>
          </cell>
          <cell r="I36">
            <v>0</v>
          </cell>
          <cell r="J36">
            <v>0</v>
          </cell>
          <cell r="K36">
            <v>0.3</v>
          </cell>
        </row>
        <row r="37">
          <cell r="A37" t="str">
            <v>HR - Strategic Workforce Planning</v>
          </cell>
          <cell r="B37">
            <v>0</v>
          </cell>
          <cell r="C37">
            <v>0.4</v>
          </cell>
          <cell r="D37">
            <v>0</v>
          </cell>
          <cell r="E37">
            <v>0</v>
          </cell>
          <cell r="F37">
            <v>0.3</v>
          </cell>
          <cell r="G37">
            <v>0</v>
          </cell>
          <cell r="H37">
            <v>0</v>
          </cell>
          <cell r="I37">
            <v>0</v>
          </cell>
          <cell r="J37">
            <v>0</v>
          </cell>
          <cell r="K37">
            <v>0.7</v>
          </cell>
        </row>
        <row r="38">
          <cell r="A38" t="str">
            <v>HR - Management &amp; Administration</v>
          </cell>
          <cell r="B38">
            <v>0.4</v>
          </cell>
          <cell r="C38">
            <v>2.4</v>
          </cell>
          <cell r="D38">
            <v>0.33</v>
          </cell>
          <cell r="E38">
            <v>1</v>
          </cell>
          <cell r="F38">
            <v>0.7</v>
          </cell>
          <cell r="G38">
            <v>0.3</v>
          </cell>
          <cell r="H38">
            <v>0.9</v>
          </cell>
          <cell r="I38">
            <v>0.3</v>
          </cell>
          <cell r="J38">
            <v>0</v>
          </cell>
          <cell r="K38">
            <v>6.33</v>
          </cell>
        </row>
        <row r="39">
          <cell r="A39" t="str">
            <v>Procurement - Purchase Order - Processing - Direct</v>
          </cell>
          <cell r="B39">
            <v>1</v>
          </cell>
          <cell r="C39">
            <v>2.2000000000000002</v>
          </cell>
          <cell r="D39">
            <v>0.9</v>
          </cell>
          <cell r="E39">
            <v>1.1000000000000001</v>
          </cell>
          <cell r="F39">
            <v>4.9000000000000004</v>
          </cell>
          <cell r="G39">
            <v>21.18</v>
          </cell>
          <cell r="H39">
            <v>0.55000000000000004</v>
          </cell>
          <cell r="I39">
            <v>0</v>
          </cell>
          <cell r="J39">
            <v>1</v>
          </cell>
          <cell r="K39">
            <v>32.83</v>
          </cell>
        </row>
        <row r="40">
          <cell r="A40" t="str">
            <v>Procurement - Purchase Order - Processing - Indirect</v>
          </cell>
          <cell r="B40">
            <v>0</v>
          </cell>
          <cell r="C40">
            <v>0.5</v>
          </cell>
          <cell r="D40">
            <v>0</v>
          </cell>
          <cell r="E40">
            <v>0</v>
          </cell>
          <cell r="F40">
            <v>5</v>
          </cell>
          <cell r="G40">
            <v>0</v>
          </cell>
          <cell r="H40">
            <v>0</v>
          </cell>
          <cell r="I40">
            <v>0</v>
          </cell>
          <cell r="J40">
            <v>0</v>
          </cell>
          <cell r="K40">
            <v>5.5</v>
          </cell>
        </row>
        <row r="41">
          <cell r="A41" t="str">
            <v>Procurement - Scheduling - Direct</v>
          </cell>
          <cell r="B41">
            <v>0</v>
          </cell>
          <cell r="C41">
            <v>1.7</v>
          </cell>
          <cell r="D41">
            <v>0.3</v>
          </cell>
          <cell r="E41">
            <v>0</v>
          </cell>
          <cell r="F41">
            <v>0.7</v>
          </cell>
          <cell r="G41">
            <v>0</v>
          </cell>
          <cell r="H41">
            <v>0.4</v>
          </cell>
          <cell r="I41">
            <v>0</v>
          </cell>
          <cell r="J41">
            <v>0</v>
          </cell>
          <cell r="K41">
            <v>3.1</v>
          </cell>
        </row>
        <row r="42">
          <cell r="A42" t="str">
            <v>Procurement - Scheduling - Indirect</v>
          </cell>
          <cell r="B42">
            <v>0</v>
          </cell>
          <cell r="C42">
            <v>0.8</v>
          </cell>
          <cell r="D42">
            <v>0</v>
          </cell>
          <cell r="E42">
            <v>0</v>
          </cell>
          <cell r="F42">
            <v>0</v>
          </cell>
          <cell r="G42">
            <v>0</v>
          </cell>
          <cell r="H42">
            <v>0</v>
          </cell>
          <cell r="I42">
            <v>0</v>
          </cell>
          <cell r="J42">
            <v>0</v>
          </cell>
          <cell r="K42">
            <v>0.8</v>
          </cell>
        </row>
        <row r="43">
          <cell r="A43" t="str">
            <v>Procurement - Supply Data Management Direct</v>
          </cell>
          <cell r="B43">
            <v>0</v>
          </cell>
          <cell r="C43">
            <v>3.2</v>
          </cell>
          <cell r="D43">
            <v>0.6</v>
          </cell>
          <cell r="E43">
            <v>0.5</v>
          </cell>
          <cell r="F43">
            <v>0</v>
          </cell>
          <cell r="G43">
            <v>4</v>
          </cell>
          <cell r="H43">
            <v>0</v>
          </cell>
          <cell r="I43">
            <v>0.3</v>
          </cell>
          <cell r="J43">
            <v>0</v>
          </cell>
          <cell r="K43">
            <v>8.6000000000000014</v>
          </cell>
        </row>
        <row r="44">
          <cell r="A44" t="str">
            <v>Procurement - Supply Data Management Indirect</v>
          </cell>
          <cell r="B44">
            <v>0</v>
          </cell>
          <cell r="C44">
            <v>0.8</v>
          </cell>
          <cell r="D44">
            <v>0</v>
          </cell>
          <cell r="E44">
            <v>0</v>
          </cell>
          <cell r="F44">
            <v>0.3</v>
          </cell>
          <cell r="G44">
            <v>0</v>
          </cell>
          <cell r="H44">
            <v>0</v>
          </cell>
          <cell r="I44">
            <v>0</v>
          </cell>
          <cell r="J44">
            <v>0</v>
          </cell>
          <cell r="K44">
            <v>1.1000000000000001</v>
          </cell>
        </row>
        <row r="45">
          <cell r="A45" t="str">
            <v>Procurement Receipt - Processing Direct</v>
          </cell>
          <cell r="B45">
            <v>1.9</v>
          </cell>
          <cell r="C45">
            <v>8.5</v>
          </cell>
          <cell r="D45">
            <v>0</v>
          </cell>
          <cell r="E45">
            <v>1.4</v>
          </cell>
          <cell r="F45">
            <v>23.4</v>
          </cell>
          <cell r="G45">
            <v>3.4649999999999999</v>
          </cell>
          <cell r="H45">
            <v>0.25</v>
          </cell>
          <cell r="I45">
            <v>1</v>
          </cell>
          <cell r="J45">
            <v>0</v>
          </cell>
          <cell r="K45">
            <v>39.915000000000006</v>
          </cell>
        </row>
        <row r="46">
          <cell r="A46" t="str">
            <v>Procurement Receipt - Processing Indirect</v>
          </cell>
          <cell r="B46">
            <v>0</v>
          </cell>
          <cell r="C46">
            <v>1.2</v>
          </cell>
          <cell r="D46">
            <v>0</v>
          </cell>
          <cell r="E46">
            <v>0</v>
          </cell>
          <cell r="F46">
            <v>0</v>
          </cell>
          <cell r="G46">
            <v>0</v>
          </cell>
          <cell r="H46">
            <v>0</v>
          </cell>
          <cell r="I46">
            <v>0</v>
          </cell>
          <cell r="J46">
            <v>0</v>
          </cell>
          <cell r="K46">
            <v>1.2</v>
          </cell>
        </row>
        <row r="47">
          <cell r="A47" t="str">
            <v>Procurement Compliance Management Direct</v>
          </cell>
          <cell r="B47">
            <v>0</v>
          </cell>
          <cell r="C47">
            <v>0.4</v>
          </cell>
          <cell r="D47">
            <v>0</v>
          </cell>
          <cell r="E47">
            <v>0</v>
          </cell>
          <cell r="F47">
            <v>0</v>
          </cell>
          <cell r="G47">
            <v>0</v>
          </cell>
          <cell r="H47">
            <v>0.3</v>
          </cell>
          <cell r="I47">
            <v>0</v>
          </cell>
          <cell r="J47">
            <v>0</v>
          </cell>
          <cell r="K47">
            <v>0.7</v>
          </cell>
        </row>
        <row r="48">
          <cell r="A48" t="str">
            <v>Procurement Compliance Management Indirect</v>
          </cell>
          <cell r="B48">
            <v>0</v>
          </cell>
          <cell r="C48">
            <v>0</v>
          </cell>
          <cell r="D48">
            <v>0</v>
          </cell>
          <cell r="E48">
            <v>0</v>
          </cell>
          <cell r="F48">
            <v>0</v>
          </cell>
          <cell r="G48">
            <v>0</v>
          </cell>
          <cell r="H48">
            <v>0</v>
          </cell>
          <cell r="I48">
            <v>0</v>
          </cell>
          <cell r="J48">
            <v>0</v>
          </cell>
          <cell r="K48">
            <v>0</v>
          </cell>
        </row>
        <row r="49">
          <cell r="A49" t="str">
            <v>Procurement Sourcing Execution - Direct</v>
          </cell>
          <cell r="B49">
            <v>0.3</v>
          </cell>
          <cell r="C49">
            <v>0.3</v>
          </cell>
          <cell r="D49">
            <v>0</v>
          </cell>
          <cell r="E49">
            <v>0.4</v>
          </cell>
          <cell r="F49">
            <v>2.2999999999999998</v>
          </cell>
          <cell r="G49">
            <v>5.6</v>
          </cell>
          <cell r="H49">
            <v>0</v>
          </cell>
          <cell r="I49">
            <v>0.4</v>
          </cell>
          <cell r="J49">
            <v>0.5</v>
          </cell>
          <cell r="K49">
            <v>9.7999999999999989</v>
          </cell>
        </row>
        <row r="50">
          <cell r="A50" t="str">
            <v>Procurement Sourcing Execution Indirect</v>
          </cell>
          <cell r="B50">
            <v>0</v>
          </cell>
          <cell r="C50">
            <v>0</v>
          </cell>
          <cell r="D50">
            <v>0</v>
          </cell>
          <cell r="E50">
            <v>0</v>
          </cell>
          <cell r="F50">
            <v>0</v>
          </cell>
          <cell r="G50">
            <v>0</v>
          </cell>
          <cell r="H50">
            <v>0</v>
          </cell>
          <cell r="I50">
            <v>0</v>
          </cell>
          <cell r="J50">
            <v>0</v>
          </cell>
          <cell r="K50">
            <v>0</v>
          </cell>
        </row>
        <row r="51">
          <cell r="A51" t="str">
            <v>Procurement Sourcing Strategy and Analysis Direct</v>
          </cell>
          <cell r="B51">
            <v>0</v>
          </cell>
          <cell r="C51">
            <v>0.3</v>
          </cell>
          <cell r="D51">
            <v>0</v>
          </cell>
          <cell r="E51">
            <v>0.3</v>
          </cell>
          <cell r="F51">
            <v>0</v>
          </cell>
          <cell r="G51">
            <v>1.5</v>
          </cell>
          <cell r="H51">
            <v>0</v>
          </cell>
          <cell r="I51">
            <v>0.3</v>
          </cell>
          <cell r="J51">
            <v>0.5</v>
          </cell>
          <cell r="K51">
            <v>2.9</v>
          </cell>
        </row>
        <row r="52">
          <cell r="A52" t="str">
            <v>Procurement Sourcing Strategy and Analysis Indirect</v>
          </cell>
          <cell r="B52">
            <v>0</v>
          </cell>
          <cell r="C52">
            <v>0</v>
          </cell>
          <cell r="D52">
            <v>0</v>
          </cell>
          <cell r="E52">
            <v>0</v>
          </cell>
          <cell r="F52">
            <v>0</v>
          </cell>
          <cell r="G52">
            <v>0</v>
          </cell>
          <cell r="H52">
            <v>0</v>
          </cell>
          <cell r="I52">
            <v>0</v>
          </cell>
          <cell r="J52">
            <v>0</v>
          </cell>
          <cell r="K52">
            <v>0</v>
          </cell>
        </row>
        <row r="53">
          <cell r="A53" t="str">
            <v>Procurement Supplier Management and Development Direct</v>
          </cell>
          <cell r="B53">
            <v>0.3</v>
          </cell>
          <cell r="C53">
            <v>0.4</v>
          </cell>
          <cell r="D53">
            <v>0.5</v>
          </cell>
          <cell r="E53">
            <v>0.3</v>
          </cell>
          <cell r="F53">
            <v>0</v>
          </cell>
          <cell r="G53">
            <v>1.5</v>
          </cell>
          <cell r="H53">
            <v>0.3</v>
          </cell>
          <cell r="I53">
            <v>0</v>
          </cell>
          <cell r="J53">
            <v>1</v>
          </cell>
          <cell r="K53">
            <v>4.3</v>
          </cell>
        </row>
        <row r="54">
          <cell r="A54" t="str">
            <v>Procurement Supplier Management and Development Indirect</v>
          </cell>
          <cell r="B54">
            <v>0</v>
          </cell>
          <cell r="C54">
            <v>0</v>
          </cell>
          <cell r="D54">
            <v>0</v>
          </cell>
          <cell r="E54">
            <v>0</v>
          </cell>
          <cell r="F54">
            <v>0</v>
          </cell>
          <cell r="G54">
            <v>0</v>
          </cell>
          <cell r="H54">
            <v>0</v>
          </cell>
          <cell r="I54">
            <v>0</v>
          </cell>
          <cell r="J54">
            <v>0</v>
          </cell>
          <cell r="K54">
            <v>0</v>
          </cell>
        </row>
        <row r="55">
          <cell r="A55" t="str">
            <v>Procurement Product Development Support Direct</v>
          </cell>
          <cell r="B55">
            <v>0</v>
          </cell>
          <cell r="C55">
            <v>1.2</v>
          </cell>
          <cell r="D55">
            <v>0</v>
          </cell>
          <cell r="E55">
            <v>0</v>
          </cell>
          <cell r="F55">
            <v>0</v>
          </cell>
          <cell r="G55">
            <v>0</v>
          </cell>
          <cell r="H55">
            <v>0</v>
          </cell>
          <cell r="I55">
            <v>0</v>
          </cell>
          <cell r="J55">
            <v>0</v>
          </cell>
          <cell r="K55">
            <v>1.2</v>
          </cell>
        </row>
        <row r="56">
          <cell r="A56" t="str">
            <v>Procurement Product Development Support Indirect</v>
          </cell>
          <cell r="B56">
            <v>0</v>
          </cell>
          <cell r="C56">
            <v>1</v>
          </cell>
          <cell r="D56">
            <v>0</v>
          </cell>
          <cell r="E56">
            <v>0</v>
          </cell>
          <cell r="F56">
            <v>0</v>
          </cell>
          <cell r="G56">
            <v>0</v>
          </cell>
          <cell r="H56">
            <v>0</v>
          </cell>
          <cell r="I56">
            <v>0</v>
          </cell>
          <cell r="J56">
            <v>0</v>
          </cell>
          <cell r="K56">
            <v>1</v>
          </cell>
        </row>
        <row r="57">
          <cell r="A57" t="str">
            <v>Procurement Function Management and Administration Direct</v>
          </cell>
          <cell r="B57">
            <v>0</v>
          </cell>
          <cell r="C57">
            <v>0</v>
          </cell>
          <cell r="D57">
            <v>0</v>
          </cell>
          <cell r="E57">
            <v>0</v>
          </cell>
          <cell r="F57">
            <v>0.6</v>
          </cell>
          <cell r="G57">
            <v>0.7</v>
          </cell>
          <cell r="H57">
            <v>0</v>
          </cell>
          <cell r="I57">
            <v>0</v>
          </cell>
          <cell r="J57">
            <v>0</v>
          </cell>
          <cell r="K57">
            <v>1.2999999999999998</v>
          </cell>
        </row>
        <row r="58">
          <cell r="A58" t="str">
            <v>Procurement Function Management and Administration Indirect</v>
          </cell>
          <cell r="B58">
            <v>0</v>
          </cell>
          <cell r="C58">
            <v>0</v>
          </cell>
          <cell r="D58">
            <v>0</v>
          </cell>
          <cell r="E58">
            <v>0</v>
          </cell>
          <cell r="F58">
            <v>0</v>
          </cell>
          <cell r="G58">
            <v>0</v>
          </cell>
          <cell r="H58">
            <v>0</v>
          </cell>
          <cell r="I58">
            <v>0</v>
          </cell>
          <cell r="J58">
            <v>0</v>
          </cell>
          <cell r="K58">
            <v>0</v>
          </cell>
        </row>
        <row r="59">
          <cell r="A59" t="str">
            <v>Sales-CC</v>
          </cell>
          <cell r="B59">
            <v>0</v>
          </cell>
          <cell r="C59">
            <v>0.65</v>
          </cell>
          <cell r="D59">
            <v>0.3</v>
          </cell>
          <cell r="E59">
            <v>0</v>
          </cell>
          <cell r="F59">
            <v>0</v>
          </cell>
          <cell r="G59">
            <v>22.03</v>
          </cell>
          <cell r="H59">
            <v>3.01</v>
          </cell>
          <cell r="I59">
            <v>0</v>
          </cell>
          <cell r="J59">
            <v>0</v>
          </cell>
          <cell r="K59">
            <v>25.990000000000002</v>
          </cell>
        </row>
        <row r="60">
          <cell r="A60" t="str">
            <v>Sales-CR</v>
          </cell>
          <cell r="B60">
            <v>0</v>
          </cell>
          <cell r="C60">
            <v>0</v>
          </cell>
          <cell r="D60">
            <v>0.7</v>
          </cell>
          <cell r="E60">
            <v>0</v>
          </cell>
          <cell r="F60">
            <v>0</v>
          </cell>
          <cell r="G60">
            <v>0.5</v>
          </cell>
          <cell r="H60">
            <v>0.4</v>
          </cell>
          <cell r="I60">
            <v>2.58</v>
          </cell>
          <cell r="J60">
            <v>0</v>
          </cell>
          <cell r="K60">
            <v>4.18</v>
          </cell>
        </row>
        <row r="61">
          <cell r="A61" t="str">
            <v>Sales - Order Entry</v>
          </cell>
          <cell r="B61">
            <v>0.6</v>
          </cell>
          <cell r="C61">
            <v>9.3800000000000008</v>
          </cell>
          <cell r="D61">
            <v>3.29</v>
          </cell>
          <cell r="E61">
            <v>0</v>
          </cell>
          <cell r="F61">
            <v>51.389999999999873</v>
          </cell>
          <cell r="G61">
            <v>10.53</v>
          </cell>
          <cell r="H61">
            <v>3.5</v>
          </cell>
          <cell r="I61">
            <v>2.8</v>
          </cell>
          <cell r="J61">
            <v>0</v>
          </cell>
          <cell r="K61">
            <v>81.489999999999867</v>
          </cell>
        </row>
        <row r="62">
          <cell r="A62" t="str">
            <v>Sales- Customer service</v>
          </cell>
          <cell r="B62">
            <v>1.4</v>
          </cell>
          <cell r="C62">
            <v>30.148600000000009</v>
          </cell>
          <cell r="D62">
            <v>0</v>
          </cell>
          <cell r="E62">
            <v>0</v>
          </cell>
          <cell r="F62">
            <v>81.52</v>
          </cell>
          <cell r="G62">
            <v>31.26</v>
          </cell>
          <cell r="H62">
            <v>2.34</v>
          </cell>
          <cell r="I62">
            <v>5.17</v>
          </cell>
          <cell r="J62">
            <v>0</v>
          </cell>
          <cell r="K62">
            <v>151.83859999999999</v>
          </cell>
        </row>
        <row r="63">
          <cell r="A63" t="str">
            <v>Sales Performance Management and Administration</v>
          </cell>
          <cell r="B63">
            <v>0.4</v>
          </cell>
          <cell r="C63">
            <v>7</v>
          </cell>
          <cell r="D63">
            <v>1.5</v>
          </cell>
          <cell r="E63">
            <v>0.7</v>
          </cell>
          <cell r="F63">
            <v>1.5</v>
          </cell>
          <cell r="G63">
            <v>4</v>
          </cell>
          <cell r="H63">
            <v>3.8236842105263156</v>
          </cell>
          <cell r="I63">
            <v>0</v>
          </cell>
          <cell r="J63">
            <v>0</v>
          </cell>
          <cell r="K63">
            <v>18.923684210526314</v>
          </cell>
        </row>
        <row r="64">
          <cell r="A64" t="str">
            <v>Marketing Demand Stimulation / Lead Generation</v>
          </cell>
          <cell r="B64">
            <v>0</v>
          </cell>
          <cell r="C64">
            <v>2.1</v>
          </cell>
          <cell r="D64">
            <v>0</v>
          </cell>
          <cell r="E64">
            <v>0</v>
          </cell>
          <cell r="F64">
            <v>1.8</v>
          </cell>
          <cell r="G64">
            <v>1.5</v>
          </cell>
          <cell r="H64">
            <v>0</v>
          </cell>
          <cell r="I64">
            <v>0</v>
          </cell>
          <cell r="J64">
            <v>0</v>
          </cell>
          <cell r="K64">
            <v>5.4</v>
          </cell>
        </row>
        <row r="65">
          <cell r="A65" t="str">
            <v>Marketing - Marketing Communications</v>
          </cell>
          <cell r="B65">
            <v>0</v>
          </cell>
          <cell r="C65">
            <v>0.3</v>
          </cell>
          <cell r="D65">
            <v>0</v>
          </cell>
          <cell r="E65">
            <v>0</v>
          </cell>
          <cell r="F65">
            <v>1.3</v>
          </cell>
          <cell r="G65">
            <v>1.8</v>
          </cell>
          <cell r="H65">
            <v>0.3</v>
          </cell>
          <cell r="I65">
            <v>0</v>
          </cell>
          <cell r="J65">
            <v>0</v>
          </cell>
          <cell r="K65">
            <v>3.7</v>
          </cell>
        </row>
        <row r="66">
          <cell r="A66" t="str">
            <v>Marketing Marketing Operations</v>
          </cell>
          <cell r="B66">
            <v>0.5</v>
          </cell>
          <cell r="C66">
            <v>0.4</v>
          </cell>
          <cell r="D66">
            <v>0</v>
          </cell>
          <cell r="E66">
            <v>0</v>
          </cell>
          <cell r="F66">
            <v>1.9</v>
          </cell>
          <cell r="G66">
            <v>0</v>
          </cell>
          <cell r="H66">
            <v>0</v>
          </cell>
          <cell r="I66">
            <v>0</v>
          </cell>
          <cell r="J66">
            <v>0</v>
          </cell>
          <cell r="K66">
            <v>2.8</v>
          </cell>
        </row>
        <row r="67">
          <cell r="A67" t="str">
            <v>Marketing Marketing Strategy and Planning</v>
          </cell>
          <cell r="B67">
            <v>0</v>
          </cell>
          <cell r="C67">
            <v>1.3</v>
          </cell>
          <cell r="D67">
            <v>0.3</v>
          </cell>
          <cell r="E67">
            <v>0</v>
          </cell>
          <cell r="F67">
            <v>0</v>
          </cell>
          <cell r="G67">
            <v>0.3</v>
          </cell>
          <cell r="H67">
            <v>0</v>
          </cell>
          <cell r="I67">
            <v>0</v>
          </cell>
          <cell r="J67">
            <v>0</v>
          </cell>
          <cell r="K67">
            <v>1.9000000000000001</v>
          </cell>
        </row>
        <row r="68">
          <cell r="A68" t="str">
            <v>Marketing Management Administration</v>
          </cell>
          <cell r="B68">
            <v>0.5</v>
          </cell>
          <cell r="C68">
            <v>0</v>
          </cell>
          <cell r="D68">
            <v>0</v>
          </cell>
          <cell r="E68">
            <v>0.3</v>
          </cell>
          <cell r="F68">
            <v>1</v>
          </cell>
          <cell r="G68">
            <v>0</v>
          </cell>
          <cell r="H68">
            <v>0</v>
          </cell>
          <cell r="I68">
            <v>0</v>
          </cell>
          <cell r="J68">
            <v>0</v>
          </cell>
          <cell r="K68">
            <v>1.8</v>
          </cell>
        </row>
        <row r="69">
          <cell r="A69" t="str">
            <v>Corporate Services - Administrative Services</v>
          </cell>
          <cell r="B69">
            <v>0.8</v>
          </cell>
          <cell r="C69">
            <v>8.32</v>
          </cell>
          <cell r="D69">
            <v>5.979000000000001</v>
          </cell>
          <cell r="E69">
            <v>26.85</v>
          </cell>
          <cell r="F69">
            <v>7.9</v>
          </cell>
          <cell r="G69">
            <v>1</v>
          </cell>
          <cell r="H69">
            <v>1</v>
          </cell>
          <cell r="I69">
            <v>6.2</v>
          </cell>
          <cell r="J69">
            <v>0</v>
          </cell>
          <cell r="K69">
            <v>58.049000000000007</v>
          </cell>
        </row>
        <row r="70">
          <cell r="A70" t="str">
            <v>Corporate Services - Corporate Communications</v>
          </cell>
          <cell r="B70">
            <v>1</v>
          </cell>
          <cell r="C70">
            <v>0.875</v>
          </cell>
          <cell r="D70">
            <v>0</v>
          </cell>
          <cell r="E70">
            <v>0</v>
          </cell>
          <cell r="F70">
            <v>0</v>
          </cell>
          <cell r="G70">
            <v>1</v>
          </cell>
          <cell r="H70">
            <v>0</v>
          </cell>
          <cell r="I70">
            <v>0</v>
          </cell>
          <cell r="J70">
            <v>0</v>
          </cell>
          <cell r="K70">
            <v>2.875</v>
          </cell>
        </row>
        <row r="71">
          <cell r="A71" t="str">
            <v>Corporate Services - Environmental Affairs</v>
          </cell>
          <cell r="B71">
            <v>0</v>
          </cell>
          <cell r="C71">
            <v>0</v>
          </cell>
          <cell r="D71">
            <v>0</v>
          </cell>
          <cell r="E71">
            <v>0</v>
          </cell>
          <cell r="F71">
            <v>0</v>
          </cell>
          <cell r="G71">
            <v>0</v>
          </cell>
          <cell r="H71">
            <v>0</v>
          </cell>
          <cell r="I71">
            <v>0</v>
          </cell>
          <cell r="J71">
            <v>0</v>
          </cell>
          <cell r="K71">
            <v>0</v>
          </cell>
        </row>
        <row r="72">
          <cell r="A72" t="str">
            <v>Corporate Services - Facilities Management</v>
          </cell>
          <cell r="B72">
            <v>0.8</v>
          </cell>
          <cell r="C72">
            <v>2.8</v>
          </cell>
          <cell r="D72">
            <v>2.16</v>
          </cell>
          <cell r="E72">
            <v>1.3</v>
          </cell>
          <cell r="F72">
            <v>4.0999999999999996</v>
          </cell>
          <cell r="G72">
            <v>2.2999999999999998</v>
          </cell>
          <cell r="H72">
            <v>0</v>
          </cell>
          <cell r="I72">
            <v>0</v>
          </cell>
          <cell r="J72">
            <v>0.6</v>
          </cell>
          <cell r="K72">
            <v>14.06</v>
          </cell>
        </row>
        <row r="73">
          <cell r="A73" t="str">
            <v>Corporate Services -Government Affairs</v>
          </cell>
          <cell r="B73">
            <v>0</v>
          </cell>
          <cell r="C73">
            <v>0</v>
          </cell>
          <cell r="D73">
            <v>0</v>
          </cell>
          <cell r="E73">
            <v>0</v>
          </cell>
          <cell r="F73">
            <v>0</v>
          </cell>
          <cell r="G73">
            <v>0.3</v>
          </cell>
          <cell r="H73">
            <v>0</v>
          </cell>
          <cell r="I73">
            <v>0</v>
          </cell>
          <cell r="J73">
            <v>0</v>
          </cell>
          <cell r="K73">
            <v>0.3</v>
          </cell>
        </row>
        <row r="74">
          <cell r="A74" t="str">
            <v>Corporate Services - Legal</v>
          </cell>
          <cell r="B74">
            <v>0</v>
          </cell>
          <cell r="C74">
            <v>0</v>
          </cell>
          <cell r="D74">
            <v>0</v>
          </cell>
          <cell r="E74">
            <v>0</v>
          </cell>
          <cell r="F74">
            <v>0</v>
          </cell>
          <cell r="G74">
            <v>0.7</v>
          </cell>
          <cell r="H74">
            <v>0</v>
          </cell>
          <cell r="I74">
            <v>0</v>
          </cell>
          <cell r="J74">
            <v>4.8</v>
          </cell>
          <cell r="K74">
            <v>5.5</v>
          </cell>
        </row>
        <row r="75">
          <cell r="A75" t="str">
            <v>Corporate Services - New Product Development</v>
          </cell>
          <cell r="B75">
            <v>0</v>
          </cell>
          <cell r="C75">
            <v>0</v>
          </cell>
          <cell r="D75">
            <v>1.2</v>
          </cell>
          <cell r="E75">
            <v>0</v>
          </cell>
          <cell r="F75">
            <v>4</v>
          </cell>
          <cell r="G75">
            <v>32.9</v>
          </cell>
          <cell r="H75">
            <v>0</v>
          </cell>
          <cell r="I75">
            <v>0</v>
          </cell>
          <cell r="J75">
            <v>0</v>
          </cell>
          <cell r="K75">
            <v>38.1</v>
          </cell>
        </row>
        <row r="76">
          <cell r="A76" t="str">
            <v>Corporate Services - Risk Management</v>
          </cell>
          <cell r="B76">
            <v>0</v>
          </cell>
          <cell r="C76">
            <v>0</v>
          </cell>
          <cell r="D76">
            <v>0</v>
          </cell>
          <cell r="E76">
            <v>0</v>
          </cell>
          <cell r="F76">
            <v>0</v>
          </cell>
          <cell r="G76">
            <v>0</v>
          </cell>
          <cell r="H76">
            <v>0</v>
          </cell>
          <cell r="I76">
            <v>0</v>
          </cell>
          <cell r="J76">
            <v>0.6</v>
          </cell>
          <cell r="K76">
            <v>0.6</v>
          </cell>
        </row>
        <row r="77">
          <cell r="A77" t="str">
            <v>Corporate Services - Security</v>
          </cell>
          <cell r="B77">
            <v>0</v>
          </cell>
          <cell r="C77">
            <v>0</v>
          </cell>
          <cell r="D77">
            <v>0</v>
          </cell>
          <cell r="E77">
            <v>0</v>
          </cell>
          <cell r="F77">
            <v>0</v>
          </cell>
          <cell r="G77">
            <v>0</v>
          </cell>
          <cell r="H77">
            <v>0</v>
          </cell>
          <cell r="I77">
            <v>0</v>
          </cell>
          <cell r="J77">
            <v>0</v>
          </cell>
          <cell r="K77">
            <v>0</v>
          </cell>
        </row>
        <row r="78">
          <cell r="A78" t="str">
            <v xml:space="preserve">Corporate Services - Travel </v>
          </cell>
          <cell r="B78">
            <v>0</v>
          </cell>
          <cell r="C78">
            <v>0</v>
          </cell>
          <cell r="D78">
            <v>0</v>
          </cell>
          <cell r="E78">
            <v>0.3</v>
          </cell>
          <cell r="F78">
            <v>0</v>
          </cell>
          <cell r="G78">
            <v>0</v>
          </cell>
          <cell r="H78">
            <v>0</v>
          </cell>
          <cell r="I78">
            <v>0</v>
          </cell>
          <cell r="J78">
            <v>0</v>
          </cell>
          <cell r="K78">
            <v>0.3</v>
          </cell>
        </row>
        <row r="79">
          <cell r="A79" t="str">
            <v>Corporate Services Other Operation Management</v>
          </cell>
          <cell r="B79">
            <v>8.6</v>
          </cell>
          <cell r="C79">
            <v>27.1</v>
          </cell>
          <cell r="D79">
            <v>15.58</v>
          </cell>
          <cell r="E79">
            <v>19</v>
          </cell>
          <cell r="F79">
            <v>37</v>
          </cell>
          <cell r="G79">
            <v>61.14</v>
          </cell>
          <cell r="H79">
            <v>2.7</v>
          </cell>
          <cell r="I79">
            <v>3.5</v>
          </cell>
          <cell r="J79">
            <v>2</v>
          </cell>
          <cell r="K79">
            <v>176.62</v>
          </cell>
        </row>
        <row r="80">
          <cell r="A80" t="str">
            <v>Non Benchmarked Other</v>
          </cell>
          <cell r="B80">
            <v>0.3</v>
          </cell>
          <cell r="C80">
            <v>12.56</v>
          </cell>
          <cell r="D80">
            <v>0.76</v>
          </cell>
          <cell r="E80">
            <v>0</v>
          </cell>
          <cell r="F80">
            <v>0.4</v>
          </cell>
          <cell r="G80">
            <v>27.66</v>
          </cell>
          <cell r="H80">
            <v>0.8</v>
          </cell>
          <cell r="I80">
            <v>3.6</v>
          </cell>
          <cell r="J80">
            <v>0</v>
          </cell>
          <cell r="K80">
            <v>46.08</v>
          </cell>
        </row>
      </sheetData>
      <sheetData sheetId="47" refreshError="1"/>
      <sheetData sheetId="48" refreshError="1"/>
      <sheetData sheetId="49" refreshError="1"/>
      <sheetData sheetId="50"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Assumptions"/>
      <sheetName val="INPUT Rate Card"/>
      <sheetName val="INPUT Transition FTE"/>
      <sheetName val="INPUT Run FTE"/>
      <sheetName val="INPUT Non FTE Costs"/>
      <sheetName val="INPUT Manual FTE"/>
      <sheetName val="WKGS Personnel Projection"/>
      <sheetName val="TEMPLATE Personnel Projection"/>
      <sheetName val="WKGS Transition Charges-7yr"/>
      <sheetName val="TEMPLATE Transition Charges-7yr"/>
      <sheetName val="WKGS Base ASCs-7yr"/>
      <sheetName val="TEMPLATE Base ASCs-7 Year"/>
      <sheetName val="WKGS Base ASCs-5yr"/>
      <sheetName val="TEMPLATE Base ASCs-5 Year"/>
      <sheetName val="WKGS PTP + RTR Split"/>
      <sheetName val="WKGS ARC_RRC &amp; Volumes-7yr"/>
      <sheetName val="ARC_RRC-7 Year"/>
      <sheetName val="Provider Assumed Volumes-7 Year"/>
      <sheetName val="WKGS Termination Charges-7yr"/>
      <sheetName val="TEMPLATE Termination Charge-7yr"/>
      <sheetName val="WKGS Termination Charges-5y"/>
      <sheetName val="TEMPLATE Termination Charge-5yr"/>
      <sheetName val="WKGS Project Rate Card"/>
      <sheetName val="TEMPLATE Project Rate Card"/>
      <sheetName val="WKGS Optional Charges"/>
      <sheetName val="WKGS DM Future Scope"/>
      <sheetName val="WKGS Base Case Charges"/>
      <sheetName val="TEMPLATE AdditionalPriceDetail"/>
      <sheetName val="Future Initiatives"/>
      <sheetName val="Summary"/>
    </sheetNames>
    <sheetDataSet>
      <sheetData sheetId="0" refreshError="1">
        <row r="12">
          <cell r="D12" t="str">
            <v>USD</v>
          </cell>
        </row>
        <row r="13">
          <cell r="D13" t="str">
            <v>GBP</v>
          </cell>
        </row>
        <row r="14">
          <cell r="D14" t="str">
            <v>EUR</v>
          </cell>
        </row>
        <row r="15">
          <cell r="D15" t="str">
            <v>CAD</v>
          </cell>
        </row>
        <row r="16">
          <cell r="D16" t="str">
            <v>INR</v>
          </cell>
        </row>
        <row r="17">
          <cell r="D17" t="str">
            <v>CNY</v>
          </cell>
        </row>
        <row r="18">
          <cell r="D18" t="str">
            <v>PLN</v>
          </cell>
        </row>
        <row r="19">
          <cell r="D19" t="str">
            <v>BRL</v>
          </cell>
        </row>
        <row r="20">
          <cell r="D20" t="str">
            <v>SEK</v>
          </cell>
        </row>
        <row r="21">
          <cell r="D21" t="str">
            <v>CHF</v>
          </cell>
        </row>
        <row r="22">
          <cell r="D22" t="str">
            <v>GTQ</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Assumptions"/>
      <sheetName val="INPUT Rate Card"/>
      <sheetName val="INPUT Transition FTE"/>
      <sheetName val="INPUT Run FTE"/>
      <sheetName val="INPUT Non FTE Costs"/>
      <sheetName val="INPUT Manual FTE"/>
      <sheetName val="WKGS Personnel Projection"/>
      <sheetName val="TEMPLATE Personnel Projection"/>
      <sheetName val="WKGS Transition Charges-7yr"/>
      <sheetName val="TEMPLATE Transition Charges-7yr"/>
      <sheetName val="WKGS Base ASCs-7yr"/>
      <sheetName val="TEMPLATE Base ASCs-7 Year"/>
      <sheetName val="WKGS Base ASCs-5yr"/>
      <sheetName val="TEMPLATE Base ASCs-5 Year"/>
      <sheetName val="WKGS PTP + RTR Split"/>
      <sheetName val="WKGS ARC_RRC &amp; Volumes-7yr"/>
      <sheetName val="ARC_RRC-7 Year"/>
      <sheetName val="Provider Assumed Volumes-7 Year"/>
      <sheetName val="WKGS Termination Charges-7yr"/>
      <sheetName val="TEMPLATE Termination Charge-7yr"/>
      <sheetName val="WKGS Termination Charges-5y"/>
      <sheetName val="TEMPLATE Termination Charge-5yr"/>
      <sheetName val="WKGS Project Rate Card"/>
      <sheetName val="TEMPLATE Project Rate Card"/>
      <sheetName val="WKGS Optional Charges"/>
      <sheetName val="WKGS DM Future Scope"/>
      <sheetName val="WKGS Base Case Charges"/>
      <sheetName val="TEMPLATE AdditionalPriceDetail"/>
      <sheetName val="Future Initiatives"/>
      <sheetName val="Summary"/>
    </sheetNames>
    <sheetDataSet>
      <sheetData sheetId="0" refreshError="1">
        <row r="12">
          <cell r="D12" t="str">
            <v>USD</v>
          </cell>
        </row>
        <row r="13">
          <cell r="D13" t="str">
            <v>GBP</v>
          </cell>
        </row>
        <row r="14">
          <cell r="D14" t="str">
            <v>EUR</v>
          </cell>
        </row>
        <row r="15">
          <cell r="D15" t="str">
            <v>CAD</v>
          </cell>
        </row>
        <row r="16">
          <cell r="D16" t="str">
            <v>INR</v>
          </cell>
        </row>
        <row r="17">
          <cell r="D17" t="str">
            <v>CNY</v>
          </cell>
        </row>
        <row r="18">
          <cell r="D18" t="str">
            <v>PLN</v>
          </cell>
        </row>
        <row r="19">
          <cell r="D19" t="str">
            <v>BRL</v>
          </cell>
        </row>
        <row r="20">
          <cell r="D20" t="str">
            <v>SEK</v>
          </cell>
        </row>
        <row r="21">
          <cell r="D21" t="str">
            <v>CHF</v>
          </cell>
        </row>
        <row r="22">
          <cell r="D22" t="str">
            <v>GTQ</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CALCULATION - Globals"/>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Scratch Sheet"/>
      <sheetName val="Parameter"/>
    </sheetNames>
    <sheetDataSet>
      <sheetData sheetId="0"/>
      <sheetData sheetId="1"/>
      <sheetData sheetId="2"/>
      <sheetData sheetId="3"/>
      <sheetData sheetId="4"/>
      <sheetData sheetId="5">
        <row r="1">
          <cell r="S1" t="str">
            <v>NorthAmerica</v>
          </cell>
        </row>
        <row r="2">
          <cell r="S2" t="str">
            <v>CGAS</v>
          </cell>
        </row>
        <row r="3">
          <cell r="S3" t="str">
            <v>CGE</v>
          </cell>
        </row>
        <row r="4">
          <cell r="S4" t="str">
            <v>Canada</v>
          </cell>
        </row>
        <row r="5">
          <cell r="S5" t="str">
            <v>UK</v>
          </cell>
        </row>
        <row r="6">
          <cell r="S6" t="str">
            <v>Belgium</v>
          </cell>
        </row>
        <row r="7">
          <cell r="S7" t="str">
            <v>Netherlands</v>
          </cell>
        </row>
        <row r="8">
          <cell r="S8" t="str">
            <v>France</v>
          </cell>
        </row>
        <row r="9">
          <cell r="S9" t="str">
            <v>Central</v>
          </cell>
        </row>
        <row r="10">
          <cell r="S10" t="str">
            <v>IndiaApp</v>
          </cell>
        </row>
        <row r="11">
          <cell r="S11" t="str">
            <v>IndiaStd</v>
          </cell>
        </row>
        <row r="12">
          <cell r="S12" t="str">
            <v>USTransition</v>
          </cell>
        </row>
        <row r="13">
          <cell r="S13" t="str">
            <v>Custom1</v>
          </cell>
        </row>
        <row r="14">
          <cell r="S14" t="str">
            <v>Custom2</v>
          </cell>
        </row>
        <row r="15">
          <cell r="S15" t="str">
            <v>Custom3</v>
          </cell>
        </row>
        <row r="16">
          <cell r="S16" t="str">
            <v>Custom4</v>
          </cell>
        </row>
        <row r="17">
          <cell r="S17" t="str">
            <v>Custom5</v>
          </cell>
        </row>
        <row r="18">
          <cell r="S18" t="str">
            <v>Custom6</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Sheet1"/>
      <sheetName val="Tech"/>
      <sheetName val="Base de travail GA"/>
      <sheetName val="Base de travail LOB"/>
      <sheetName val="Base de travail region"/>
    </sheetNames>
    <sheetDataSet>
      <sheetData sheetId="0" refreshError="1"/>
      <sheetData sheetId="1" refreshError="1"/>
      <sheetData sheetId="2" refreshError="1">
        <row r="1">
          <cell r="A1" t="str">
            <v>M</v>
          </cell>
          <cell r="B1" t="str">
            <v>BPO</v>
          </cell>
        </row>
        <row r="2">
          <cell r="A2" t="str">
            <v>AM</v>
          </cell>
          <cell r="B2" t="str">
            <v>KSS</v>
          </cell>
        </row>
        <row r="3">
          <cell r="A3" t="str">
            <v>PL</v>
          </cell>
        </row>
        <row r="4">
          <cell r="A4" t="str">
            <v>PO</v>
          </cell>
        </row>
        <row r="5">
          <cell r="A5" t="str">
            <v>PA</v>
          </cell>
        </row>
      </sheetData>
      <sheetData sheetId="3" refreshError="1"/>
      <sheetData sheetId="4" refreshError="1"/>
      <sheetData sheetId="5"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Sheet1"/>
      <sheetName val="Tech"/>
      <sheetName val="Base de travail GA"/>
      <sheetName val="Base de travail LOB"/>
      <sheetName val="Base de travail region"/>
    </sheetNames>
    <sheetDataSet>
      <sheetData sheetId="0" refreshError="1"/>
      <sheetData sheetId="1" refreshError="1"/>
      <sheetData sheetId="2" refreshError="1">
        <row r="1">
          <cell r="A1" t="str">
            <v>M</v>
          </cell>
          <cell r="B1" t="str">
            <v>BPO</v>
          </cell>
        </row>
        <row r="2">
          <cell r="A2" t="str">
            <v>AM</v>
          </cell>
          <cell r="B2" t="str">
            <v>KSS</v>
          </cell>
        </row>
        <row r="3">
          <cell r="A3" t="str">
            <v>PL</v>
          </cell>
        </row>
        <row r="4">
          <cell r="A4" t="str">
            <v>PO</v>
          </cell>
        </row>
        <row r="5">
          <cell r="A5" t="str">
            <v>PA</v>
          </cell>
        </row>
      </sheetData>
      <sheetData sheetId="3" refreshError="1"/>
      <sheetData sheetId="4" refreshError="1"/>
      <sheetData sheetId="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Reconcile FTE"/>
      <sheetName val="Order Entry"/>
      <sheetName val="Billing"/>
      <sheetName val="Cust Inq Raw"/>
      <sheetName val="Monitor Raw"/>
      <sheetName val="Screen Raw"/>
      <sheetName val="PMO Raw"/>
      <sheetName val="PMO Input"/>
      <sheetName val="Infrastructure"/>
      <sheetName val="Equitant"/>
      <sheetName val="Conting Weighted"/>
      <sheetName val="Blank sheet 2"/>
      <sheetName val="Blank sheet 3"/>
      <sheetName val="Blank sheet 4"/>
      <sheetName val="Blank sheet 5"/>
      <sheetName val="Y1 Phasing"/>
      <sheetName val="Country Prices"/>
      <sheetName val="4A Fixed"/>
      <sheetName val="4A Passthru"/>
      <sheetName val="4A One Time"/>
      <sheetName val="4AWind Down"/>
      <sheetName val="Blank sheet 6"/>
      <sheetName val="CHECKS"/>
      <sheetName val="Rates"/>
      <sheetName val="Mappings"/>
      <sheetName val="Exceptions Log"/>
      <sheetName val="Dolphin"/>
      <sheetName val="Tables"/>
      <sheetName val="Hidden calculations"/>
      <sheetName val="BTODSD Export"/>
      <sheetName val="LastSheet"/>
      <sheetName val="Tech"/>
    </sheetNames>
    <sheetDataSet>
      <sheetData sheetId="0" refreshError="1"/>
      <sheetData sheetId="1" refreshError="1"/>
      <sheetData sheetId="2" refreshError="1"/>
      <sheetData sheetId="3" refreshError="1">
        <row r="39">
          <cell r="B39" t="str">
            <v>All groups selected for output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Reconcile FTE"/>
      <sheetName val="Order Entry"/>
      <sheetName val="Billing"/>
      <sheetName val="Cust Inq Raw"/>
      <sheetName val="Monitor Raw"/>
      <sheetName val="Screen Raw"/>
      <sheetName val="PMO Raw"/>
      <sheetName val="PMO Input"/>
      <sheetName val="Infrastructure"/>
      <sheetName val="Equitant"/>
      <sheetName val="Conting Weighted"/>
      <sheetName val="Blank sheet 2"/>
      <sheetName val="Blank sheet 3"/>
      <sheetName val="Blank sheet 4"/>
      <sheetName val="Blank sheet 5"/>
      <sheetName val="Y1 Phasing"/>
      <sheetName val="Country Prices"/>
      <sheetName val="4A Fixed"/>
      <sheetName val="4A Passthru"/>
      <sheetName val="4A One Time"/>
      <sheetName val="4AWind Down"/>
      <sheetName val="Blank sheet 6"/>
      <sheetName val="CHECKS"/>
      <sheetName val="Rates"/>
      <sheetName val="Mappings"/>
      <sheetName val="Exceptions Log"/>
      <sheetName val="Dolphin"/>
      <sheetName val="Tables"/>
      <sheetName val="Hidden calculations"/>
      <sheetName val="BTODSD Export"/>
      <sheetName val="LastSheet"/>
      <sheetName val="Tech"/>
    </sheetNames>
    <sheetDataSet>
      <sheetData sheetId="0" refreshError="1"/>
      <sheetData sheetId="1" refreshError="1"/>
      <sheetData sheetId="2" refreshError="1"/>
      <sheetData sheetId="3" refreshError="1">
        <row r="39">
          <cell r="B39" t="str">
            <v>All groups selected for output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ons"/>
      <sheetName val="Standard costs"/>
      <sheetName val="Personnel Cost"/>
      <sheetName val="Other FTE related costs"/>
      <sheetName val="Mandays, recruitment"/>
      <sheetName val="Support team costs"/>
      <sheetName val="Facility set up costs"/>
      <sheetName val="IT set up costs"/>
      <sheetName val="Shift allowance"/>
      <sheetName val="By language"/>
      <sheetName val="Personnel Cost (languages)"/>
      <sheetName val="Grade Definition"/>
    </sheetNames>
    <sheetDataSet>
      <sheetData sheetId="0"/>
      <sheetData sheetId="1"/>
      <sheetData sheetId="2"/>
      <sheetData sheetId="3"/>
      <sheetData sheetId="4"/>
      <sheetData sheetId="5"/>
      <sheetData sheetId="6"/>
      <sheetData sheetId="7"/>
      <sheetData sheetId="8"/>
      <sheetData sheetId="9"/>
      <sheetData sheetId="10">
        <row r="59">
          <cell r="C59">
            <v>1</v>
          </cell>
          <cell r="D59">
            <v>1.25</v>
          </cell>
          <cell r="E59">
            <v>1.5</v>
          </cell>
          <cell r="F59">
            <v>2</v>
          </cell>
          <cell r="G59">
            <v>2.5</v>
          </cell>
        </row>
        <row r="60">
          <cell r="B60" t="str">
            <v>O7</v>
          </cell>
          <cell r="C60">
            <v>182271.33033770212</v>
          </cell>
          <cell r="D60">
            <v>223954.34999712763</v>
          </cell>
          <cell r="E60">
            <v>265637.3696565532</v>
          </cell>
          <cell r="F60">
            <v>349003.40897540428</v>
          </cell>
          <cell r="G60">
            <v>432369.4482942553</v>
          </cell>
        </row>
        <row r="61">
          <cell r="B61" t="str">
            <v>O6</v>
          </cell>
          <cell r="C61">
            <v>126046.41388698868</v>
          </cell>
          <cell r="D61">
            <v>153673.20443373587</v>
          </cell>
          <cell r="E61">
            <v>181299.99498048302</v>
          </cell>
          <cell r="F61">
            <v>236553.57607397737</v>
          </cell>
          <cell r="G61">
            <v>291807.15716747171</v>
          </cell>
        </row>
        <row r="62">
          <cell r="B62" t="str">
            <v>O5</v>
          </cell>
          <cell r="C62">
            <v>91323.139516641313</v>
          </cell>
          <cell r="D62">
            <v>112655.07710121424</v>
          </cell>
          <cell r="E62">
            <v>132078.24218145706</v>
          </cell>
          <cell r="F62">
            <v>170924.57234194272</v>
          </cell>
          <cell r="G62">
            <v>209770.90250242845</v>
          </cell>
        </row>
        <row r="63">
          <cell r="B63" t="str">
            <v>O4</v>
          </cell>
          <cell r="C63">
            <v>68698.396314390731</v>
          </cell>
          <cell r="D63">
            <v>85148.715392988393</v>
          </cell>
          <cell r="E63">
            <v>101599.03447158611</v>
          </cell>
          <cell r="F63">
            <v>131167.57551973802</v>
          </cell>
          <cell r="G63">
            <v>160074.65647467249</v>
          </cell>
        </row>
        <row r="64">
          <cell r="B64" t="str">
            <v>O3</v>
          </cell>
          <cell r="C64">
            <v>54645.290540299458</v>
          </cell>
          <cell r="D64">
            <v>67582.333175374297</v>
          </cell>
          <cell r="E64">
            <v>80519.375810449186</v>
          </cell>
          <cell r="F64">
            <v>106393.46108059892</v>
          </cell>
          <cell r="G64">
            <v>129206.39000374763</v>
          </cell>
        </row>
        <row r="65">
          <cell r="B65" t="str">
            <v>O2</v>
          </cell>
          <cell r="C65">
            <v>40829.504523665528</v>
          </cell>
          <cell r="D65">
            <v>50312.600654581911</v>
          </cell>
          <cell r="E65">
            <v>59795.696785498287</v>
          </cell>
          <cell r="F65">
            <v>78761.889047331031</v>
          </cell>
          <cell r="G65">
            <v>97728.081309163827</v>
          </cell>
        </row>
      </sheetData>
      <sheetData sheetId="1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ons"/>
      <sheetName val="Standard costs"/>
      <sheetName val="Personnel Cost"/>
      <sheetName val="Other FTE related costs"/>
      <sheetName val="Mandays, recruitment"/>
      <sheetName val="Support team costs"/>
      <sheetName val="Facility set up costs"/>
      <sheetName val="IT set up costs"/>
      <sheetName val="Shift allowance"/>
      <sheetName val="By language"/>
      <sheetName val="Personnel Cost (languages)"/>
      <sheetName val="Grade Definition"/>
    </sheetNames>
    <sheetDataSet>
      <sheetData sheetId="0"/>
      <sheetData sheetId="1"/>
      <sheetData sheetId="2"/>
      <sheetData sheetId="3"/>
      <sheetData sheetId="4"/>
      <sheetData sheetId="5"/>
      <sheetData sheetId="6"/>
      <sheetData sheetId="7"/>
      <sheetData sheetId="8"/>
      <sheetData sheetId="9"/>
      <sheetData sheetId="10">
        <row r="59">
          <cell r="C59">
            <v>1</v>
          </cell>
          <cell r="D59">
            <v>1.25</v>
          </cell>
          <cell r="E59">
            <v>1.5</v>
          </cell>
          <cell r="F59">
            <v>2</v>
          </cell>
          <cell r="G59">
            <v>2.5</v>
          </cell>
        </row>
        <row r="60">
          <cell r="B60" t="str">
            <v>O7</v>
          </cell>
          <cell r="C60">
            <v>182271.33033770212</v>
          </cell>
          <cell r="D60">
            <v>223954.34999712763</v>
          </cell>
          <cell r="E60">
            <v>265637.3696565532</v>
          </cell>
          <cell r="F60">
            <v>349003.40897540428</v>
          </cell>
          <cell r="G60">
            <v>432369.4482942553</v>
          </cell>
        </row>
        <row r="61">
          <cell r="B61" t="str">
            <v>O6</v>
          </cell>
          <cell r="C61">
            <v>126046.41388698868</v>
          </cell>
          <cell r="D61">
            <v>153673.20443373587</v>
          </cell>
          <cell r="E61">
            <v>181299.99498048302</v>
          </cell>
          <cell r="F61">
            <v>236553.57607397737</v>
          </cell>
          <cell r="G61">
            <v>291807.15716747171</v>
          </cell>
        </row>
        <row r="62">
          <cell r="B62" t="str">
            <v>O5</v>
          </cell>
          <cell r="C62">
            <v>91323.139516641313</v>
          </cell>
          <cell r="D62">
            <v>112655.07710121424</v>
          </cell>
          <cell r="E62">
            <v>132078.24218145706</v>
          </cell>
          <cell r="F62">
            <v>170924.57234194272</v>
          </cell>
          <cell r="G62">
            <v>209770.90250242845</v>
          </cell>
        </row>
        <row r="63">
          <cell r="B63" t="str">
            <v>O4</v>
          </cell>
          <cell r="C63">
            <v>68698.396314390731</v>
          </cell>
          <cell r="D63">
            <v>85148.715392988393</v>
          </cell>
          <cell r="E63">
            <v>101599.03447158611</v>
          </cell>
          <cell r="F63">
            <v>131167.57551973802</v>
          </cell>
          <cell r="G63">
            <v>160074.65647467249</v>
          </cell>
        </row>
        <row r="64">
          <cell r="B64" t="str">
            <v>O3</v>
          </cell>
          <cell r="C64">
            <v>54645.290540299458</v>
          </cell>
          <cell r="D64">
            <v>67582.333175374297</v>
          </cell>
          <cell r="E64">
            <v>80519.375810449186</v>
          </cell>
          <cell r="F64">
            <v>106393.46108059892</v>
          </cell>
          <cell r="G64">
            <v>129206.39000374763</v>
          </cell>
        </row>
        <row r="65">
          <cell r="B65" t="str">
            <v>O2</v>
          </cell>
          <cell r="C65">
            <v>40829.504523665528</v>
          </cell>
          <cell r="D65">
            <v>50312.600654581911</v>
          </cell>
          <cell r="E65">
            <v>59795.696785498287</v>
          </cell>
          <cell r="F65">
            <v>78761.889047331031</v>
          </cell>
          <cell r="G65">
            <v>97728.081309163827</v>
          </cell>
        </row>
      </sheetData>
      <sheetData sheetId="1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rmers"/>
      <sheetName val="Assumptions"/>
      <sheetName val="Group and LoB names"/>
      <sheetName val="afijoCapgermini"/>
      <sheetName val="afijoRVC (2)"/>
      <sheetName val="Cost Model"/>
      <sheetName val="List Names"/>
    </sheetNames>
    <sheetDataSet>
      <sheetData sheetId="0"/>
      <sheetData sheetId="1" refreshError="1">
        <row r="3">
          <cell r="D3">
            <v>0</v>
          </cell>
        </row>
        <row r="4">
          <cell r="D4">
            <v>0.66</v>
          </cell>
        </row>
        <row r="5">
          <cell r="D5">
            <v>0</v>
          </cell>
        </row>
        <row r="6">
          <cell r="D6">
            <v>0.34</v>
          </cell>
        </row>
      </sheetData>
      <sheetData sheetId="2" refreshError="1"/>
      <sheetData sheetId="3" refreshError="1"/>
      <sheetData sheetId="4" refreshError="1"/>
      <sheetData sheetId="5" refreshError="1"/>
      <sheetData sheetId="6"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Gen Parameters"/>
      <sheetName val="FTEs"/>
      <sheetName val="_Sheet 1"/>
      <sheetName val="_Sheet2"/>
      <sheetName val="Insert_Delivery Team"/>
      <sheetName val="Insert_Transition Time-line"/>
      <sheetName val="Master Sheet"/>
    </sheetNames>
    <sheetDataSet>
      <sheetData sheetId="0">
        <row r="4">
          <cell r="B4" t="str">
            <v>K Manager</v>
          </cell>
        </row>
        <row r="5">
          <cell r="B5" t="str">
            <v>K Assistant manager</v>
          </cell>
        </row>
        <row r="6">
          <cell r="B6" t="str">
            <v>K Process leader</v>
          </cell>
        </row>
        <row r="7">
          <cell r="B7" t="str">
            <v>K Process operative</v>
          </cell>
        </row>
        <row r="8">
          <cell r="B8" t="str">
            <v>K Process assistant</v>
          </cell>
        </row>
      </sheetData>
      <sheetData sheetId="1" refreshError="1"/>
      <sheetData sheetId="2" refreshError="1"/>
      <sheetData sheetId="3" refreshError="1"/>
      <sheetData sheetId="4"/>
      <sheetData sheetId="5"/>
      <sheetData sheetId="6"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s"/>
      <sheetName val="Staffing Plan (2)"/>
      <sheetName val="Staffing Plan"/>
      <sheetName val="Assumptions"/>
      <sheetName val="Pyramid"/>
      <sheetName val="Other Expenses"/>
      <sheetName val="Tables"/>
    </sheetNames>
    <sheetDataSet>
      <sheetData sheetId="0" refreshError="1">
        <row r="2">
          <cell r="A2" t="str">
            <v>FA</v>
          </cell>
          <cell r="C2" t="str">
            <v>OE-20 - Vice President</v>
          </cell>
          <cell r="E2" t="str">
            <v>Accounts_Payable</v>
          </cell>
          <cell r="F2" t="str">
            <v>ERP_CRM_DW</v>
          </cell>
          <cell r="G2" t="str">
            <v>Purchasing_Services</v>
          </cell>
          <cell r="K2" t="str">
            <v>FA Team</v>
          </cell>
          <cell r="L2" t="str">
            <v>GDMS</v>
          </cell>
          <cell r="M2" t="str">
            <v>Procurement Team</v>
          </cell>
        </row>
        <row r="3">
          <cell r="C3" t="str">
            <v>OE-19 - Vice President</v>
          </cell>
          <cell r="E3" t="str">
            <v>Accounts_Receivable</v>
          </cell>
          <cell r="F3" t="str">
            <v>Web_General</v>
          </cell>
          <cell r="G3" t="str">
            <v>Spot_Buying_Services</v>
          </cell>
          <cell r="L3" t="str">
            <v>GDW</v>
          </cell>
        </row>
        <row r="4">
          <cell r="C4" t="str">
            <v>OE-18 - Executive (Prin or Dir)</v>
          </cell>
          <cell r="E4" t="str">
            <v>Fixed_Asset_Accounting</v>
          </cell>
          <cell r="G4" t="str">
            <v>Strategic_Sourcing_Services</v>
          </cell>
          <cell r="L4" t="str">
            <v>GMA</v>
          </cell>
        </row>
        <row r="5">
          <cell r="C5" t="str">
            <v>OE-17 - Executive (Prin or Dir)</v>
          </cell>
          <cell r="E5" t="str">
            <v>Collections</v>
          </cell>
          <cell r="L5" t="str">
            <v xml:space="preserve">U.S. HR &amp; Payroll </v>
          </cell>
        </row>
        <row r="6">
          <cell r="C6" t="str">
            <v>OE-16 - Executive (Prin or Dir)</v>
          </cell>
          <cell r="E6" t="str">
            <v>General_Ledger</v>
          </cell>
          <cell r="L6" t="str">
            <v>SAP CoE</v>
          </cell>
        </row>
        <row r="7">
          <cell r="C7" t="str">
            <v>OM-15 - Senior Manager</v>
          </cell>
          <cell r="E7" t="str">
            <v>T_E</v>
          </cell>
          <cell r="L7" t="str">
            <v>WDC</v>
          </cell>
        </row>
        <row r="8">
          <cell r="C8" t="str">
            <v>OM-14 - Senior Manager</v>
          </cell>
          <cell r="L8" t="str">
            <v>U.S. Commercial Systems</v>
          </cell>
        </row>
        <row r="9">
          <cell r="C9" t="str">
            <v>OM-13 - Senior Manager</v>
          </cell>
        </row>
        <row r="10">
          <cell r="C10" t="str">
            <v>OM-12 - Senior Manager</v>
          </cell>
        </row>
        <row r="11">
          <cell r="C11" t="str">
            <v>TP-11 - Manager</v>
          </cell>
        </row>
        <row r="12">
          <cell r="C12" t="str">
            <v>TP-10 - Manager</v>
          </cell>
        </row>
        <row r="13">
          <cell r="C13" t="str">
            <v>TP-9 - Senior Consultant</v>
          </cell>
        </row>
        <row r="14">
          <cell r="C14" t="str">
            <v>TP-8 - Senior Consultant</v>
          </cell>
        </row>
        <row r="15">
          <cell r="C15" t="str">
            <v>TP-7 - Senior Consultant</v>
          </cell>
        </row>
        <row r="16">
          <cell r="C16" t="str">
            <v>TP-6 - Consultant</v>
          </cell>
        </row>
        <row r="17">
          <cell r="C17" t="str">
            <v>TP-5 - Consultant</v>
          </cell>
        </row>
        <row r="18">
          <cell r="C18" t="str">
            <v>TP-4 - Consultant</v>
          </cell>
        </row>
        <row r="19">
          <cell r="C19" t="str">
            <v>SP-3 - ESS</v>
          </cell>
        </row>
        <row r="20">
          <cell r="C20" t="str">
            <v>SP-2 - ESS</v>
          </cell>
        </row>
        <row r="21">
          <cell r="C21" t="str">
            <v>SP-1 - ESS</v>
          </cell>
        </row>
        <row r="22">
          <cell r="C22" t="str">
            <v>Custom</v>
          </cell>
        </row>
        <row r="24">
          <cell r="C24" t="str">
            <v>Vice President</v>
          </cell>
        </row>
        <row r="25">
          <cell r="C25" t="str">
            <v>Director</v>
          </cell>
        </row>
        <row r="26">
          <cell r="C26" t="str">
            <v>Senior Manager</v>
          </cell>
        </row>
        <row r="27">
          <cell r="C27" t="str">
            <v>Manager</v>
          </cell>
        </row>
        <row r="28">
          <cell r="C28" t="str">
            <v>Senior Consultant 2</v>
          </cell>
        </row>
        <row r="29">
          <cell r="C29" t="str">
            <v>Senior Consultant 1</v>
          </cell>
        </row>
        <row r="30">
          <cell r="C30" t="str">
            <v>Consultant</v>
          </cell>
        </row>
        <row r="31">
          <cell r="C31" t="str">
            <v>Associate Consultant</v>
          </cell>
        </row>
      </sheetData>
      <sheetData sheetId="1"/>
      <sheetData sheetId="2"/>
      <sheetData sheetId="3"/>
      <sheetData sheetId="4"/>
      <sheetData sheetId="5"/>
      <sheetData sheetId="6"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s"/>
      <sheetName val="Staffing Plan (2)"/>
      <sheetName val="Staffing Plan"/>
      <sheetName val="Assumptions"/>
      <sheetName val="Pyramid"/>
      <sheetName val="Other Expenses"/>
      <sheetName val="Tables"/>
    </sheetNames>
    <sheetDataSet>
      <sheetData sheetId="0" refreshError="1">
        <row r="2">
          <cell r="A2" t="str">
            <v>FA</v>
          </cell>
          <cell r="C2" t="str">
            <v>OE-20 - Vice President</v>
          </cell>
          <cell r="E2" t="str">
            <v>Accounts_Payable</v>
          </cell>
          <cell r="F2" t="str">
            <v>ERP_CRM_DW</v>
          </cell>
          <cell r="G2" t="str">
            <v>Purchasing_Services</v>
          </cell>
          <cell r="K2" t="str">
            <v>FA Team</v>
          </cell>
          <cell r="L2" t="str">
            <v>GDMS</v>
          </cell>
          <cell r="M2" t="str">
            <v>Procurement Team</v>
          </cell>
        </row>
        <row r="3">
          <cell r="C3" t="str">
            <v>OE-19 - Vice President</v>
          </cell>
          <cell r="E3" t="str">
            <v>Accounts_Receivable</v>
          </cell>
          <cell r="F3" t="str">
            <v>Web_General</v>
          </cell>
          <cell r="G3" t="str">
            <v>Spot_Buying_Services</v>
          </cell>
          <cell r="L3" t="str">
            <v>GDW</v>
          </cell>
        </row>
        <row r="4">
          <cell r="C4" t="str">
            <v>OE-18 - Executive (Prin or Dir)</v>
          </cell>
          <cell r="E4" t="str">
            <v>Fixed_Asset_Accounting</v>
          </cell>
          <cell r="G4" t="str">
            <v>Strategic_Sourcing_Services</v>
          </cell>
          <cell r="L4" t="str">
            <v>GMA</v>
          </cell>
        </row>
        <row r="5">
          <cell r="C5" t="str">
            <v>OE-17 - Executive (Prin or Dir)</v>
          </cell>
          <cell r="E5" t="str">
            <v>Collections</v>
          </cell>
          <cell r="L5" t="str">
            <v xml:space="preserve">U.S. HR &amp; Payroll </v>
          </cell>
        </row>
        <row r="6">
          <cell r="C6" t="str">
            <v>OE-16 - Executive (Prin or Dir)</v>
          </cell>
          <cell r="E6" t="str">
            <v>General_Ledger</v>
          </cell>
          <cell r="L6" t="str">
            <v>SAP CoE</v>
          </cell>
        </row>
        <row r="7">
          <cell r="C7" t="str">
            <v>OM-15 - Senior Manager</v>
          </cell>
          <cell r="E7" t="str">
            <v>T_E</v>
          </cell>
          <cell r="L7" t="str">
            <v>WDC</v>
          </cell>
        </row>
        <row r="8">
          <cell r="C8" t="str">
            <v>OM-14 - Senior Manager</v>
          </cell>
          <cell r="L8" t="str">
            <v>U.S. Commercial Systems</v>
          </cell>
        </row>
        <row r="9">
          <cell r="C9" t="str">
            <v>OM-13 - Senior Manager</v>
          </cell>
        </row>
        <row r="10">
          <cell r="C10" t="str">
            <v>OM-12 - Senior Manager</v>
          </cell>
        </row>
        <row r="11">
          <cell r="C11" t="str">
            <v>TP-11 - Manager</v>
          </cell>
        </row>
        <row r="12">
          <cell r="C12" t="str">
            <v>TP-10 - Manager</v>
          </cell>
        </row>
        <row r="13">
          <cell r="C13" t="str">
            <v>TP-9 - Senior Consultant</v>
          </cell>
        </row>
        <row r="14">
          <cell r="C14" t="str">
            <v>TP-8 - Senior Consultant</v>
          </cell>
        </row>
        <row r="15">
          <cell r="C15" t="str">
            <v>TP-7 - Senior Consultant</v>
          </cell>
        </row>
        <row r="16">
          <cell r="C16" t="str">
            <v>TP-6 - Consultant</v>
          </cell>
        </row>
        <row r="17">
          <cell r="C17" t="str">
            <v>TP-5 - Consultant</v>
          </cell>
        </row>
        <row r="18">
          <cell r="C18" t="str">
            <v>TP-4 - Consultant</v>
          </cell>
        </row>
        <row r="19">
          <cell r="C19" t="str">
            <v>SP-3 - ESS</v>
          </cell>
        </row>
        <row r="20">
          <cell r="C20" t="str">
            <v>SP-2 - ESS</v>
          </cell>
        </row>
        <row r="21">
          <cell r="C21" t="str">
            <v>SP-1 - ESS</v>
          </cell>
        </row>
        <row r="22">
          <cell r="C22" t="str">
            <v>Custom</v>
          </cell>
        </row>
        <row r="24">
          <cell r="C24" t="str">
            <v>Vice President</v>
          </cell>
        </row>
        <row r="25">
          <cell r="C25" t="str">
            <v>Director</v>
          </cell>
        </row>
        <row r="26">
          <cell r="C26" t="str">
            <v>Senior Manager</v>
          </cell>
        </row>
        <row r="27">
          <cell r="C27" t="str">
            <v>Manager</v>
          </cell>
        </row>
        <row r="28">
          <cell r="C28" t="str">
            <v>Senior Consultant 2</v>
          </cell>
        </row>
        <row r="29">
          <cell r="C29" t="str">
            <v>Senior Consultant 1</v>
          </cell>
        </row>
        <row r="30">
          <cell r="C30" t="str">
            <v>Consultant</v>
          </cell>
        </row>
        <row r="31">
          <cell r="C31" t="str">
            <v>Associate Consultant</v>
          </cell>
        </row>
      </sheetData>
      <sheetData sheetId="1"/>
      <sheetData sheetId="2"/>
      <sheetData sheetId="3"/>
      <sheetData sheetId="4"/>
      <sheetData sheetId="5"/>
      <sheetData sheetId="6"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Solution Input"/>
      <sheetName val="Scanning"/>
      <sheetName val="Base Solution Costing"/>
      <sheetName val="Base Solution Pricing"/>
      <sheetName val="Base Transition Summary"/>
      <sheetName val="Run Summary"/>
      <sheetName val="Consolidated Summary"/>
      <sheetName val="Base Consolidated"/>
      <sheetName val="IT Cost analysis"/>
    </sheetNames>
    <sheetDataSet>
      <sheetData sheetId="0" refreshError="1">
        <row r="29">
          <cell r="E29" t="str">
            <v>US</v>
          </cell>
        </row>
        <row r="30">
          <cell r="E30" t="str">
            <v>Guatemala</v>
          </cell>
        </row>
        <row r="31">
          <cell r="E31" t="str">
            <v>Poland</v>
          </cell>
        </row>
        <row r="32">
          <cell r="E32" t="str">
            <v>China</v>
          </cell>
        </row>
        <row r="33">
          <cell r="E33" t="str">
            <v>India</v>
          </cell>
        </row>
        <row r="34">
          <cell r="E34" t="str">
            <v>3rd Party</v>
          </cell>
        </row>
        <row r="35">
          <cell r="E35" t="str">
            <v>Passthrough</v>
          </cell>
        </row>
        <row r="37">
          <cell r="E37" t="str">
            <v>US</v>
          </cell>
        </row>
        <row r="38">
          <cell r="E38" t="str">
            <v>Guatemala</v>
          </cell>
        </row>
        <row r="39">
          <cell r="E39" t="str">
            <v>Poland</v>
          </cell>
        </row>
        <row r="40">
          <cell r="E40" t="str">
            <v>China</v>
          </cell>
        </row>
        <row r="41">
          <cell r="E41" t="str">
            <v>India</v>
          </cell>
        </row>
        <row r="42">
          <cell r="E42" t="str">
            <v>3rd Party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Solution Input"/>
      <sheetName val="Scanning"/>
      <sheetName val="Base Solution Costing"/>
      <sheetName val="Base Solution Pricing"/>
      <sheetName val="Base Transition Summary"/>
      <sheetName val="Run Summary"/>
      <sheetName val="Consolidated Summary"/>
      <sheetName val="Base Consolidated"/>
      <sheetName val="IT Cost analysis"/>
    </sheetNames>
    <sheetDataSet>
      <sheetData sheetId="0" refreshError="1">
        <row r="29">
          <cell r="E29" t="str">
            <v>US</v>
          </cell>
        </row>
        <row r="30">
          <cell r="E30" t="str">
            <v>Guatemala</v>
          </cell>
        </row>
        <row r="31">
          <cell r="E31" t="str">
            <v>Poland</v>
          </cell>
        </row>
        <row r="32">
          <cell r="E32" t="str">
            <v>China</v>
          </cell>
        </row>
        <row r="33">
          <cell r="E33" t="str">
            <v>India</v>
          </cell>
        </row>
        <row r="34">
          <cell r="E34" t="str">
            <v>3rd Party</v>
          </cell>
        </row>
        <row r="35">
          <cell r="E35" t="str">
            <v>Passthrough</v>
          </cell>
        </row>
        <row r="37">
          <cell r="E37" t="str">
            <v>US</v>
          </cell>
        </row>
        <row r="38">
          <cell r="E38" t="str">
            <v>Guatemala</v>
          </cell>
        </row>
        <row r="39">
          <cell r="E39" t="str">
            <v>Poland</v>
          </cell>
        </row>
        <row r="40">
          <cell r="E40" t="str">
            <v>China</v>
          </cell>
        </row>
        <row r="41">
          <cell r="E41" t="str">
            <v>India</v>
          </cell>
        </row>
        <row r="42">
          <cell r="E42" t="str">
            <v>3rd Party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Business case detail"/>
      <sheetName val="Business case summary"/>
      <sheetName val="Assumptions"/>
      <sheetName val="Graph 1"/>
      <sheetName val="Graph2"/>
      <sheetName val="Graph 3"/>
      <sheetName val="Graph data"/>
      <sheetName val="_Gen Parameter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Baseline Data"/>
      <sheetName val="Cost Drivers"/>
      <sheetName val="Solution Input"/>
      <sheetName val="Solution Costing"/>
      <sheetName val="Solution Pricing"/>
      <sheetName val="Transition Analysis"/>
      <sheetName val="Run Analysis"/>
      <sheetName val="P&amp;L"/>
      <sheetName val="Client Bus Case"/>
      <sheetName val="Rate Comparison"/>
      <sheetName val="Facilities Costs"/>
      <sheetName val="Client Deck 1"/>
      <sheetName val="Client Deck 2"/>
      <sheetName val="Client Bus Case USDm"/>
      <sheetName val="Baseline FTE"/>
      <sheetName val="Baseline Costs"/>
      <sheetName val="P&amp;L FIN"/>
      <sheetName val="Client Bus Case FIN"/>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Baseline Data"/>
      <sheetName val="Cost Drivers"/>
      <sheetName val="Solution Input"/>
      <sheetName val="Solution Costing"/>
      <sheetName val="Solution Pricing"/>
      <sheetName val="Transition Analysis"/>
      <sheetName val="Run Analysis"/>
      <sheetName val="P&amp;L"/>
      <sheetName val="Client Bus Case"/>
      <sheetName val="Rate Comparison"/>
      <sheetName val="Facilities Costs"/>
      <sheetName val="Client Deck 1"/>
      <sheetName val="Client Deck 2"/>
      <sheetName val="Client Bus Case USDm"/>
      <sheetName val="Baseline FTE"/>
      <sheetName val="Baseline Costs"/>
      <sheetName val="P&amp;L FIN"/>
      <sheetName val="Client Bus Case FIN"/>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PUT Scope"/>
      <sheetName val="INPUT Transition Plan"/>
      <sheetName val="INPUT Productivity"/>
      <sheetName val="INPUT Pyramids"/>
      <sheetName val="INPUT Manual FTE"/>
      <sheetName val="INPUT Non FTE Costs"/>
      <sheetName val="OUTPUT Transition FTE"/>
      <sheetName val="OUTPUT Run FTE"/>
      <sheetName val="OUTPUT FTE Analysis"/>
    </sheetNames>
    <sheetDataSet>
      <sheetData sheetId="0">
        <row r="2">
          <cell r="D2" t="str">
            <v>AES Global F&amp;A</v>
          </cell>
        </row>
      </sheetData>
      <sheetData sheetId="1">
        <row r="9">
          <cell r="D9">
            <v>40360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PUT Scope"/>
      <sheetName val="INPUT Transition Plan"/>
      <sheetName val="INPUT Productivity"/>
      <sheetName val="INPUT Pyramids"/>
      <sheetName val="INPUT Manual FTE"/>
      <sheetName val="INPUT Non FTE Costs"/>
      <sheetName val="OUTPUT Transition FTE"/>
      <sheetName val="OUTPUT Run FTE"/>
      <sheetName val="OUTPUT FTE Analysis"/>
    </sheetNames>
    <sheetDataSet>
      <sheetData sheetId="0">
        <row r="2">
          <cell r="D2" t="str">
            <v>AES Global F&amp;A</v>
          </cell>
        </row>
      </sheetData>
      <sheetData sheetId="1">
        <row r="9">
          <cell r="D9">
            <v>40360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2"/>
      <sheetName val="Macro1"/>
    </sheetNames>
    <sheetDataSet>
      <sheetData sheetId="0"/>
      <sheetData sheetId="1">
        <row r="56">
          <cell r="A56" t="str">
            <v>Recover</v>
          </cell>
        </row>
      </sheetData>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 State"/>
      <sheetName val="Proposed State"/>
      <sheetName val="Delivery Centre - Bangalore"/>
      <sheetName val="Sheet1"/>
      <sheetName val="Delivery Centre - Lisbon"/>
      <sheetName val="Input"/>
      <sheetName val="Model"/>
      <sheetName val="Output - Client Summary"/>
      <sheetName val="Output - Client Shaped"/>
      <sheetName val="Output - IBM"/>
      <sheetName val="Reference"/>
      <sheetName val="Transformation"/>
      <sheetName val="Assumptions"/>
      <sheetName val="About"/>
      <sheetName val="RInput"/>
      <sheetName val="RaInput"/>
      <sheetName val="RapInput"/>
      <sheetName val="RapiInput"/>
      <sheetName val="RapidInput"/>
      <sheetName val="RapidSInput"/>
      <sheetName val="RapidScInput"/>
      <sheetName val="RapidScaInput"/>
      <sheetName val="RapidScanInput"/>
      <sheetName val="RapidScan Input"/>
      <sheetName val="RapidScan -Input"/>
      <sheetName val="RapidScan - Input"/>
      <sheetName val="Stor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6">
          <cell r="B6" t="str">
            <v>Detailed</v>
          </cell>
          <cell r="D6" t="str">
            <v>Rotterdam</v>
          </cell>
        </row>
        <row r="7">
          <cell r="B7" t="str">
            <v>Summary</v>
          </cell>
          <cell r="D7" t="str">
            <v>Lisbon</v>
          </cell>
        </row>
        <row r="8">
          <cell r="D8" t="str">
            <v>Krakow</v>
          </cell>
        </row>
        <row r="9">
          <cell r="D9" t="str">
            <v>Bangalore</v>
          </cell>
        </row>
        <row r="10">
          <cell r="D10" t="str">
            <v>Tulsa</v>
          </cell>
        </row>
        <row r="11">
          <cell r="D11" t="str">
            <v>Houston</v>
          </cell>
        </row>
        <row r="12">
          <cell r="D12" t="str">
            <v>Calgary</v>
          </cell>
        </row>
        <row r="13">
          <cell r="D13" t="str">
            <v>Budapest</v>
          </cell>
        </row>
        <row r="14">
          <cell r="D14" t="str">
            <v>Bratislava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 State"/>
      <sheetName val="Proposed State"/>
      <sheetName val="Delivery Centre - Bangalore"/>
      <sheetName val="Sheet1"/>
      <sheetName val="Delivery Centre - Lisbon"/>
      <sheetName val="Input"/>
      <sheetName val="Model"/>
      <sheetName val="Output - Client Summary"/>
      <sheetName val="Output - Client Shaped"/>
      <sheetName val="Output - IBM"/>
      <sheetName val="Reference"/>
      <sheetName val="Transformation"/>
      <sheetName val="Assumptions"/>
      <sheetName val="About"/>
      <sheetName val="RInput"/>
      <sheetName val="RaInput"/>
      <sheetName val="RapInput"/>
      <sheetName val="RapiInput"/>
      <sheetName val="RapidInput"/>
      <sheetName val="RapidSInput"/>
      <sheetName val="RapidScInput"/>
      <sheetName val="RapidScaInput"/>
      <sheetName val="RapidScanInput"/>
      <sheetName val="RapidScan Input"/>
      <sheetName val="RapidScan -Input"/>
      <sheetName val="RapidScan - Input"/>
      <sheetName val="Stor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6">
          <cell r="B6" t="str">
            <v>Detailed</v>
          </cell>
          <cell r="D6" t="str">
            <v>Rotterdam</v>
          </cell>
        </row>
        <row r="7">
          <cell r="B7" t="str">
            <v>Summary</v>
          </cell>
          <cell r="D7" t="str">
            <v>Lisbon</v>
          </cell>
        </row>
        <row r="8">
          <cell r="D8" t="str">
            <v>Krakow</v>
          </cell>
        </row>
        <row r="9">
          <cell r="D9" t="str">
            <v>Bangalore</v>
          </cell>
        </row>
        <row r="10">
          <cell r="D10" t="str">
            <v>Tulsa</v>
          </cell>
        </row>
        <row r="11">
          <cell r="D11" t="str">
            <v>Houston</v>
          </cell>
        </row>
        <row r="12">
          <cell r="D12" t="str">
            <v>Calgary</v>
          </cell>
        </row>
        <row r="13">
          <cell r="D13" t="str">
            <v>Budapest</v>
          </cell>
        </row>
        <row r="14">
          <cell r="D14" t="str">
            <v>Bratislava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 Rates"/>
      <sheetName val="INPUT - FTE"/>
      <sheetName val="INPUT - Personnel Costs "/>
      <sheetName val="INPUT - Other Direct Costs"/>
      <sheetName val="OUTPUT - Loaded FTE Cost Detail"/>
      <sheetName val="OUTPUT - ICA Billings"/>
      <sheetName val="Summary"/>
      <sheetName val="Consol "/>
      <sheetName val="staff Plan"/>
      <sheetName val="ODC"/>
      <sheetName val="deprec"/>
    </sheetNames>
    <sheetDataSet>
      <sheetData sheetId="0">
        <row r="19">
          <cell r="E19">
            <v>40179</v>
          </cell>
        </row>
      </sheetData>
      <sheetData sheetId="1">
        <row r="27">
          <cell r="D27" t="str">
            <v>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 Rates"/>
      <sheetName val="INPUT - FTE"/>
      <sheetName val="INPUT - Personnel Costs "/>
      <sheetName val="INPUT - Other Direct Costs"/>
      <sheetName val="OUTPUT - Loaded FTE Cost Detail"/>
      <sheetName val="OUTPUT - ICA Billings"/>
      <sheetName val="Summary"/>
      <sheetName val="Consol "/>
      <sheetName val="staff Plan"/>
      <sheetName val="ODC"/>
      <sheetName val="deprec"/>
    </sheetNames>
    <sheetDataSet>
      <sheetData sheetId="0">
        <row r="19">
          <cell r="E19">
            <v>40179</v>
          </cell>
        </row>
      </sheetData>
      <sheetData sheetId="1">
        <row r="27">
          <cell r="D27" t="str">
            <v>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BPO FTE run costs"/>
      <sheetName val="Transition FTE"/>
      <sheetName val="Transition staff costs"/>
      <sheetName val="Prog mandays"/>
      <sheetName val="Costs per Prog staff"/>
      <sheetName val="Prog staff costs"/>
      <sheetName val="Other costs"/>
      <sheetName val="Capex"/>
      <sheetName val="Total costs"/>
      <sheetName val="Pricing"/>
      <sheetName val="Deal summary"/>
      <sheetName val="Vol measure"/>
      <sheetName val="Economic parameters"/>
      <sheetName val="Business parameters"/>
      <sheetName val="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43">
          <cell r="B43" t="str">
            <v>KRIND</v>
          </cell>
        </row>
        <row r="44">
          <cell r="B44" t="str">
            <v>GUIND</v>
          </cell>
        </row>
        <row r="45">
          <cell r="B45" t="str">
            <v>OTHIND</v>
          </cell>
        </row>
        <row r="46">
          <cell r="B46" t="str">
            <v>REVIND</v>
          </cell>
        </row>
        <row r="47">
          <cell r="B47" t="str">
            <v>NONE</v>
          </cell>
        </row>
      </sheetData>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 Inputs"/>
      <sheetName val="Cover"/>
      <sheetName val="Solution Inputs"/>
      <sheetName val="Solution Detail"/>
      <sheetName val="Solution Costing"/>
      <sheetName val="Solution Pricing"/>
      <sheetName val="Run Billing"/>
      <sheetName val="Transition Analysis"/>
      <sheetName val="Run Analysis"/>
      <sheetName val="P&amp;L"/>
      <sheetName val="Business Case Output"/>
      <sheetName val="Change Tracker"/>
      <sheetName val="Pricing Templates 1"/>
      <sheetName val="Pricing Templates 2"/>
      <sheetName val="Pricing Templates 3"/>
      <sheetName val="Pricing Templates 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 Inputs"/>
      <sheetName val="Cover"/>
      <sheetName val="Solution Inputs"/>
      <sheetName val="Solution Detail"/>
      <sheetName val="Solution Costing"/>
      <sheetName val="Solution Pricing"/>
      <sheetName val="Run Billing"/>
      <sheetName val="Transition Analysis"/>
      <sheetName val="Run Analysis"/>
      <sheetName val="P&amp;L"/>
      <sheetName val="Business Case Output"/>
      <sheetName val="Change Tracker"/>
      <sheetName val="Pricing Templates 1"/>
      <sheetName val="Pricing Templates 2"/>
      <sheetName val="Pricing Templates 3"/>
      <sheetName val="Pricing Templates 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Lookups"/>
      <sheetName val="INPUT Scope"/>
      <sheetName val="INPUT Transition"/>
      <sheetName val="INPUT Productivity"/>
      <sheetName val="WKGS FTE Detail"/>
      <sheetName val="OUTPUT FTE Summary"/>
      <sheetName val="INPUT Pyramid"/>
      <sheetName val="OUPUT FTE by Grade"/>
      <sheetName val="INPUT Other FTE"/>
      <sheetName val="INPUT Other Costs"/>
      <sheetName val="INPUT Severance"/>
    </sheetNames>
    <sheetDataSet>
      <sheetData sheetId="0" refreshError="1"/>
      <sheetData sheetId="1">
        <row r="8">
          <cell r="D8" t="str">
            <v>AR</v>
          </cell>
          <cell r="E8" t="str">
            <v>WP1</v>
          </cell>
        </row>
        <row r="9">
          <cell r="E9" t="str">
            <v>WP2</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Lookups"/>
      <sheetName val="INPUT Scope"/>
      <sheetName val="INPUT Transition"/>
      <sheetName val="INPUT Productivity"/>
      <sheetName val="WKGS FTE Detail"/>
      <sheetName val="OUTPUT FTE Summary"/>
      <sheetName val="INPUT Pyramid"/>
      <sheetName val="OUPUT FTE by Grade"/>
      <sheetName val="INPUT Other FTE"/>
      <sheetName val="INPUT Other Costs"/>
      <sheetName val="INPUT Severance"/>
    </sheetNames>
    <sheetDataSet>
      <sheetData sheetId="0" refreshError="1"/>
      <sheetData sheetId="1">
        <row r="8">
          <cell r="D8" t="str">
            <v>AR</v>
          </cell>
          <cell r="E8" t="str">
            <v>WP1</v>
          </cell>
        </row>
        <row r="9">
          <cell r="E9" t="str">
            <v>WP2</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Home"/>
      <sheetName val="Training Update KT"/>
      <sheetName val="Learnings"/>
      <sheetName val="Validations"/>
      <sheetName val="Critical Path Activities"/>
      <sheetName val="Project Plan"/>
      <sheetName val="Daily Progress Update"/>
      <sheetName val="DD Update"/>
      <sheetName val="Documentation Update"/>
      <sheetName val="Access Status TTT"/>
      <sheetName val="Access Status KT"/>
      <sheetName val="Q&amp;A KT"/>
      <sheetName val="Query Tracker"/>
      <sheetName val="Critical Activities"/>
      <sheetName val="Assessment Status KT"/>
      <sheetName val="Ramp Progress"/>
      <sheetName val="Action Log"/>
      <sheetName val="Transitions Timelines"/>
      <sheetName val="Production &amp; Quality Ramp Plan"/>
      <sheetName val="Project Team"/>
      <sheetName val="Risk and Mitigation"/>
      <sheetName val="Change Log"/>
      <sheetName val="BGC and Access Update"/>
    </sheetNames>
    <definedNames>
      <definedName name="Full_Screen_View"/>
      <definedName name="Offshore_Resource_Tracker"/>
      <definedName name="Regular_Screen_View"/>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Home"/>
      <sheetName val="Quality Management"/>
      <sheetName val="Learnings"/>
      <sheetName val="Validations"/>
      <sheetName val="Critical Path Activities"/>
      <sheetName val="SME Production"/>
      <sheetName val="Project Plan"/>
      <sheetName val="Process Update TTT"/>
      <sheetName val="Training Update KT"/>
      <sheetName val="Daily Progress Update"/>
      <sheetName val="DD Update"/>
      <sheetName val="Documentation Update"/>
      <sheetName val="Access Status TTT"/>
      <sheetName val="Pre Work"/>
      <sheetName val="Q&amp;A TTT"/>
      <sheetName val="Lessons Learnt"/>
      <sheetName val="Assessment Status TTT"/>
      <sheetName val="Action Log"/>
      <sheetName val="Project Team"/>
      <sheetName val="Risk and Mitigation"/>
      <sheetName val="Change Log"/>
      <sheetName val="Transitions Timelines"/>
      <sheetName val="Offshore Resource Tracker"/>
      <sheetName val="LU_Playbook_08.20.2020"/>
    </sheetNames>
    <definedNames>
      <definedName name="Full_Screen_View"/>
      <definedName name="Regular_Screen_View"/>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3.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mments" Target="../comments1.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15.bin"/><Relationship Id="rId4" Type="http://schemas.openxmlformats.org/officeDocument/2006/relationships/comments" Target="../comments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02"/>
  <sheetViews>
    <sheetView showGridLines="0" zoomScaleNormal="100" workbookViewId="0">
      <selection activeCell="D15" sqref="D15"/>
    </sheetView>
  </sheetViews>
  <sheetFormatPr defaultColWidth="8" defaultRowHeight="14.25" x14ac:dyDescent="0.2"/>
  <cols>
    <col min="1" max="1" width="0.85546875" style="2" customWidth="1"/>
    <col min="2" max="2" width="20.42578125" style="2" customWidth="1"/>
    <col min="3" max="3" width="7" style="2" bestFit="1" customWidth="1"/>
    <col min="4" max="4" width="20.42578125" style="2" customWidth="1"/>
    <col min="5" max="5" width="35" style="2" customWidth="1"/>
    <col min="6" max="6" width="20.42578125" style="2" customWidth="1"/>
    <col min="7" max="16384" width="8" style="2"/>
  </cols>
  <sheetData>
    <row r="3" spans="2:6" ht="15" thickBot="1" x14ac:dyDescent="0.25">
      <c r="B3" s="1"/>
      <c r="C3" s="1"/>
      <c r="D3" s="1"/>
      <c r="E3" s="1"/>
      <c r="F3" s="1"/>
    </row>
    <row r="4" spans="2:6" x14ac:dyDescent="0.2">
      <c r="B4" s="3" t="s">
        <v>0</v>
      </c>
      <c r="C4" s="3" t="s">
        <v>1</v>
      </c>
      <c r="D4" s="3" t="s">
        <v>2</v>
      </c>
      <c r="E4" s="3" t="s">
        <v>3</v>
      </c>
      <c r="F4" s="3" t="s">
        <v>4</v>
      </c>
    </row>
    <row r="5" spans="2:6" x14ac:dyDescent="0.2">
      <c r="B5" s="4" t="s">
        <v>5</v>
      </c>
      <c r="C5" s="5" t="s">
        <v>6</v>
      </c>
      <c r="D5" s="6">
        <v>43961</v>
      </c>
      <c r="E5" s="7"/>
      <c r="F5" s="8" t="s">
        <v>7</v>
      </c>
    </row>
    <row r="6" spans="2:6" x14ac:dyDescent="0.2">
      <c r="B6" s="9"/>
      <c r="C6" s="10"/>
      <c r="D6" s="6"/>
      <c r="E6" s="21"/>
      <c r="F6" s="8"/>
    </row>
    <row r="7" spans="2:6" x14ac:dyDescent="0.2">
      <c r="B7" s="9"/>
      <c r="C7" s="10"/>
      <c r="D7" s="6"/>
      <c r="E7" s="11"/>
      <c r="F7" s="12"/>
    </row>
    <row r="8" spans="2:6" x14ac:dyDescent="0.2">
      <c r="B8" s="9"/>
      <c r="C8" s="10"/>
      <c r="D8" s="6"/>
      <c r="E8" s="13"/>
      <c r="F8" s="12"/>
    </row>
    <row r="9" spans="2:6" x14ac:dyDescent="0.2">
      <c r="B9" s="9"/>
      <c r="C9" s="10"/>
      <c r="D9" s="14"/>
      <c r="E9" s="13"/>
      <c r="F9" s="12"/>
    </row>
    <row r="10" spans="2:6" x14ac:dyDescent="0.2">
      <c r="B10" s="9"/>
      <c r="C10" s="10"/>
      <c r="D10" s="14"/>
      <c r="E10" s="13"/>
      <c r="F10" s="12"/>
    </row>
    <row r="11" spans="2:6" x14ac:dyDescent="0.2">
      <c r="B11" s="9"/>
      <c r="C11" s="10"/>
      <c r="D11" s="14"/>
      <c r="E11" s="13"/>
      <c r="F11" s="12"/>
    </row>
    <row r="12" spans="2:6" x14ac:dyDescent="0.2">
      <c r="B12" s="9"/>
      <c r="C12" s="10"/>
      <c r="D12" s="14"/>
      <c r="E12" s="13"/>
      <c r="F12" s="12"/>
    </row>
    <row r="13" spans="2:6" ht="31.5" customHeight="1" thickBot="1" x14ac:dyDescent="0.25">
      <c r="B13" s="15"/>
      <c r="C13" s="16"/>
      <c r="D13" s="17"/>
      <c r="E13" s="18"/>
      <c r="F13" s="19"/>
    </row>
    <row r="14" spans="2:6" x14ac:dyDescent="0.2">
      <c r="B14" s="1"/>
      <c r="C14" s="1"/>
      <c r="D14" s="1"/>
      <c r="E14" s="1"/>
      <c r="F14" s="1"/>
    </row>
    <row r="15" spans="2:6" ht="15.75" x14ac:dyDescent="0.25">
      <c r="B15" s="20"/>
      <c r="C15" s="1"/>
      <c r="D15" s="1"/>
      <c r="E15" s="1"/>
      <c r="F15" s="1"/>
    </row>
    <row r="16" spans="2:6" ht="15.75" x14ac:dyDescent="0.25">
      <c r="B16" s="20"/>
      <c r="C16" s="1"/>
      <c r="D16" s="1"/>
      <c r="E16" s="1"/>
      <c r="F16" s="1"/>
    </row>
    <row r="17" spans="2:6" ht="15.75" x14ac:dyDescent="0.25">
      <c r="B17" s="20"/>
      <c r="C17" s="1"/>
      <c r="D17" s="1"/>
      <c r="E17" s="1"/>
      <c r="F17" s="1"/>
    </row>
    <row r="18" spans="2:6" ht="15.75" x14ac:dyDescent="0.25">
      <c r="B18" s="20"/>
      <c r="C18" s="1"/>
      <c r="D18" s="1"/>
      <c r="E18" s="1"/>
      <c r="F18" s="1"/>
    </row>
    <row r="19" spans="2:6" x14ac:dyDescent="0.2">
      <c r="B19" s="1"/>
      <c r="C19" s="1"/>
      <c r="D19" s="1"/>
      <c r="E19" s="1"/>
      <c r="F19" s="1"/>
    </row>
    <row r="20" spans="2:6" x14ac:dyDescent="0.2">
      <c r="B20" s="1"/>
      <c r="C20" s="1"/>
      <c r="D20" s="1"/>
      <c r="E20" s="1"/>
      <c r="F20" s="1"/>
    </row>
    <row r="21" spans="2:6" x14ac:dyDescent="0.2">
      <c r="B21" s="1"/>
      <c r="C21" s="1"/>
      <c r="D21" s="1"/>
      <c r="E21" s="1"/>
      <c r="F21" s="1"/>
    </row>
    <row r="22" spans="2:6" x14ac:dyDescent="0.2">
      <c r="B22" s="1"/>
      <c r="C22" s="1"/>
      <c r="D22" s="1"/>
      <c r="E22" s="1"/>
      <c r="F22" s="1"/>
    </row>
    <row r="23" spans="2:6" x14ac:dyDescent="0.2">
      <c r="B23" s="1"/>
      <c r="C23" s="1"/>
      <c r="D23" s="1"/>
      <c r="E23" s="1"/>
      <c r="F23" s="1"/>
    </row>
    <row r="24" spans="2:6" x14ac:dyDescent="0.2">
      <c r="B24" s="1"/>
      <c r="C24" s="1"/>
      <c r="D24" s="1"/>
      <c r="E24" s="1"/>
      <c r="F24" s="1"/>
    </row>
    <row r="25" spans="2:6" x14ac:dyDescent="0.2">
      <c r="B25" s="1"/>
      <c r="C25" s="1"/>
      <c r="D25" s="1"/>
      <c r="E25" s="1"/>
      <c r="F25" s="1"/>
    </row>
    <row r="26" spans="2:6" x14ac:dyDescent="0.2">
      <c r="B26" s="1"/>
      <c r="C26" s="1"/>
      <c r="D26" s="1"/>
      <c r="E26" s="1"/>
      <c r="F26" s="1"/>
    </row>
    <row r="27" spans="2:6" x14ac:dyDescent="0.2">
      <c r="B27" s="1"/>
      <c r="C27" s="1"/>
      <c r="D27" s="1"/>
      <c r="E27" s="1"/>
      <c r="F27" s="1"/>
    </row>
    <row r="28" spans="2:6" x14ac:dyDescent="0.2">
      <c r="B28" s="1"/>
      <c r="C28" s="1"/>
      <c r="D28" s="1"/>
      <c r="E28" s="1"/>
      <c r="F28" s="1"/>
    </row>
    <row r="29" spans="2:6" x14ac:dyDescent="0.2">
      <c r="B29" s="1"/>
      <c r="C29" s="1"/>
      <c r="D29" s="1"/>
      <c r="E29" s="1"/>
      <c r="F29" s="1"/>
    </row>
    <row r="30" spans="2:6" x14ac:dyDescent="0.2">
      <c r="B30" s="1"/>
      <c r="C30" s="1"/>
      <c r="D30" s="1"/>
      <c r="E30" s="1"/>
      <c r="F30" s="1"/>
    </row>
    <row r="31" spans="2:6" x14ac:dyDescent="0.2">
      <c r="B31" s="1"/>
      <c r="C31" s="1"/>
      <c r="D31" s="1"/>
      <c r="E31" s="1"/>
      <c r="F31" s="1"/>
    </row>
    <row r="32" spans="2:6" x14ac:dyDescent="0.2">
      <c r="B32" s="1"/>
      <c r="C32" s="1"/>
      <c r="D32" s="1"/>
      <c r="E32" s="1"/>
      <c r="F32" s="1"/>
    </row>
    <row r="33" spans="2:6" x14ac:dyDescent="0.2">
      <c r="B33" s="1"/>
      <c r="C33" s="1"/>
      <c r="D33" s="1"/>
      <c r="E33" s="1"/>
      <c r="F33" s="1"/>
    </row>
    <row r="34" spans="2:6" x14ac:dyDescent="0.2">
      <c r="B34" s="1"/>
      <c r="C34" s="1"/>
      <c r="D34" s="1"/>
      <c r="E34" s="1"/>
      <c r="F34" s="1"/>
    </row>
    <row r="35" spans="2:6" x14ac:dyDescent="0.2">
      <c r="B35" s="1"/>
      <c r="C35" s="1"/>
      <c r="D35" s="1"/>
      <c r="E35" s="1"/>
      <c r="F35" s="1"/>
    </row>
    <row r="36" spans="2:6" x14ac:dyDescent="0.2">
      <c r="B36" s="1"/>
      <c r="C36" s="1"/>
      <c r="D36" s="1"/>
      <c r="E36" s="1"/>
      <c r="F36" s="1"/>
    </row>
    <row r="37" spans="2:6" x14ac:dyDescent="0.2">
      <c r="B37" s="1"/>
      <c r="C37" s="1"/>
      <c r="D37" s="1"/>
      <c r="E37" s="1"/>
      <c r="F37" s="1"/>
    </row>
    <row r="38" spans="2:6" x14ac:dyDescent="0.2">
      <c r="B38" s="1"/>
      <c r="C38" s="1"/>
      <c r="D38" s="1"/>
      <c r="E38" s="1"/>
      <c r="F38" s="1"/>
    </row>
    <row r="39" spans="2:6" x14ac:dyDescent="0.2">
      <c r="B39" s="1"/>
      <c r="C39" s="1"/>
      <c r="D39" s="1"/>
      <c r="E39" s="1"/>
      <c r="F39" s="1"/>
    </row>
    <row r="40" spans="2:6" x14ac:dyDescent="0.2">
      <c r="B40" s="1"/>
      <c r="C40" s="1"/>
      <c r="D40" s="1"/>
      <c r="E40" s="1"/>
      <c r="F40" s="1"/>
    </row>
    <row r="41" spans="2:6" x14ac:dyDescent="0.2">
      <c r="B41" s="1"/>
      <c r="C41" s="1"/>
      <c r="D41" s="1"/>
      <c r="E41" s="1"/>
      <c r="F41" s="1"/>
    </row>
    <row r="42" spans="2:6" x14ac:dyDescent="0.2">
      <c r="B42" s="1"/>
      <c r="C42" s="1"/>
      <c r="D42" s="1"/>
      <c r="E42" s="1"/>
      <c r="F42" s="1"/>
    </row>
    <row r="43" spans="2:6" x14ac:dyDescent="0.2">
      <c r="B43" s="1"/>
      <c r="C43" s="1"/>
      <c r="D43" s="1"/>
      <c r="E43" s="1"/>
      <c r="F43" s="1"/>
    </row>
    <row r="44" spans="2:6" x14ac:dyDescent="0.2">
      <c r="B44" s="1"/>
      <c r="C44" s="1"/>
      <c r="D44" s="1"/>
      <c r="E44" s="1"/>
      <c r="F44" s="1"/>
    </row>
    <row r="45" spans="2:6" x14ac:dyDescent="0.2">
      <c r="B45" s="1"/>
      <c r="C45" s="1"/>
      <c r="D45" s="1"/>
      <c r="E45" s="1"/>
      <c r="F45" s="1"/>
    </row>
    <row r="46" spans="2:6" x14ac:dyDescent="0.2">
      <c r="B46" s="1"/>
      <c r="C46" s="1"/>
      <c r="D46" s="1"/>
      <c r="E46" s="1"/>
      <c r="F46" s="1"/>
    </row>
    <row r="47" spans="2:6" x14ac:dyDescent="0.2">
      <c r="B47" s="1"/>
      <c r="C47" s="1"/>
      <c r="D47" s="1"/>
      <c r="E47" s="1"/>
      <c r="F47" s="1"/>
    </row>
    <row r="48" spans="2:6" x14ac:dyDescent="0.2">
      <c r="B48" s="1"/>
      <c r="C48" s="1"/>
      <c r="D48" s="1"/>
      <c r="E48" s="1"/>
      <c r="F48" s="1"/>
    </row>
    <row r="49" spans="2:6" x14ac:dyDescent="0.2">
      <c r="B49" s="1"/>
      <c r="C49" s="1"/>
      <c r="D49" s="1"/>
      <c r="E49" s="1"/>
      <c r="F49" s="1"/>
    </row>
    <row r="50" spans="2:6" x14ac:dyDescent="0.2">
      <c r="B50" s="1"/>
      <c r="C50" s="1"/>
      <c r="D50" s="1"/>
      <c r="E50" s="1"/>
      <c r="F50" s="1"/>
    </row>
    <row r="51" spans="2:6" x14ac:dyDescent="0.2">
      <c r="B51" s="1"/>
      <c r="C51" s="1"/>
      <c r="D51" s="1"/>
      <c r="E51" s="1"/>
      <c r="F51" s="1"/>
    </row>
    <row r="52" spans="2:6" x14ac:dyDescent="0.2">
      <c r="B52" s="1"/>
      <c r="C52" s="1"/>
      <c r="D52" s="1"/>
      <c r="E52" s="1"/>
      <c r="F52" s="1"/>
    </row>
    <row r="53" spans="2:6" x14ac:dyDescent="0.2">
      <c r="B53" s="1"/>
      <c r="C53" s="1"/>
      <c r="D53" s="1"/>
      <c r="E53" s="1"/>
      <c r="F53" s="1"/>
    </row>
    <row r="54" spans="2:6" x14ac:dyDescent="0.2">
      <c r="B54" s="1"/>
      <c r="C54" s="1"/>
      <c r="D54" s="1"/>
      <c r="E54" s="1"/>
      <c r="F54" s="1"/>
    </row>
    <row r="55" spans="2:6" x14ac:dyDescent="0.2">
      <c r="B55" s="1"/>
      <c r="C55" s="1"/>
      <c r="D55" s="1"/>
      <c r="E55" s="1"/>
      <c r="F55" s="1"/>
    </row>
    <row r="56" spans="2:6" x14ac:dyDescent="0.2">
      <c r="B56" s="1"/>
      <c r="C56" s="1"/>
      <c r="D56" s="1"/>
      <c r="E56" s="1"/>
      <c r="F56" s="1"/>
    </row>
    <row r="57" spans="2:6" x14ac:dyDescent="0.2">
      <c r="B57" s="1"/>
      <c r="C57" s="1"/>
      <c r="D57" s="1"/>
      <c r="E57" s="1"/>
      <c r="F57" s="1"/>
    </row>
    <row r="58" spans="2:6" x14ac:dyDescent="0.2">
      <c r="B58" s="1"/>
      <c r="C58" s="1"/>
      <c r="D58" s="1"/>
      <c r="E58" s="1"/>
      <c r="F58" s="1"/>
    </row>
    <row r="59" spans="2:6" x14ac:dyDescent="0.2">
      <c r="B59" s="1"/>
      <c r="C59" s="1"/>
      <c r="D59" s="1"/>
      <c r="E59" s="1"/>
      <c r="F59" s="1"/>
    </row>
    <row r="60" spans="2:6" x14ac:dyDescent="0.2">
      <c r="B60" s="1"/>
      <c r="C60" s="1"/>
      <c r="D60" s="1"/>
      <c r="E60" s="1"/>
      <c r="F60" s="1"/>
    </row>
    <row r="61" spans="2:6" x14ac:dyDescent="0.2">
      <c r="B61" s="1"/>
      <c r="C61" s="1"/>
      <c r="D61" s="1"/>
      <c r="E61" s="1"/>
      <c r="F61" s="1"/>
    </row>
    <row r="62" spans="2:6" x14ac:dyDescent="0.2">
      <c r="B62" s="1"/>
      <c r="C62" s="1"/>
      <c r="D62" s="1"/>
      <c r="E62" s="1"/>
      <c r="F62" s="1"/>
    </row>
    <row r="63" spans="2:6" x14ac:dyDescent="0.2">
      <c r="B63" s="1"/>
      <c r="C63" s="1"/>
      <c r="D63" s="1"/>
      <c r="E63" s="1"/>
      <c r="F63" s="1"/>
    </row>
    <row r="64" spans="2:6" x14ac:dyDescent="0.2">
      <c r="B64" s="1"/>
      <c r="C64" s="1"/>
      <c r="D64" s="1"/>
      <c r="E64" s="1"/>
      <c r="F64" s="1"/>
    </row>
    <row r="65" spans="2:6" x14ac:dyDescent="0.2">
      <c r="B65" s="1"/>
      <c r="C65" s="1"/>
      <c r="D65" s="1"/>
      <c r="E65" s="1"/>
      <c r="F65" s="1"/>
    </row>
    <row r="66" spans="2:6" x14ac:dyDescent="0.2">
      <c r="B66" s="1"/>
      <c r="C66" s="1"/>
      <c r="D66" s="1"/>
      <c r="E66" s="1"/>
      <c r="F66" s="1"/>
    </row>
    <row r="67" spans="2:6" x14ac:dyDescent="0.2">
      <c r="B67" s="1"/>
      <c r="C67" s="1"/>
      <c r="D67" s="1"/>
      <c r="E67" s="1"/>
      <c r="F67" s="1"/>
    </row>
    <row r="68" spans="2:6" x14ac:dyDescent="0.2">
      <c r="B68" s="1"/>
      <c r="C68" s="1"/>
      <c r="D68" s="1"/>
      <c r="E68" s="1"/>
      <c r="F68" s="1"/>
    </row>
    <row r="69" spans="2:6" x14ac:dyDescent="0.2">
      <c r="B69" s="1"/>
      <c r="C69" s="1"/>
      <c r="D69" s="1"/>
      <c r="E69" s="1"/>
      <c r="F69" s="1"/>
    </row>
    <row r="70" spans="2:6" x14ac:dyDescent="0.2">
      <c r="B70" s="1"/>
      <c r="C70" s="1"/>
      <c r="D70" s="1"/>
      <c r="E70" s="1"/>
      <c r="F70" s="1"/>
    </row>
    <row r="71" spans="2:6" x14ac:dyDescent="0.2">
      <c r="B71" s="1"/>
      <c r="C71" s="1"/>
      <c r="D71" s="1"/>
      <c r="E71" s="1"/>
      <c r="F71" s="1"/>
    </row>
    <row r="72" spans="2:6" x14ac:dyDescent="0.2">
      <c r="B72" s="1"/>
      <c r="C72" s="1"/>
      <c r="D72" s="1"/>
      <c r="E72" s="1"/>
      <c r="F72" s="1"/>
    </row>
    <row r="73" spans="2:6" x14ac:dyDescent="0.2">
      <c r="B73" s="1"/>
      <c r="C73" s="1"/>
      <c r="D73" s="1"/>
      <c r="E73" s="1"/>
      <c r="F73" s="1"/>
    </row>
    <row r="74" spans="2:6" x14ac:dyDescent="0.2">
      <c r="B74" s="1"/>
      <c r="C74" s="1"/>
      <c r="D74" s="1"/>
      <c r="E74" s="1"/>
      <c r="F74" s="1"/>
    </row>
    <row r="75" spans="2:6" x14ac:dyDescent="0.2">
      <c r="B75" s="1"/>
      <c r="C75" s="1"/>
      <c r="D75" s="1"/>
      <c r="E75" s="1"/>
      <c r="F75" s="1"/>
    </row>
    <row r="76" spans="2:6" x14ac:dyDescent="0.2">
      <c r="B76" s="1"/>
      <c r="C76" s="1"/>
      <c r="D76" s="1"/>
      <c r="E76" s="1"/>
      <c r="F76" s="1"/>
    </row>
    <row r="77" spans="2:6" x14ac:dyDescent="0.2">
      <c r="B77" s="1"/>
      <c r="C77" s="1"/>
      <c r="D77" s="1"/>
      <c r="E77" s="1"/>
      <c r="F77" s="1"/>
    </row>
    <row r="78" spans="2:6" x14ac:dyDescent="0.2">
      <c r="B78" s="1"/>
      <c r="C78" s="1"/>
      <c r="D78" s="1"/>
      <c r="E78" s="1"/>
      <c r="F78" s="1"/>
    </row>
    <row r="79" spans="2:6" x14ac:dyDescent="0.2">
      <c r="B79" s="1"/>
      <c r="C79" s="1"/>
      <c r="D79" s="1"/>
      <c r="E79" s="1"/>
      <c r="F79" s="1"/>
    </row>
    <row r="80" spans="2:6" x14ac:dyDescent="0.2">
      <c r="B80" s="1"/>
      <c r="C80" s="1"/>
      <c r="D80" s="1"/>
      <c r="E80" s="1"/>
      <c r="F80" s="1"/>
    </row>
    <row r="81" spans="2:6" x14ac:dyDescent="0.2">
      <c r="B81" s="1"/>
      <c r="C81" s="1"/>
      <c r="D81" s="1"/>
      <c r="E81" s="1"/>
      <c r="F81" s="1"/>
    </row>
    <row r="82" spans="2:6" x14ac:dyDescent="0.2">
      <c r="B82" s="1"/>
      <c r="C82" s="1"/>
      <c r="D82" s="1"/>
      <c r="E82" s="1"/>
      <c r="F82" s="1"/>
    </row>
    <row r="83" spans="2:6" x14ac:dyDescent="0.2">
      <c r="B83" s="1"/>
      <c r="C83" s="1"/>
      <c r="D83" s="1"/>
      <c r="E83" s="1"/>
      <c r="F83" s="1"/>
    </row>
    <row r="84" spans="2:6" x14ac:dyDescent="0.2">
      <c r="B84" s="1"/>
      <c r="C84" s="1"/>
      <c r="D84" s="1"/>
      <c r="E84" s="1"/>
      <c r="F84" s="1"/>
    </row>
    <row r="85" spans="2:6" x14ac:dyDescent="0.2">
      <c r="B85" s="1"/>
      <c r="C85" s="1"/>
      <c r="D85" s="1"/>
      <c r="E85" s="1"/>
      <c r="F85" s="1"/>
    </row>
    <row r="86" spans="2:6" x14ac:dyDescent="0.2">
      <c r="B86" s="1"/>
      <c r="C86" s="1"/>
      <c r="D86" s="1"/>
      <c r="E86" s="1"/>
      <c r="F86" s="1"/>
    </row>
    <row r="87" spans="2:6" x14ac:dyDescent="0.2">
      <c r="B87" s="1"/>
      <c r="C87" s="1"/>
      <c r="D87" s="1"/>
      <c r="E87" s="1"/>
      <c r="F87" s="1"/>
    </row>
    <row r="88" spans="2:6" x14ac:dyDescent="0.2">
      <c r="B88" s="1"/>
      <c r="C88" s="1"/>
      <c r="D88" s="1"/>
      <c r="E88" s="1"/>
      <c r="F88" s="1"/>
    </row>
    <row r="89" spans="2:6" x14ac:dyDescent="0.2">
      <c r="B89" s="1"/>
      <c r="C89" s="1"/>
      <c r="D89" s="1"/>
      <c r="E89" s="1"/>
      <c r="F89" s="1"/>
    </row>
    <row r="90" spans="2:6" x14ac:dyDescent="0.2">
      <c r="B90" s="1"/>
      <c r="C90" s="1"/>
      <c r="D90" s="1"/>
      <c r="E90" s="1"/>
      <c r="F90" s="1"/>
    </row>
    <row r="91" spans="2:6" x14ac:dyDescent="0.2">
      <c r="B91" s="1"/>
      <c r="C91" s="1"/>
      <c r="D91" s="1"/>
      <c r="E91" s="1"/>
      <c r="F91" s="1"/>
    </row>
    <row r="92" spans="2:6" x14ac:dyDescent="0.2">
      <c r="B92" s="1"/>
      <c r="C92" s="1"/>
      <c r="D92" s="1"/>
      <c r="E92" s="1"/>
      <c r="F92" s="1"/>
    </row>
    <row r="93" spans="2:6" x14ac:dyDescent="0.2">
      <c r="B93" s="1"/>
      <c r="C93" s="1"/>
      <c r="D93" s="1"/>
      <c r="E93" s="1"/>
      <c r="F93" s="1"/>
    </row>
    <row r="94" spans="2:6" x14ac:dyDescent="0.2">
      <c r="B94" s="1"/>
      <c r="C94" s="1"/>
      <c r="D94" s="1"/>
      <c r="E94" s="1"/>
      <c r="F94" s="1"/>
    </row>
    <row r="95" spans="2:6" x14ac:dyDescent="0.2">
      <c r="B95" s="1"/>
      <c r="C95" s="1"/>
      <c r="D95" s="1"/>
      <c r="E95" s="1"/>
      <c r="F95" s="1"/>
    </row>
    <row r="96" spans="2:6" x14ac:dyDescent="0.2">
      <c r="B96" s="1"/>
      <c r="C96" s="1"/>
      <c r="D96" s="1"/>
      <c r="E96" s="1"/>
      <c r="F96" s="1"/>
    </row>
    <row r="97" spans="2:6" x14ac:dyDescent="0.2">
      <c r="B97" s="1"/>
      <c r="C97" s="1"/>
      <c r="D97" s="1"/>
      <c r="E97" s="1"/>
      <c r="F97" s="1"/>
    </row>
    <row r="98" spans="2:6" x14ac:dyDescent="0.2">
      <c r="B98" s="1"/>
      <c r="C98" s="1"/>
      <c r="D98" s="1"/>
      <c r="E98" s="1"/>
      <c r="F98" s="1"/>
    </row>
    <row r="99" spans="2:6" x14ac:dyDescent="0.2">
      <c r="B99" s="1"/>
      <c r="C99" s="1"/>
      <c r="D99" s="1"/>
      <c r="E99" s="1"/>
      <c r="F99" s="1"/>
    </row>
    <row r="100" spans="2:6" x14ac:dyDescent="0.2">
      <c r="B100" s="1"/>
      <c r="C100" s="1"/>
      <c r="D100" s="1"/>
      <c r="E100" s="1"/>
      <c r="F100" s="1"/>
    </row>
    <row r="101" spans="2:6" x14ac:dyDescent="0.2">
      <c r="B101" s="1"/>
      <c r="C101" s="1"/>
      <c r="D101" s="1"/>
      <c r="E101" s="1"/>
      <c r="F101" s="1"/>
    </row>
    <row r="102" spans="2:6" x14ac:dyDescent="0.2">
      <c r="B102" s="1"/>
      <c r="C102" s="1"/>
      <c r="D102" s="1"/>
      <c r="E102" s="1"/>
      <c r="F102" s="1"/>
    </row>
    <row r="103" spans="2:6" x14ac:dyDescent="0.2">
      <c r="B103" s="1"/>
      <c r="C103" s="1"/>
      <c r="D103" s="1"/>
      <c r="E103" s="1"/>
      <c r="F103" s="1"/>
    </row>
    <row r="104" spans="2:6" x14ac:dyDescent="0.2">
      <c r="B104" s="1"/>
      <c r="C104" s="1"/>
      <c r="D104" s="1"/>
      <c r="E104" s="1"/>
      <c r="F104" s="1"/>
    </row>
    <row r="105" spans="2:6" x14ac:dyDescent="0.2">
      <c r="B105" s="1"/>
      <c r="C105" s="1"/>
      <c r="D105" s="1"/>
      <c r="E105" s="1"/>
      <c r="F105" s="1"/>
    </row>
    <row r="106" spans="2:6" x14ac:dyDescent="0.2">
      <c r="B106" s="1"/>
      <c r="C106" s="1"/>
      <c r="D106" s="1"/>
      <c r="E106" s="1"/>
      <c r="F106" s="1"/>
    </row>
    <row r="107" spans="2:6" x14ac:dyDescent="0.2">
      <c r="B107" s="1"/>
      <c r="C107" s="1"/>
      <c r="D107" s="1"/>
      <c r="E107" s="1"/>
      <c r="F107" s="1"/>
    </row>
    <row r="108" spans="2:6" x14ac:dyDescent="0.2">
      <c r="B108" s="1"/>
      <c r="C108" s="1"/>
      <c r="D108" s="1"/>
      <c r="E108" s="1"/>
      <c r="F108" s="1"/>
    </row>
    <row r="109" spans="2:6" x14ac:dyDescent="0.2">
      <c r="B109" s="1"/>
      <c r="C109" s="1"/>
      <c r="D109" s="1"/>
      <c r="E109" s="1"/>
      <c r="F109" s="1"/>
    </row>
    <row r="110" spans="2:6" x14ac:dyDescent="0.2">
      <c r="B110" s="1"/>
      <c r="C110" s="1"/>
      <c r="D110" s="1"/>
      <c r="E110" s="1"/>
      <c r="F110" s="1"/>
    </row>
    <row r="111" spans="2:6" x14ac:dyDescent="0.2">
      <c r="B111" s="1"/>
      <c r="C111" s="1"/>
      <c r="D111" s="1"/>
      <c r="E111" s="1"/>
      <c r="F111" s="1"/>
    </row>
    <row r="112" spans="2:6" x14ac:dyDescent="0.2">
      <c r="B112" s="1"/>
      <c r="C112" s="1"/>
      <c r="D112" s="1"/>
      <c r="E112" s="1"/>
      <c r="F112" s="1"/>
    </row>
    <row r="113" spans="2:6" x14ac:dyDescent="0.2">
      <c r="B113" s="1"/>
      <c r="C113" s="1"/>
      <c r="D113" s="1"/>
      <c r="E113" s="1"/>
      <c r="F113" s="1"/>
    </row>
    <row r="114" spans="2:6" x14ac:dyDescent="0.2">
      <c r="B114" s="1"/>
      <c r="C114" s="1"/>
      <c r="D114" s="1"/>
      <c r="E114" s="1"/>
      <c r="F114" s="1"/>
    </row>
    <row r="115" spans="2:6" x14ac:dyDescent="0.2">
      <c r="B115" s="1"/>
      <c r="C115" s="1"/>
      <c r="D115" s="1"/>
      <c r="E115" s="1"/>
      <c r="F115" s="1"/>
    </row>
    <row r="116" spans="2:6" x14ac:dyDescent="0.2">
      <c r="B116" s="1"/>
      <c r="C116" s="1"/>
      <c r="D116" s="1"/>
      <c r="E116" s="1"/>
      <c r="F116" s="1"/>
    </row>
    <row r="117" spans="2:6" x14ac:dyDescent="0.2">
      <c r="B117" s="1"/>
      <c r="C117" s="1"/>
      <c r="D117" s="1"/>
      <c r="E117" s="1"/>
      <c r="F117" s="1"/>
    </row>
    <row r="118" spans="2:6" x14ac:dyDescent="0.2">
      <c r="B118" s="1"/>
      <c r="C118" s="1"/>
      <c r="D118" s="1"/>
      <c r="E118" s="1"/>
      <c r="F118" s="1"/>
    </row>
    <row r="119" spans="2:6" x14ac:dyDescent="0.2">
      <c r="B119" s="1"/>
      <c r="C119" s="1"/>
      <c r="D119" s="1"/>
      <c r="E119" s="1"/>
      <c r="F119" s="1"/>
    </row>
    <row r="120" spans="2:6" x14ac:dyDescent="0.2">
      <c r="B120" s="1"/>
      <c r="C120" s="1"/>
      <c r="D120" s="1"/>
      <c r="E120" s="1"/>
      <c r="F120" s="1"/>
    </row>
    <row r="121" spans="2:6" x14ac:dyDescent="0.2">
      <c r="B121" s="1"/>
      <c r="C121" s="1"/>
      <c r="D121" s="1"/>
      <c r="E121" s="1"/>
      <c r="F121" s="1"/>
    </row>
    <row r="122" spans="2:6" x14ac:dyDescent="0.2">
      <c r="B122" s="1"/>
      <c r="C122" s="1"/>
      <c r="D122" s="1"/>
      <c r="E122" s="1"/>
      <c r="F122" s="1"/>
    </row>
    <row r="123" spans="2:6" x14ac:dyDescent="0.2">
      <c r="B123" s="1"/>
      <c r="C123" s="1"/>
      <c r="D123" s="1"/>
      <c r="E123" s="1"/>
      <c r="F123" s="1"/>
    </row>
    <row r="124" spans="2:6" x14ac:dyDescent="0.2">
      <c r="B124" s="1"/>
      <c r="C124" s="1"/>
      <c r="D124" s="1"/>
      <c r="E124" s="1"/>
      <c r="F124" s="1"/>
    </row>
    <row r="125" spans="2:6" x14ac:dyDescent="0.2">
      <c r="B125" s="1"/>
      <c r="C125" s="1"/>
      <c r="D125" s="1"/>
      <c r="E125" s="1"/>
      <c r="F125" s="1"/>
    </row>
    <row r="126" spans="2:6" x14ac:dyDescent="0.2">
      <c r="B126" s="1"/>
      <c r="C126" s="1"/>
      <c r="D126" s="1"/>
      <c r="E126" s="1"/>
      <c r="F126" s="1"/>
    </row>
    <row r="127" spans="2:6" x14ac:dyDescent="0.2">
      <c r="B127" s="1"/>
      <c r="C127" s="1"/>
      <c r="D127" s="1"/>
      <c r="E127" s="1"/>
      <c r="F127" s="1"/>
    </row>
    <row r="128" spans="2:6" x14ac:dyDescent="0.2">
      <c r="B128" s="1"/>
      <c r="C128" s="1"/>
      <c r="D128" s="1"/>
      <c r="E128" s="1"/>
      <c r="F128" s="1"/>
    </row>
    <row r="129" spans="2:6" x14ac:dyDescent="0.2">
      <c r="B129" s="1"/>
      <c r="C129" s="1"/>
      <c r="D129" s="1"/>
      <c r="E129" s="1"/>
      <c r="F129" s="1"/>
    </row>
    <row r="130" spans="2:6" x14ac:dyDescent="0.2">
      <c r="B130" s="1"/>
      <c r="C130" s="1"/>
      <c r="D130" s="1"/>
      <c r="E130" s="1"/>
      <c r="F130" s="1"/>
    </row>
    <row r="131" spans="2:6" x14ac:dyDescent="0.2">
      <c r="B131" s="1"/>
      <c r="C131" s="1"/>
      <c r="D131" s="1"/>
      <c r="E131" s="1"/>
      <c r="F131" s="1"/>
    </row>
    <row r="132" spans="2:6" x14ac:dyDescent="0.2">
      <c r="B132" s="1"/>
      <c r="C132" s="1"/>
      <c r="D132" s="1"/>
      <c r="E132" s="1"/>
      <c r="F132" s="1"/>
    </row>
    <row r="133" spans="2:6" x14ac:dyDescent="0.2">
      <c r="B133" s="1"/>
      <c r="C133" s="1"/>
      <c r="D133" s="1"/>
      <c r="E133" s="1"/>
      <c r="F133" s="1"/>
    </row>
    <row r="134" spans="2:6" x14ac:dyDescent="0.2">
      <c r="B134" s="1"/>
      <c r="C134" s="1"/>
      <c r="D134" s="1"/>
      <c r="E134" s="1"/>
      <c r="F134" s="1"/>
    </row>
    <row r="135" spans="2:6" x14ac:dyDescent="0.2">
      <c r="B135" s="1"/>
      <c r="C135" s="1"/>
      <c r="D135" s="1"/>
      <c r="E135" s="1"/>
      <c r="F135" s="1"/>
    </row>
    <row r="136" spans="2:6" x14ac:dyDescent="0.2">
      <c r="B136" s="1"/>
      <c r="C136" s="1"/>
      <c r="D136" s="1"/>
      <c r="E136" s="1"/>
      <c r="F136" s="1"/>
    </row>
    <row r="137" spans="2:6" x14ac:dyDescent="0.2">
      <c r="B137" s="1"/>
      <c r="C137" s="1"/>
      <c r="D137" s="1"/>
      <c r="E137" s="1"/>
      <c r="F137" s="1"/>
    </row>
    <row r="138" spans="2:6" x14ac:dyDescent="0.2">
      <c r="B138" s="1"/>
      <c r="C138" s="1"/>
      <c r="D138" s="1"/>
      <c r="E138" s="1"/>
      <c r="F138" s="1"/>
    </row>
    <row r="139" spans="2:6" x14ac:dyDescent="0.2">
      <c r="B139" s="1"/>
      <c r="C139" s="1"/>
      <c r="D139" s="1"/>
      <c r="E139" s="1"/>
      <c r="F139" s="1"/>
    </row>
    <row r="140" spans="2:6" x14ac:dyDescent="0.2">
      <c r="B140" s="1"/>
      <c r="C140" s="1"/>
      <c r="D140" s="1"/>
      <c r="E140" s="1"/>
      <c r="F140" s="1"/>
    </row>
    <row r="141" spans="2:6" x14ac:dyDescent="0.2">
      <c r="B141" s="1"/>
      <c r="C141" s="1"/>
      <c r="D141" s="1"/>
      <c r="E141" s="1"/>
      <c r="F141" s="1"/>
    </row>
    <row r="142" spans="2:6" x14ac:dyDescent="0.2">
      <c r="B142" s="1"/>
      <c r="C142" s="1"/>
      <c r="D142" s="1"/>
      <c r="E142" s="1"/>
      <c r="F142" s="1"/>
    </row>
    <row r="143" spans="2:6" x14ac:dyDescent="0.2">
      <c r="B143" s="1"/>
      <c r="C143" s="1"/>
      <c r="D143" s="1"/>
      <c r="E143" s="1"/>
      <c r="F143" s="1"/>
    </row>
    <row r="144" spans="2:6" x14ac:dyDescent="0.2">
      <c r="B144" s="1"/>
      <c r="C144" s="1"/>
      <c r="D144" s="1"/>
      <c r="E144" s="1"/>
      <c r="F144" s="1"/>
    </row>
    <row r="145" spans="2:6" x14ac:dyDescent="0.2">
      <c r="B145" s="1"/>
      <c r="C145" s="1"/>
      <c r="D145" s="1"/>
      <c r="E145" s="1"/>
      <c r="F145" s="1"/>
    </row>
    <row r="146" spans="2:6" x14ac:dyDescent="0.2">
      <c r="B146" s="1"/>
      <c r="C146" s="1"/>
      <c r="D146" s="1"/>
      <c r="E146" s="1"/>
      <c r="F146" s="1"/>
    </row>
    <row r="147" spans="2:6" x14ac:dyDescent="0.2">
      <c r="B147" s="1"/>
      <c r="C147" s="1"/>
      <c r="D147" s="1"/>
      <c r="E147" s="1"/>
      <c r="F147" s="1"/>
    </row>
    <row r="148" spans="2:6" x14ac:dyDescent="0.2">
      <c r="B148" s="1"/>
      <c r="C148" s="1"/>
      <c r="D148" s="1"/>
      <c r="E148" s="1"/>
      <c r="F148" s="1"/>
    </row>
    <row r="149" spans="2:6" x14ac:dyDescent="0.2">
      <c r="B149" s="1"/>
      <c r="C149" s="1"/>
      <c r="D149" s="1"/>
      <c r="E149" s="1"/>
      <c r="F149" s="1"/>
    </row>
    <row r="150" spans="2:6" x14ac:dyDescent="0.2">
      <c r="B150" s="1"/>
      <c r="C150" s="1"/>
      <c r="D150" s="1"/>
      <c r="E150" s="1"/>
      <c r="F150" s="1"/>
    </row>
    <row r="151" spans="2:6" x14ac:dyDescent="0.2">
      <c r="B151" s="1"/>
      <c r="C151" s="1"/>
      <c r="D151" s="1"/>
      <c r="E151" s="1"/>
      <c r="F151" s="1"/>
    </row>
    <row r="152" spans="2:6" x14ac:dyDescent="0.2">
      <c r="B152" s="1"/>
      <c r="C152" s="1"/>
      <c r="D152" s="1"/>
      <c r="E152" s="1"/>
      <c r="F152" s="1"/>
    </row>
    <row r="153" spans="2:6" x14ac:dyDescent="0.2">
      <c r="B153" s="1"/>
      <c r="C153" s="1"/>
      <c r="D153" s="1"/>
      <c r="E153" s="1"/>
      <c r="F153" s="1"/>
    </row>
    <row r="154" spans="2:6" x14ac:dyDescent="0.2">
      <c r="B154" s="1"/>
      <c r="C154" s="1"/>
      <c r="D154" s="1"/>
      <c r="E154" s="1"/>
      <c r="F154" s="1"/>
    </row>
    <row r="155" spans="2:6" x14ac:dyDescent="0.2">
      <c r="B155" s="1"/>
      <c r="C155" s="1"/>
      <c r="D155" s="1"/>
      <c r="E155" s="1"/>
      <c r="F155" s="1"/>
    </row>
    <row r="156" spans="2:6" x14ac:dyDescent="0.2">
      <c r="B156" s="1"/>
      <c r="C156" s="1"/>
      <c r="D156" s="1"/>
      <c r="E156" s="1"/>
      <c r="F156" s="1"/>
    </row>
    <row r="157" spans="2:6" x14ac:dyDescent="0.2">
      <c r="B157" s="1"/>
      <c r="C157" s="1"/>
      <c r="D157" s="1"/>
      <c r="E157" s="1"/>
      <c r="F157" s="1"/>
    </row>
    <row r="158" spans="2:6" x14ac:dyDescent="0.2">
      <c r="B158" s="1"/>
      <c r="C158" s="1"/>
      <c r="D158" s="1"/>
      <c r="E158" s="1"/>
      <c r="F158" s="1"/>
    </row>
    <row r="159" spans="2:6" x14ac:dyDescent="0.2">
      <c r="B159" s="1"/>
      <c r="C159" s="1"/>
      <c r="D159" s="1"/>
      <c r="E159" s="1"/>
      <c r="F159" s="1"/>
    </row>
    <row r="160" spans="2:6" x14ac:dyDescent="0.2">
      <c r="B160" s="1"/>
      <c r="C160" s="1"/>
      <c r="D160" s="1"/>
      <c r="E160" s="1"/>
      <c r="F160" s="1"/>
    </row>
    <row r="161" spans="2:6" x14ac:dyDescent="0.2">
      <c r="B161" s="1"/>
      <c r="C161" s="1"/>
      <c r="D161" s="1"/>
      <c r="E161" s="1"/>
      <c r="F161" s="1"/>
    </row>
    <row r="162" spans="2:6" x14ac:dyDescent="0.2">
      <c r="B162" s="1"/>
      <c r="C162" s="1"/>
      <c r="D162" s="1"/>
      <c r="E162" s="1"/>
      <c r="F162" s="1"/>
    </row>
    <row r="163" spans="2:6" x14ac:dyDescent="0.2">
      <c r="B163" s="1"/>
      <c r="C163" s="1"/>
      <c r="D163" s="1"/>
      <c r="E163" s="1"/>
      <c r="F163" s="1"/>
    </row>
    <row r="164" spans="2:6" x14ac:dyDescent="0.2">
      <c r="B164" s="1"/>
      <c r="C164" s="1"/>
      <c r="D164" s="1"/>
      <c r="E164" s="1"/>
      <c r="F164" s="1"/>
    </row>
    <row r="165" spans="2:6" x14ac:dyDescent="0.2">
      <c r="B165" s="1"/>
      <c r="C165" s="1"/>
      <c r="D165" s="1"/>
      <c r="E165" s="1"/>
      <c r="F165" s="1"/>
    </row>
    <row r="166" spans="2:6" x14ac:dyDescent="0.2">
      <c r="B166" s="1"/>
      <c r="C166" s="1"/>
      <c r="D166" s="1"/>
      <c r="E166" s="1"/>
      <c r="F166" s="1"/>
    </row>
    <row r="167" spans="2:6" x14ac:dyDescent="0.2">
      <c r="B167" s="1"/>
      <c r="C167" s="1"/>
      <c r="D167" s="1"/>
      <c r="E167" s="1"/>
      <c r="F167" s="1"/>
    </row>
    <row r="168" spans="2:6" x14ac:dyDescent="0.2">
      <c r="B168" s="1"/>
      <c r="C168" s="1"/>
      <c r="D168" s="1"/>
      <c r="E168" s="1"/>
      <c r="F168" s="1"/>
    </row>
    <row r="169" spans="2:6" x14ac:dyDescent="0.2">
      <c r="B169" s="1"/>
      <c r="C169" s="1"/>
      <c r="D169" s="1"/>
      <c r="E169" s="1"/>
      <c r="F169" s="1"/>
    </row>
    <row r="170" spans="2:6" x14ac:dyDescent="0.2">
      <c r="B170" s="1"/>
      <c r="C170" s="1"/>
      <c r="D170" s="1"/>
      <c r="E170" s="1"/>
      <c r="F170" s="1"/>
    </row>
    <row r="171" spans="2:6" x14ac:dyDescent="0.2">
      <c r="B171" s="1"/>
      <c r="C171" s="1"/>
      <c r="D171" s="1"/>
      <c r="E171" s="1"/>
      <c r="F171" s="1"/>
    </row>
    <row r="172" spans="2:6" x14ac:dyDescent="0.2">
      <c r="B172" s="1"/>
      <c r="C172" s="1"/>
      <c r="D172" s="1"/>
      <c r="E172" s="1"/>
      <c r="F172" s="1"/>
    </row>
    <row r="173" spans="2:6" x14ac:dyDescent="0.2">
      <c r="B173" s="1"/>
      <c r="C173" s="1"/>
      <c r="D173" s="1"/>
      <c r="E173" s="1"/>
      <c r="F173" s="1"/>
    </row>
    <row r="174" spans="2:6" x14ac:dyDescent="0.2">
      <c r="B174" s="1"/>
      <c r="C174" s="1"/>
      <c r="D174" s="1"/>
      <c r="E174" s="1"/>
      <c r="F174" s="1"/>
    </row>
    <row r="175" spans="2:6" x14ac:dyDescent="0.2">
      <c r="B175" s="1"/>
      <c r="C175" s="1"/>
      <c r="D175" s="1"/>
      <c r="E175" s="1"/>
      <c r="F175" s="1"/>
    </row>
    <row r="176" spans="2:6" x14ac:dyDescent="0.2">
      <c r="B176" s="1"/>
      <c r="C176" s="1"/>
      <c r="D176" s="1"/>
      <c r="E176" s="1"/>
      <c r="F176" s="1"/>
    </row>
    <row r="177" spans="2:6" x14ac:dyDescent="0.2">
      <c r="B177" s="1"/>
      <c r="C177" s="1"/>
      <c r="D177" s="1"/>
      <c r="E177" s="1"/>
      <c r="F177" s="1"/>
    </row>
    <row r="178" spans="2:6" x14ac:dyDescent="0.2">
      <c r="B178" s="1"/>
      <c r="C178" s="1"/>
      <c r="D178" s="1"/>
      <c r="E178" s="1"/>
      <c r="F178" s="1"/>
    </row>
    <row r="179" spans="2:6" x14ac:dyDescent="0.2">
      <c r="B179" s="1"/>
      <c r="C179" s="1"/>
      <c r="D179" s="1"/>
      <c r="E179" s="1"/>
      <c r="F179" s="1"/>
    </row>
    <row r="180" spans="2:6" x14ac:dyDescent="0.2">
      <c r="B180" s="1"/>
      <c r="C180" s="1"/>
      <c r="D180" s="1"/>
      <c r="E180" s="1"/>
      <c r="F180" s="1"/>
    </row>
    <row r="181" spans="2:6" x14ac:dyDescent="0.2">
      <c r="B181" s="1"/>
      <c r="C181" s="1"/>
      <c r="D181" s="1"/>
      <c r="E181" s="1"/>
      <c r="F181" s="1"/>
    </row>
    <row r="182" spans="2:6" x14ac:dyDescent="0.2">
      <c r="B182" s="1"/>
      <c r="C182" s="1"/>
      <c r="D182" s="1"/>
      <c r="E182" s="1"/>
      <c r="F182" s="1"/>
    </row>
    <row r="183" spans="2:6" x14ac:dyDescent="0.2">
      <c r="B183" s="1"/>
      <c r="C183" s="1"/>
      <c r="D183" s="1"/>
      <c r="E183" s="1"/>
      <c r="F183" s="1"/>
    </row>
    <row r="184" spans="2:6" x14ac:dyDescent="0.2">
      <c r="B184" s="1"/>
      <c r="C184" s="1"/>
      <c r="D184" s="1"/>
      <c r="E184" s="1"/>
      <c r="F184" s="1"/>
    </row>
    <row r="185" spans="2:6" x14ac:dyDescent="0.2">
      <c r="B185" s="1"/>
      <c r="C185" s="1"/>
      <c r="D185" s="1"/>
      <c r="E185" s="1"/>
      <c r="F185" s="1"/>
    </row>
    <row r="186" spans="2:6" x14ac:dyDescent="0.2">
      <c r="B186" s="1"/>
      <c r="C186" s="1"/>
      <c r="D186" s="1"/>
      <c r="E186" s="1"/>
      <c r="F186" s="1"/>
    </row>
    <row r="187" spans="2:6" x14ac:dyDescent="0.2">
      <c r="B187" s="1"/>
      <c r="C187" s="1"/>
      <c r="D187" s="1"/>
      <c r="E187" s="1"/>
      <c r="F187" s="1"/>
    </row>
    <row r="188" spans="2:6" x14ac:dyDescent="0.2">
      <c r="B188" s="1"/>
      <c r="C188" s="1"/>
      <c r="D188" s="1"/>
      <c r="E188" s="1"/>
      <c r="F188" s="1"/>
    </row>
    <row r="189" spans="2:6" x14ac:dyDescent="0.2">
      <c r="B189" s="1"/>
      <c r="C189" s="1"/>
      <c r="D189" s="1"/>
      <c r="E189" s="1"/>
      <c r="F189" s="1"/>
    </row>
    <row r="190" spans="2:6" x14ac:dyDescent="0.2">
      <c r="B190" s="1"/>
      <c r="C190" s="1"/>
      <c r="D190" s="1"/>
      <c r="E190" s="1"/>
      <c r="F190" s="1"/>
    </row>
    <row r="191" spans="2:6" x14ac:dyDescent="0.2">
      <c r="B191" s="1"/>
      <c r="C191" s="1"/>
      <c r="D191" s="1"/>
      <c r="E191" s="1"/>
      <c r="F191" s="1"/>
    </row>
    <row r="192" spans="2:6" x14ac:dyDescent="0.2">
      <c r="B192" s="1"/>
      <c r="C192" s="1"/>
      <c r="D192" s="1"/>
      <c r="E192" s="1"/>
      <c r="F192" s="1"/>
    </row>
    <row r="193" spans="2:6" x14ac:dyDescent="0.2">
      <c r="B193" s="1"/>
      <c r="C193" s="1"/>
      <c r="D193" s="1"/>
      <c r="E193" s="1"/>
      <c r="F193" s="1"/>
    </row>
    <row r="194" spans="2:6" x14ac:dyDescent="0.2">
      <c r="B194" s="1"/>
      <c r="C194" s="1"/>
      <c r="D194" s="1"/>
      <c r="E194" s="1"/>
      <c r="F194" s="1"/>
    </row>
    <row r="195" spans="2:6" x14ac:dyDescent="0.2">
      <c r="B195" s="1"/>
      <c r="C195" s="1"/>
      <c r="D195" s="1"/>
      <c r="E195" s="1"/>
      <c r="F195" s="1"/>
    </row>
    <row r="196" spans="2:6" x14ac:dyDescent="0.2">
      <c r="B196" s="1"/>
      <c r="C196" s="1"/>
      <c r="D196" s="1"/>
      <c r="E196" s="1"/>
      <c r="F196" s="1"/>
    </row>
    <row r="197" spans="2:6" x14ac:dyDescent="0.2">
      <c r="B197" s="1"/>
      <c r="C197" s="1"/>
      <c r="D197" s="1"/>
      <c r="E197" s="1"/>
      <c r="F197" s="1"/>
    </row>
    <row r="198" spans="2:6" x14ac:dyDescent="0.2">
      <c r="B198" s="1"/>
      <c r="C198" s="1"/>
      <c r="D198" s="1"/>
      <c r="E198" s="1"/>
      <c r="F198" s="1"/>
    </row>
    <row r="199" spans="2:6" x14ac:dyDescent="0.2">
      <c r="B199" s="1"/>
      <c r="C199" s="1"/>
      <c r="D199" s="1"/>
      <c r="E199" s="1"/>
      <c r="F199" s="1"/>
    </row>
    <row r="200" spans="2:6" x14ac:dyDescent="0.2">
      <c r="B200" s="1"/>
      <c r="C200" s="1"/>
      <c r="D200" s="1"/>
      <c r="E200" s="1"/>
      <c r="F200" s="1"/>
    </row>
    <row r="201" spans="2:6" x14ac:dyDescent="0.2">
      <c r="B201" s="1"/>
      <c r="C201" s="1"/>
      <c r="D201" s="1"/>
      <c r="E201" s="1"/>
      <c r="F201" s="1"/>
    </row>
    <row r="202" spans="2:6" x14ac:dyDescent="0.2">
      <c r="B202" s="1"/>
      <c r="C202" s="1"/>
      <c r="D202" s="1"/>
      <c r="E202" s="1"/>
      <c r="F202" s="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4:DK45"/>
  <sheetViews>
    <sheetView showGridLines="0" showRowColHeaders="0" zoomScale="70" zoomScaleNormal="70" workbookViewId="0">
      <pane xSplit="4" ySplit="6" topLeftCell="E7" activePane="bottomRight" state="frozen"/>
      <selection activeCell="A23" sqref="A23"/>
      <selection pane="topRight" activeCell="A23" sqref="A23"/>
      <selection pane="bottomLeft" activeCell="A23" sqref="A23"/>
      <selection pane="bottomRight" activeCell="A23" sqref="A23"/>
    </sheetView>
  </sheetViews>
  <sheetFormatPr defaultColWidth="15.140625" defaultRowHeight="15" x14ac:dyDescent="0.25"/>
  <cols>
    <col min="1" max="1" width="3.85546875" style="524" customWidth="1"/>
    <col min="2" max="3" width="16.85546875" style="523" customWidth="1"/>
    <col min="4" max="4" width="34.42578125" style="523" bestFit="1" customWidth="1"/>
    <col min="5" max="5" width="18.85546875" style="524" customWidth="1"/>
    <col min="6" max="6" width="21.140625" style="524" customWidth="1"/>
    <col min="7" max="7" width="29.140625" style="524" bestFit="1" customWidth="1"/>
    <col min="8" max="8" width="22.140625" style="524" customWidth="1"/>
    <col min="9" max="9" width="34.42578125" style="525" bestFit="1" customWidth="1"/>
    <col min="10" max="10" width="31.28515625" style="525" customWidth="1"/>
    <col min="11" max="11" width="23.42578125" style="526" bestFit="1" customWidth="1"/>
    <col min="12" max="12" width="44.140625" style="525" customWidth="1"/>
    <col min="13" max="14" width="24.5703125" style="524" bestFit="1" customWidth="1"/>
    <col min="15" max="115" width="15.140625" style="526"/>
    <col min="116" max="16384" width="15.140625" style="524"/>
  </cols>
  <sheetData>
    <row r="4" spans="2:115" ht="15.75" thickBot="1" x14ac:dyDescent="0.3"/>
    <row r="5" spans="2:115" ht="18.75" x14ac:dyDescent="0.25">
      <c r="B5" s="567" t="s">
        <v>551</v>
      </c>
      <c r="C5" s="568"/>
      <c r="D5" s="568"/>
      <c r="E5" s="568"/>
      <c r="F5" s="568"/>
      <c r="G5" s="568"/>
      <c r="H5" s="568"/>
      <c r="I5" s="569"/>
      <c r="J5" s="570" t="s">
        <v>552</v>
      </c>
      <c r="K5" s="570"/>
      <c r="L5" s="570"/>
      <c r="M5" s="571" t="s">
        <v>553</v>
      </c>
      <c r="N5" s="572"/>
    </row>
    <row r="6" spans="2:115" s="536" customFormat="1" ht="57" thickBot="1" x14ac:dyDescent="0.3">
      <c r="B6" s="527" t="s">
        <v>554</v>
      </c>
      <c r="C6" s="528" t="s">
        <v>555</v>
      </c>
      <c r="D6" s="529" t="s">
        <v>556</v>
      </c>
      <c r="E6" s="529" t="s">
        <v>557</v>
      </c>
      <c r="F6" s="529" t="s">
        <v>558</v>
      </c>
      <c r="G6" s="530" t="s">
        <v>559</v>
      </c>
      <c r="H6" s="529" t="s">
        <v>560</v>
      </c>
      <c r="I6" s="529" t="s">
        <v>561</v>
      </c>
      <c r="J6" s="531" t="s">
        <v>562</v>
      </c>
      <c r="K6" s="531" t="s">
        <v>563</v>
      </c>
      <c r="L6" s="532" t="s">
        <v>564</v>
      </c>
      <c r="M6" s="533" t="s">
        <v>565</v>
      </c>
      <c r="N6" s="534" t="s">
        <v>566</v>
      </c>
      <c r="O6" s="535"/>
      <c r="P6" s="535"/>
      <c r="Q6" s="535"/>
      <c r="R6" s="535"/>
      <c r="S6" s="535"/>
      <c r="T6" s="535"/>
      <c r="U6" s="535"/>
      <c r="V6" s="535"/>
      <c r="W6" s="535"/>
      <c r="X6" s="535"/>
      <c r="Y6" s="535"/>
      <c r="Z6" s="535"/>
      <c r="AA6" s="535"/>
      <c r="AB6" s="535"/>
      <c r="AC6" s="535"/>
      <c r="AD6" s="535"/>
      <c r="AE6" s="535"/>
      <c r="AF6" s="535"/>
      <c r="AG6" s="535"/>
      <c r="AH6" s="535"/>
      <c r="AI6" s="535"/>
      <c r="AJ6" s="535"/>
      <c r="AK6" s="535"/>
      <c r="AL6" s="535"/>
      <c r="AM6" s="535"/>
      <c r="AN6" s="535"/>
      <c r="AO6" s="535"/>
      <c r="AP6" s="535"/>
      <c r="AQ6" s="535"/>
      <c r="AR6" s="535"/>
      <c r="AS6" s="535"/>
      <c r="AT6" s="535"/>
      <c r="AU6" s="535"/>
      <c r="AV6" s="535"/>
      <c r="AW6" s="535"/>
      <c r="AX6" s="535"/>
      <c r="AY6" s="535"/>
      <c r="AZ6" s="535"/>
      <c r="BA6" s="535"/>
      <c r="BB6" s="535"/>
      <c r="BC6" s="535"/>
      <c r="BD6" s="535"/>
      <c r="BE6" s="535"/>
      <c r="BF6" s="535"/>
      <c r="BG6" s="535"/>
      <c r="BH6" s="535"/>
      <c r="BI6" s="535"/>
      <c r="BJ6" s="535"/>
      <c r="BK6" s="535"/>
      <c r="BL6" s="535"/>
      <c r="BM6" s="535"/>
      <c r="BN6" s="535"/>
      <c r="BO6" s="535"/>
      <c r="BP6" s="535"/>
      <c r="BQ6" s="535"/>
      <c r="BR6" s="535"/>
      <c r="BS6" s="535"/>
      <c r="BT6" s="535"/>
      <c r="BU6" s="535"/>
      <c r="BV6" s="535"/>
      <c r="BW6" s="535"/>
      <c r="BX6" s="535"/>
      <c r="BY6" s="535"/>
      <c r="BZ6" s="535"/>
      <c r="CA6" s="535"/>
      <c r="CB6" s="535"/>
      <c r="CC6" s="535"/>
      <c r="CD6" s="535"/>
      <c r="CE6" s="535"/>
      <c r="CF6" s="535"/>
      <c r="CG6" s="535"/>
      <c r="CH6" s="535"/>
      <c r="CI6" s="535"/>
      <c r="CJ6" s="535"/>
      <c r="CK6" s="535"/>
      <c r="CL6" s="535"/>
      <c r="CM6" s="535"/>
      <c r="CN6" s="535"/>
      <c r="CO6" s="535"/>
      <c r="CP6" s="535"/>
      <c r="CQ6" s="535"/>
      <c r="CR6" s="535"/>
      <c r="CS6" s="535"/>
      <c r="CT6" s="535"/>
      <c r="CU6" s="535"/>
      <c r="CV6" s="535"/>
      <c r="CW6" s="535"/>
      <c r="CX6" s="535"/>
      <c r="CY6" s="535"/>
      <c r="CZ6" s="535"/>
      <c r="DA6" s="535"/>
      <c r="DB6" s="535"/>
      <c r="DC6" s="535"/>
      <c r="DD6" s="535"/>
      <c r="DE6" s="535"/>
      <c r="DF6" s="535"/>
      <c r="DG6" s="535"/>
      <c r="DH6" s="535"/>
      <c r="DI6" s="535"/>
      <c r="DJ6" s="535"/>
      <c r="DK6" s="535"/>
    </row>
    <row r="7" spans="2:115" s="536" customFormat="1" ht="18.75" x14ac:dyDescent="0.25">
      <c r="B7" s="537">
        <v>1</v>
      </c>
      <c r="C7" s="538">
        <v>163804</v>
      </c>
      <c r="D7" s="539" t="s">
        <v>567</v>
      </c>
      <c r="E7" s="539">
        <v>44333</v>
      </c>
      <c r="F7" s="539" t="s">
        <v>568</v>
      </c>
      <c r="G7" s="539" t="s">
        <v>569</v>
      </c>
      <c r="H7" s="539">
        <v>44335</v>
      </c>
      <c r="I7" s="539" t="s">
        <v>620</v>
      </c>
      <c r="J7" s="540"/>
      <c r="K7" s="541"/>
      <c r="L7" s="542"/>
      <c r="M7" s="543"/>
      <c r="N7" s="544"/>
      <c r="O7" s="535"/>
      <c r="P7" s="535"/>
      <c r="Q7" s="535"/>
      <c r="R7" s="535"/>
      <c r="S7" s="535"/>
      <c r="T7" s="535"/>
      <c r="U7" s="535"/>
      <c r="V7" s="535"/>
      <c r="W7" s="535"/>
      <c r="X7" s="535"/>
      <c r="Y7" s="535"/>
      <c r="Z7" s="535"/>
      <c r="AA7" s="535"/>
      <c r="AB7" s="535"/>
      <c r="AC7" s="535"/>
      <c r="AD7" s="535"/>
      <c r="AE7" s="535"/>
      <c r="AF7" s="535"/>
      <c r="AG7" s="535"/>
      <c r="AH7" s="535"/>
      <c r="AI7" s="535"/>
      <c r="AJ7" s="535"/>
      <c r="AK7" s="535"/>
      <c r="AL7" s="535"/>
      <c r="AM7" s="535"/>
      <c r="AN7" s="535"/>
      <c r="AO7" s="535"/>
      <c r="AP7" s="535"/>
      <c r="AQ7" s="535"/>
      <c r="AR7" s="535"/>
      <c r="AS7" s="535"/>
      <c r="AT7" s="535"/>
      <c r="AU7" s="535"/>
      <c r="AV7" s="535"/>
      <c r="AW7" s="535"/>
      <c r="AX7" s="535"/>
      <c r="AY7" s="535"/>
      <c r="AZ7" s="535"/>
      <c r="BA7" s="535"/>
      <c r="BB7" s="535"/>
      <c r="BC7" s="535"/>
      <c r="BD7" s="535"/>
      <c r="BE7" s="535"/>
      <c r="BF7" s="535"/>
      <c r="BG7" s="535"/>
      <c r="BH7" s="535"/>
      <c r="BI7" s="535"/>
      <c r="BJ7" s="535"/>
      <c r="BK7" s="535"/>
      <c r="BL7" s="535"/>
      <c r="BM7" s="535"/>
      <c r="BN7" s="535"/>
      <c r="BO7" s="535"/>
      <c r="BP7" s="535"/>
      <c r="BQ7" s="535"/>
      <c r="BR7" s="535"/>
      <c r="BS7" s="535"/>
      <c r="BT7" s="535"/>
      <c r="BU7" s="535"/>
      <c r="BV7" s="535"/>
      <c r="BW7" s="535"/>
      <c r="BX7" s="535"/>
      <c r="BY7" s="535"/>
      <c r="BZ7" s="535"/>
      <c r="CA7" s="535"/>
      <c r="CB7" s="535"/>
      <c r="CC7" s="535"/>
      <c r="CD7" s="535"/>
      <c r="CE7" s="535"/>
      <c r="CF7" s="535"/>
      <c r="CG7" s="535"/>
      <c r="CH7" s="535"/>
      <c r="CI7" s="535"/>
      <c r="CJ7" s="535"/>
      <c r="CK7" s="535"/>
      <c r="CL7" s="535"/>
      <c r="CM7" s="535"/>
      <c r="CN7" s="535"/>
      <c r="CO7" s="535"/>
      <c r="CP7" s="535"/>
      <c r="CQ7" s="535"/>
      <c r="CR7" s="535"/>
      <c r="CS7" s="535"/>
      <c r="CT7" s="535"/>
      <c r="CU7" s="535"/>
      <c r="CV7" s="535"/>
      <c r="CW7" s="535"/>
      <c r="CX7" s="535"/>
      <c r="CY7" s="535"/>
      <c r="CZ7" s="535"/>
      <c r="DA7" s="535"/>
      <c r="DB7" s="535"/>
      <c r="DC7" s="535"/>
      <c r="DD7" s="535"/>
      <c r="DE7" s="535"/>
      <c r="DF7" s="535"/>
      <c r="DG7" s="535"/>
      <c r="DH7" s="535"/>
      <c r="DI7" s="535"/>
      <c r="DJ7" s="535"/>
      <c r="DK7" s="535"/>
    </row>
    <row r="8" spans="2:115" s="536" customFormat="1" ht="18.75" x14ac:dyDescent="0.25">
      <c r="B8" s="545">
        <v>2</v>
      </c>
      <c r="C8" s="538">
        <v>163805</v>
      </c>
      <c r="D8" s="539" t="s">
        <v>570</v>
      </c>
      <c r="E8" s="539">
        <v>44333</v>
      </c>
      <c r="F8" s="539" t="s">
        <v>568</v>
      </c>
      <c r="G8" s="539" t="s">
        <v>569</v>
      </c>
      <c r="H8" s="539">
        <v>44335</v>
      </c>
      <c r="I8" s="539" t="s">
        <v>620</v>
      </c>
      <c r="J8" s="546"/>
      <c r="K8" s="541"/>
      <c r="L8" s="547"/>
      <c r="M8" s="548"/>
      <c r="N8" s="549"/>
      <c r="O8" s="535"/>
      <c r="P8" s="535"/>
      <c r="Q8" s="535"/>
      <c r="R8" s="535"/>
      <c r="S8" s="535"/>
      <c r="T8" s="535"/>
      <c r="U8" s="535"/>
      <c r="V8" s="535"/>
      <c r="W8" s="535"/>
      <c r="X8" s="535"/>
      <c r="Y8" s="535"/>
      <c r="Z8" s="535"/>
      <c r="AA8" s="535"/>
      <c r="AB8" s="535"/>
      <c r="AC8" s="535"/>
      <c r="AD8" s="535"/>
      <c r="AE8" s="535"/>
      <c r="AF8" s="535"/>
      <c r="AG8" s="535"/>
      <c r="AH8" s="535"/>
      <c r="AI8" s="535"/>
      <c r="AJ8" s="535"/>
      <c r="AK8" s="535"/>
      <c r="AL8" s="535"/>
      <c r="AM8" s="535"/>
      <c r="AN8" s="535"/>
      <c r="AO8" s="535"/>
      <c r="AP8" s="535"/>
      <c r="AQ8" s="535"/>
      <c r="AR8" s="535"/>
      <c r="AS8" s="535"/>
      <c r="AT8" s="535"/>
      <c r="AU8" s="535"/>
      <c r="AV8" s="535"/>
      <c r="AW8" s="535"/>
      <c r="AX8" s="535"/>
      <c r="AY8" s="535"/>
      <c r="AZ8" s="535"/>
      <c r="BA8" s="535"/>
      <c r="BB8" s="535"/>
      <c r="BC8" s="535"/>
      <c r="BD8" s="535"/>
      <c r="BE8" s="535"/>
      <c r="BF8" s="535"/>
      <c r="BG8" s="535"/>
      <c r="BH8" s="535"/>
      <c r="BI8" s="535"/>
      <c r="BJ8" s="535"/>
      <c r="BK8" s="535"/>
      <c r="BL8" s="535"/>
      <c r="BM8" s="535"/>
      <c r="BN8" s="535"/>
      <c r="BO8" s="535"/>
      <c r="BP8" s="535"/>
      <c r="BQ8" s="535"/>
      <c r="BR8" s="535"/>
      <c r="BS8" s="535"/>
      <c r="BT8" s="535"/>
      <c r="BU8" s="535"/>
      <c r="BV8" s="535"/>
      <c r="BW8" s="535"/>
      <c r="BX8" s="535"/>
      <c r="BY8" s="535"/>
      <c r="BZ8" s="535"/>
      <c r="CA8" s="535"/>
      <c r="CB8" s="535"/>
      <c r="CC8" s="535"/>
      <c r="CD8" s="535"/>
      <c r="CE8" s="535"/>
      <c r="CF8" s="535"/>
      <c r="CG8" s="535"/>
      <c r="CH8" s="535"/>
      <c r="CI8" s="535"/>
      <c r="CJ8" s="535"/>
      <c r="CK8" s="535"/>
      <c r="CL8" s="535"/>
      <c r="CM8" s="535"/>
      <c r="CN8" s="535"/>
      <c r="CO8" s="535"/>
      <c r="CP8" s="535"/>
      <c r="CQ8" s="535"/>
      <c r="CR8" s="535"/>
      <c r="CS8" s="535"/>
      <c r="CT8" s="535"/>
      <c r="CU8" s="535"/>
      <c r="CV8" s="535"/>
      <c r="CW8" s="535"/>
      <c r="CX8" s="535"/>
      <c r="CY8" s="535"/>
      <c r="CZ8" s="535"/>
      <c r="DA8" s="535"/>
      <c r="DB8" s="535"/>
      <c r="DC8" s="535"/>
      <c r="DD8" s="535"/>
      <c r="DE8" s="535"/>
      <c r="DF8" s="535"/>
      <c r="DG8" s="535"/>
      <c r="DH8" s="535"/>
      <c r="DI8" s="535"/>
      <c r="DJ8" s="535"/>
      <c r="DK8" s="535"/>
    </row>
    <row r="9" spans="2:115" s="536" customFormat="1" ht="18.75" x14ac:dyDescent="0.25">
      <c r="B9" s="545">
        <v>3</v>
      </c>
      <c r="C9" s="538">
        <v>163806</v>
      </c>
      <c r="D9" s="539" t="s">
        <v>571</v>
      </c>
      <c r="E9" s="539">
        <v>44333</v>
      </c>
      <c r="F9" s="539" t="s">
        <v>568</v>
      </c>
      <c r="G9" s="539" t="s">
        <v>569</v>
      </c>
      <c r="H9" s="539">
        <v>44335</v>
      </c>
      <c r="I9" s="539" t="s">
        <v>620</v>
      </c>
      <c r="J9" s="546"/>
      <c r="K9" s="541"/>
      <c r="L9" s="547"/>
      <c r="M9" s="548"/>
      <c r="N9" s="549"/>
      <c r="O9" s="535"/>
      <c r="P9" s="535"/>
      <c r="Q9" s="535"/>
      <c r="R9" s="535"/>
      <c r="S9" s="535"/>
      <c r="T9" s="535"/>
      <c r="U9" s="535"/>
      <c r="V9" s="535"/>
      <c r="W9" s="535"/>
      <c r="X9" s="535"/>
      <c r="Y9" s="535"/>
      <c r="Z9" s="535"/>
      <c r="AA9" s="535"/>
      <c r="AB9" s="535"/>
      <c r="AC9" s="535"/>
      <c r="AD9" s="535"/>
      <c r="AE9" s="535"/>
      <c r="AF9" s="535"/>
      <c r="AG9" s="535"/>
      <c r="AH9" s="535"/>
      <c r="AI9" s="535"/>
      <c r="AJ9" s="535"/>
      <c r="AK9" s="535"/>
      <c r="AL9" s="535"/>
      <c r="AM9" s="535"/>
      <c r="AN9" s="535"/>
      <c r="AO9" s="535"/>
      <c r="AP9" s="535"/>
      <c r="AQ9" s="535"/>
      <c r="AR9" s="535"/>
      <c r="AS9" s="535"/>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W9" s="535"/>
      <c r="BX9" s="535"/>
      <c r="BY9" s="535"/>
      <c r="BZ9" s="535"/>
      <c r="CA9" s="535"/>
      <c r="CB9" s="535"/>
      <c r="CC9" s="535"/>
      <c r="CD9" s="535"/>
      <c r="CE9" s="535"/>
      <c r="CF9" s="535"/>
      <c r="CG9" s="535"/>
      <c r="CH9" s="535"/>
      <c r="CI9" s="535"/>
      <c r="CJ9" s="535"/>
      <c r="CK9" s="535"/>
      <c r="CL9" s="535"/>
      <c r="CM9" s="535"/>
      <c r="CN9" s="535"/>
      <c r="CO9" s="535"/>
      <c r="CP9" s="535"/>
      <c r="CQ9" s="535"/>
      <c r="CR9" s="535"/>
      <c r="CS9" s="535"/>
      <c r="CT9" s="535"/>
      <c r="CU9" s="535"/>
      <c r="CV9" s="535"/>
      <c r="CW9" s="535"/>
      <c r="CX9" s="535"/>
      <c r="CY9" s="535"/>
      <c r="CZ9" s="535"/>
      <c r="DA9" s="535"/>
      <c r="DB9" s="535"/>
      <c r="DC9" s="535"/>
      <c r="DD9" s="535"/>
      <c r="DE9" s="535"/>
      <c r="DF9" s="535"/>
      <c r="DG9" s="535"/>
      <c r="DH9" s="535"/>
      <c r="DI9" s="535"/>
      <c r="DJ9" s="535"/>
      <c r="DK9" s="535"/>
    </row>
    <row r="10" spans="2:115" s="536" customFormat="1" ht="18.75" x14ac:dyDescent="0.25">
      <c r="B10" s="545">
        <v>4</v>
      </c>
      <c r="C10" s="538">
        <v>163807</v>
      </c>
      <c r="D10" s="539" t="s">
        <v>572</v>
      </c>
      <c r="E10" s="539">
        <v>44333</v>
      </c>
      <c r="F10" s="539" t="s">
        <v>568</v>
      </c>
      <c r="G10" s="539" t="s">
        <v>569</v>
      </c>
      <c r="H10" s="539">
        <v>44335</v>
      </c>
      <c r="I10" s="539" t="s">
        <v>620</v>
      </c>
      <c r="J10" s="546"/>
      <c r="K10" s="541"/>
      <c r="L10" s="547"/>
      <c r="M10" s="548"/>
      <c r="N10" s="549"/>
      <c r="O10" s="535"/>
      <c r="P10" s="535"/>
      <c r="Q10" s="535"/>
      <c r="R10" s="535"/>
      <c r="S10" s="535"/>
      <c r="T10" s="535"/>
      <c r="U10" s="535"/>
      <c r="V10" s="535"/>
      <c r="W10" s="535"/>
      <c r="X10" s="535"/>
      <c r="Y10" s="535"/>
      <c r="Z10" s="535"/>
      <c r="AA10" s="535"/>
      <c r="AB10" s="535"/>
      <c r="AC10" s="535"/>
      <c r="AD10" s="535"/>
      <c r="AE10" s="535"/>
      <c r="AF10" s="535"/>
      <c r="AG10" s="535"/>
      <c r="AH10" s="535"/>
      <c r="AI10" s="535"/>
      <c r="AJ10" s="535"/>
      <c r="AK10" s="535"/>
      <c r="AL10" s="535"/>
      <c r="AM10" s="535"/>
      <c r="AN10" s="535"/>
      <c r="AO10" s="535"/>
      <c r="AP10" s="535"/>
      <c r="AQ10" s="535"/>
      <c r="AR10" s="535"/>
      <c r="AS10" s="535"/>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c r="BW10" s="535"/>
      <c r="BX10" s="535"/>
      <c r="BY10" s="535"/>
      <c r="BZ10" s="535"/>
      <c r="CA10" s="535"/>
      <c r="CB10" s="535"/>
      <c r="CC10" s="535"/>
      <c r="CD10" s="535"/>
      <c r="CE10" s="535"/>
      <c r="CF10" s="535"/>
      <c r="CG10" s="535"/>
      <c r="CH10" s="535"/>
      <c r="CI10" s="535"/>
      <c r="CJ10" s="535"/>
      <c r="CK10" s="535"/>
      <c r="CL10" s="535"/>
      <c r="CM10" s="535"/>
      <c r="CN10" s="535"/>
      <c r="CO10" s="535"/>
      <c r="CP10" s="535"/>
      <c r="CQ10" s="535"/>
      <c r="CR10" s="535"/>
      <c r="CS10" s="535"/>
      <c r="CT10" s="535"/>
      <c r="CU10" s="535"/>
      <c r="CV10" s="535"/>
      <c r="CW10" s="535"/>
      <c r="CX10" s="535"/>
      <c r="CY10" s="535"/>
      <c r="CZ10" s="535"/>
      <c r="DA10" s="535"/>
      <c r="DB10" s="535"/>
      <c r="DC10" s="535"/>
      <c r="DD10" s="535"/>
      <c r="DE10" s="535"/>
      <c r="DF10" s="535"/>
      <c r="DG10" s="535"/>
      <c r="DH10" s="535"/>
      <c r="DI10" s="535"/>
      <c r="DJ10" s="535"/>
      <c r="DK10" s="535"/>
    </row>
    <row r="11" spans="2:115" s="536" customFormat="1" ht="18.75" x14ac:dyDescent="0.25">
      <c r="B11" s="545">
        <v>5</v>
      </c>
      <c r="C11" s="538">
        <v>163808</v>
      </c>
      <c r="D11" s="539" t="s">
        <v>573</v>
      </c>
      <c r="E11" s="539">
        <v>44333</v>
      </c>
      <c r="F11" s="539" t="s">
        <v>568</v>
      </c>
      <c r="G11" s="539" t="s">
        <v>569</v>
      </c>
      <c r="H11" s="539">
        <v>44335</v>
      </c>
      <c r="I11" s="539" t="s">
        <v>620</v>
      </c>
      <c r="J11" s="546"/>
      <c r="K11" s="541"/>
      <c r="L11" s="547"/>
      <c r="M11" s="548"/>
      <c r="N11" s="549"/>
      <c r="O11" s="535"/>
      <c r="P11" s="535"/>
      <c r="Q11" s="535"/>
      <c r="R11" s="535"/>
      <c r="S11" s="535"/>
      <c r="T11" s="535"/>
      <c r="U11" s="535"/>
      <c r="V11" s="535"/>
      <c r="W11" s="535"/>
      <c r="X11" s="535"/>
      <c r="Y11" s="535"/>
      <c r="Z11" s="535"/>
      <c r="AA11" s="535"/>
      <c r="AB11" s="535"/>
      <c r="AC11" s="535"/>
      <c r="AD11" s="535"/>
      <c r="AE11" s="535"/>
      <c r="AF11" s="535"/>
      <c r="AG11" s="535"/>
      <c r="AH11" s="535"/>
      <c r="AI11" s="535"/>
      <c r="AJ11" s="535"/>
      <c r="AK11" s="535"/>
      <c r="AL11" s="535"/>
      <c r="AM11" s="535"/>
      <c r="AN11" s="535"/>
      <c r="AO11" s="535"/>
      <c r="AP11" s="535"/>
      <c r="AQ11" s="535"/>
      <c r="AR11" s="535"/>
      <c r="AS11" s="535"/>
      <c r="AT11" s="535"/>
      <c r="AU11" s="535"/>
      <c r="AV11" s="535"/>
      <c r="AW11" s="535"/>
      <c r="AX11" s="535"/>
      <c r="AY11" s="535"/>
      <c r="AZ11" s="535"/>
      <c r="BA11" s="535"/>
      <c r="BB11" s="535"/>
      <c r="BC11" s="535"/>
      <c r="BD11" s="535"/>
      <c r="BE11" s="535"/>
      <c r="BF11" s="535"/>
      <c r="BG11" s="535"/>
      <c r="BH11" s="535"/>
      <c r="BI11" s="535"/>
      <c r="BJ11" s="535"/>
      <c r="BK11" s="535"/>
      <c r="BL11" s="535"/>
      <c r="BM11" s="535"/>
      <c r="BN11" s="535"/>
      <c r="BO11" s="535"/>
      <c r="BP11" s="535"/>
      <c r="BQ11" s="535"/>
      <c r="BR11" s="535"/>
      <c r="BS11" s="535"/>
      <c r="BT11" s="535"/>
      <c r="BU11" s="535"/>
      <c r="BV11" s="535"/>
      <c r="BW11" s="535"/>
      <c r="BX11" s="535"/>
      <c r="BY11" s="535"/>
      <c r="BZ11" s="535"/>
      <c r="CA11" s="535"/>
      <c r="CB11" s="535"/>
      <c r="CC11" s="535"/>
      <c r="CD11" s="535"/>
      <c r="CE11" s="535"/>
      <c r="CF11" s="535"/>
      <c r="CG11" s="535"/>
      <c r="CH11" s="535"/>
      <c r="CI11" s="535"/>
      <c r="CJ11" s="535"/>
      <c r="CK11" s="535"/>
      <c r="CL11" s="535"/>
      <c r="CM11" s="535"/>
      <c r="CN11" s="535"/>
      <c r="CO11" s="535"/>
      <c r="CP11" s="535"/>
      <c r="CQ11" s="535"/>
      <c r="CR11" s="535"/>
      <c r="CS11" s="535"/>
      <c r="CT11" s="535"/>
      <c r="CU11" s="535"/>
      <c r="CV11" s="535"/>
      <c r="CW11" s="535"/>
      <c r="CX11" s="535"/>
      <c r="CY11" s="535"/>
      <c r="CZ11" s="535"/>
      <c r="DA11" s="535"/>
      <c r="DB11" s="535"/>
      <c r="DC11" s="535"/>
      <c r="DD11" s="535"/>
      <c r="DE11" s="535"/>
      <c r="DF11" s="535"/>
      <c r="DG11" s="535"/>
      <c r="DH11" s="535"/>
      <c r="DI11" s="535"/>
      <c r="DJ11" s="535"/>
      <c r="DK11" s="535"/>
    </row>
    <row r="12" spans="2:115" s="536" customFormat="1" ht="18.75" x14ac:dyDescent="0.25">
      <c r="B12" s="545">
        <v>6</v>
      </c>
      <c r="C12" s="538">
        <v>163809</v>
      </c>
      <c r="D12" s="539" t="s">
        <v>574</v>
      </c>
      <c r="E12" s="539">
        <v>44333</v>
      </c>
      <c r="F12" s="539" t="s">
        <v>568</v>
      </c>
      <c r="G12" s="539" t="s">
        <v>569</v>
      </c>
      <c r="H12" s="539">
        <v>44335</v>
      </c>
      <c r="I12" s="539" t="s">
        <v>620</v>
      </c>
      <c r="J12" s="546"/>
      <c r="K12" s="541"/>
      <c r="L12" s="547"/>
      <c r="M12" s="548"/>
      <c r="N12" s="549"/>
      <c r="O12" s="535"/>
      <c r="P12" s="535"/>
      <c r="Q12" s="535"/>
      <c r="R12" s="535"/>
      <c r="S12" s="535"/>
      <c r="T12" s="535"/>
      <c r="U12" s="535"/>
      <c r="V12" s="535"/>
      <c r="W12" s="535"/>
      <c r="X12" s="535"/>
      <c r="Y12" s="535"/>
      <c r="Z12" s="535"/>
      <c r="AA12" s="535"/>
      <c r="AB12" s="535"/>
      <c r="AC12" s="535"/>
      <c r="AD12" s="535"/>
      <c r="AE12" s="535"/>
      <c r="AF12" s="535"/>
      <c r="AG12" s="535"/>
      <c r="AH12" s="535"/>
      <c r="AI12" s="535"/>
      <c r="AJ12" s="535"/>
      <c r="AK12" s="535"/>
      <c r="AL12" s="535"/>
      <c r="AM12" s="535"/>
      <c r="AN12" s="535"/>
      <c r="AO12" s="535"/>
      <c r="AP12" s="535"/>
      <c r="AQ12" s="535"/>
      <c r="AR12" s="535"/>
      <c r="AS12" s="535"/>
      <c r="AT12" s="535"/>
      <c r="AU12" s="535"/>
      <c r="AV12" s="535"/>
      <c r="AW12" s="535"/>
      <c r="AX12" s="535"/>
      <c r="AY12" s="535"/>
      <c r="AZ12" s="535"/>
      <c r="BA12" s="535"/>
      <c r="BB12" s="535"/>
      <c r="BC12" s="535"/>
      <c r="BD12" s="535"/>
      <c r="BE12" s="535"/>
      <c r="BF12" s="535"/>
      <c r="BG12" s="535"/>
      <c r="BH12" s="535"/>
      <c r="BI12" s="535"/>
      <c r="BJ12" s="535"/>
      <c r="BK12" s="535"/>
      <c r="BL12" s="535"/>
      <c r="BM12" s="535"/>
      <c r="BN12" s="535"/>
      <c r="BO12" s="535"/>
      <c r="BP12" s="535"/>
      <c r="BQ12" s="535"/>
      <c r="BR12" s="535"/>
      <c r="BS12" s="535"/>
      <c r="BT12" s="535"/>
      <c r="BU12" s="535"/>
      <c r="BV12" s="535"/>
      <c r="BW12" s="535"/>
      <c r="BX12" s="535"/>
      <c r="BY12" s="535"/>
      <c r="BZ12" s="535"/>
      <c r="CA12" s="535"/>
      <c r="CB12" s="535"/>
      <c r="CC12" s="535"/>
      <c r="CD12" s="535"/>
      <c r="CE12" s="535"/>
      <c r="CF12" s="535"/>
      <c r="CG12" s="535"/>
      <c r="CH12" s="535"/>
      <c r="CI12" s="535"/>
      <c r="CJ12" s="535"/>
      <c r="CK12" s="535"/>
      <c r="CL12" s="535"/>
      <c r="CM12" s="535"/>
      <c r="CN12" s="535"/>
      <c r="CO12" s="535"/>
      <c r="CP12" s="535"/>
      <c r="CQ12" s="535"/>
      <c r="CR12" s="535"/>
      <c r="CS12" s="535"/>
      <c r="CT12" s="535"/>
      <c r="CU12" s="535"/>
      <c r="CV12" s="535"/>
      <c r="CW12" s="535"/>
      <c r="CX12" s="535"/>
      <c r="CY12" s="535"/>
      <c r="CZ12" s="535"/>
      <c r="DA12" s="535"/>
      <c r="DB12" s="535"/>
      <c r="DC12" s="535"/>
      <c r="DD12" s="535"/>
      <c r="DE12" s="535"/>
      <c r="DF12" s="535"/>
      <c r="DG12" s="535"/>
      <c r="DH12" s="535"/>
      <c r="DI12" s="535"/>
      <c r="DJ12" s="535"/>
      <c r="DK12" s="535"/>
    </row>
    <row r="13" spans="2:115" s="536" customFormat="1" ht="18.75" x14ac:dyDescent="0.25">
      <c r="B13" s="545">
        <v>7</v>
      </c>
      <c r="C13" s="538">
        <v>163810</v>
      </c>
      <c r="D13" s="539" t="s">
        <v>575</v>
      </c>
      <c r="E13" s="539">
        <v>44333</v>
      </c>
      <c r="F13" s="539" t="s">
        <v>568</v>
      </c>
      <c r="G13" s="539" t="s">
        <v>569</v>
      </c>
      <c r="H13" s="539">
        <v>44335</v>
      </c>
      <c r="I13" s="539" t="s">
        <v>620</v>
      </c>
      <c r="J13" s="546"/>
      <c r="K13" s="541"/>
      <c r="L13" s="547"/>
      <c r="M13" s="548"/>
      <c r="N13" s="549"/>
      <c r="O13" s="535"/>
      <c r="P13" s="535"/>
      <c r="Q13" s="535"/>
      <c r="R13" s="535"/>
      <c r="S13" s="535"/>
      <c r="T13" s="535"/>
      <c r="U13" s="535"/>
      <c r="V13" s="535"/>
      <c r="W13" s="535"/>
      <c r="X13" s="535"/>
      <c r="Y13" s="535"/>
      <c r="Z13" s="535"/>
      <c r="AA13" s="535"/>
      <c r="AB13" s="535"/>
      <c r="AC13" s="535"/>
      <c r="AD13" s="535"/>
      <c r="AE13" s="535"/>
      <c r="AF13" s="535"/>
      <c r="AG13" s="535"/>
      <c r="AH13" s="535"/>
      <c r="AI13" s="535"/>
      <c r="AJ13" s="535"/>
      <c r="AK13" s="535"/>
      <c r="AL13" s="535"/>
      <c r="AM13" s="535"/>
      <c r="AN13" s="535"/>
      <c r="AO13" s="535"/>
      <c r="AP13" s="535"/>
      <c r="AQ13" s="535"/>
      <c r="AR13" s="535"/>
      <c r="AS13" s="535"/>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c r="BW13" s="535"/>
      <c r="BX13" s="535"/>
      <c r="BY13" s="535"/>
      <c r="BZ13" s="535"/>
      <c r="CA13" s="535"/>
      <c r="CB13" s="535"/>
      <c r="CC13" s="535"/>
      <c r="CD13" s="535"/>
      <c r="CE13" s="535"/>
      <c r="CF13" s="535"/>
      <c r="CG13" s="535"/>
      <c r="CH13" s="535"/>
      <c r="CI13" s="535"/>
      <c r="CJ13" s="535"/>
      <c r="CK13" s="535"/>
      <c r="CL13" s="535"/>
      <c r="CM13" s="535"/>
      <c r="CN13" s="535"/>
      <c r="CO13" s="535"/>
      <c r="CP13" s="535"/>
      <c r="CQ13" s="535"/>
      <c r="CR13" s="535"/>
      <c r="CS13" s="535"/>
      <c r="CT13" s="535"/>
      <c r="CU13" s="535"/>
      <c r="CV13" s="535"/>
      <c r="CW13" s="535"/>
      <c r="CX13" s="535"/>
      <c r="CY13" s="535"/>
      <c r="CZ13" s="535"/>
      <c r="DA13" s="535"/>
      <c r="DB13" s="535"/>
      <c r="DC13" s="535"/>
      <c r="DD13" s="535"/>
      <c r="DE13" s="535"/>
      <c r="DF13" s="535"/>
      <c r="DG13" s="535"/>
      <c r="DH13" s="535"/>
      <c r="DI13" s="535"/>
      <c r="DJ13" s="535"/>
      <c r="DK13" s="535"/>
    </row>
    <row r="14" spans="2:115" s="536" customFormat="1" ht="18.75" x14ac:dyDescent="0.25">
      <c r="B14" s="545">
        <v>8</v>
      </c>
      <c r="C14" s="538">
        <v>163811</v>
      </c>
      <c r="D14" s="539" t="s">
        <v>576</v>
      </c>
      <c r="E14" s="539">
        <v>44333</v>
      </c>
      <c r="F14" s="539" t="s">
        <v>568</v>
      </c>
      <c r="G14" s="539" t="s">
        <v>569</v>
      </c>
      <c r="H14" s="539">
        <v>44335</v>
      </c>
      <c r="I14" s="539" t="s">
        <v>620</v>
      </c>
      <c r="J14" s="546"/>
      <c r="K14" s="541"/>
      <c r="L14" s="547"/>
      <c r="M14" s="548"/>
      <c r="N14" s="549"/>
      <c r="O14" s="535"/>
      <c r="P14" s="535"/>
      <c r="Q14" s="535"/>
      <c r="R14" s="535"/>
      <c r="S14" s="535"/>
      <c r="T14" s="535"/>
      <c r="U14" s="535"/>
      <c r="V14" s="535"/>
      <c r="W14" s="535"/>
      <c r="X14" s="535"/>
      <c r="Y14" s="535"/>
      <c r="Z14" s="535"/>
      <c r="AA14" s="535"/>
      <c r="AB14" s="535"/>
      <c r="AC14" s="535"/>
      <c r="AD14" s="535"/>
      <c r="AE14" s="535"/>
      <c r="AF14" s="535"/>
      <c r="AG14" s="535"/>
      <c r="AH14" s="535"/>
      <c r="AI14" s="535"/>
      <c r="AJ14" s="535"/>
      <c r="AK14" s="535"/>
      <c r="AL14" s="535"/>
      <c r="AM14" s="535"/>
      <c r="AN14" s="535"/>
      <c r="AO14" s="535"/>
      <c r="AP14" s="535"/>
      <c r="AQ14" s="535"/>
      <c r="AR14" s="535"/>
      <c r="AS14" s="535"/>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5"/>
      <c r="BW14" s="535"/>
      <c r="BX14" s="535"/>
      <c r="BY14" s="535"/>
      <c r="BZ14" s="535"/>
      <c r="CA14" s="535"/>
      <c r="CB14" s="535"/>
      <c r="CC14" s="535"/>
      <c r="CD14" s="535"/>
      <c r="CE14" s="535"/>
      <c r="CF14" s="535"/>
      <c r="CG14" s="535"/>
      <c r="CH14" s="535"/>
      <c r="CI14" s="535"/>
      <c r="CJ14" s="535"/>
      <c r="CK14" s="535"/>
      <c r="CL14" s="535"/>
      <c r="CM14" s="535"/>
      <c r="CN14" s="535"/>
      <c r="CO14" s="535"/>
      <c r="CP14" s="535"/>
      <c r="CQ14" s="535"/>
      <c r="CR14" s="535"/>
      <c r="CS14" s="535"/>
      <c r="CT14" s="535"/>
      <c r="CU14" s="535"/>
      <c r="CV14" s="535"/>
      <c r="CW14" s="535"/>
      <c r="CX14" s="535"/>
      <c r="CY14" s="535"/>
      <c r="CZ14" s="535"/>
      <c r="DA14" s="535"/>
      <c r="DB14" s="535"/>
      <c r="DC14" s="535"/>
      <c r="DD14" s="535"/>
      <c r="DE14" s="535"/>
      <c r="DF14" s="535"/>
      <c r="DG14" s="535"/>
      <c r="DH14" s="535"/>
      <c r="DI14" s="535"/>
      <c r="DJ14" s="535"/>
      <c r="DK14" s="535"/>
    </row>
    <row r="15" spans="2:115" s="536" customFormat="1" ht="18.75" x14ac:dyDescent="0.25">
      <c r="B15" s="545">
        <v>9</v>
      </c>
      <c r="C15" s="538">
        <v>163812</v>
      </c>
      <c r="D15" s="539" t="s">
        <v>577</v>
      </c>
      <c r="E15" s="539">
        <v>44333</v>
      </c>
      <c r="F15" s="539" t="s">
        <v>568</v>
      </c>
      <c r="G15" s="539" t="s">
        <v>569</v>
      </c>
      <c r="H15" s="539">
        <v>44335</v>
      </c>
      <c r="I15" s="539" t="s">
        <v>620</v>
      </c>
      <c r="J15" s="546"/>
      <c r="K15" s="541"/>
      <c r="L15" s="547"/>
      <c r="M15" s="548"/>
      <c r="N15" s="549"/>
      <c r="O15" s="535"/>
      <c r="P15" s="535"/>
      <c r="Q15" s="535"/>
      <c r="R15" s="535"/>
      <c r="S15" s="535"/>
      <c r="T15" s="535"/>
      <c r="U15" s="535"/>
      <c r="V15" s="535"/>
      <c r="W15" s="535"/>
      <c r="X15" s="535"/>
      <c r="Y15" s="535"/>
      <c r="Z15" s="535"/>
      <c r="AA15" s="535"/>
      <c r="AB15" s="535"/>
      <c r="AC15" s="535"/>
      <c r="AD15" s="535"/>
      <c r="AE15" s="535"/>
      <c r="AF15" s="535"/>
      <c r="AG15" s="535"/>
      <c r="AH15" s="535"/>
      <c r="AI15" s="535"/>
      <c r="AJ15" s="535"/>
      <c r="AK15" s="535"/>
      <c r="AL15" s="535"/>
      <c r="AM15" s="535"/>
      <c r="AN15" s="535"/>
      <c r="AO15" s="535"/>
      <c r="AP15" s="535"/>
      <c r="AQ15" s="535"/>
      <c r="AR15" s="535"/>
      <c r="AS15" s="535"/>
      <c r="AT15" s="535"/>
      <c r="AU15" s="535"/>
      <c r="AV15" s="535"/>
      <c r="AW15" s="535"/>
      <c r="AX15" s="535"/>
      <c r="AY15" s="535"/>
      <c r="AZ15" s="535"/>
      <c r="BA15" s="535"/>
      <c r="BB15" s="535"/>
      <c r="BC15" s="535"/>
      <c r="BD15" s="535"/>
      <c r="BE15" s="535"/>
      <c r="BF15" s="535"/>
      <c r="BG15" s="535"/>
      <c r="BH15" s="535"/>
      <c r="BI15" s="535"/>
      <c r="BJ15" s="535"/>
      <c r="BK15" s="535"/>
      <c r="BL15" s="535"/>
      <c r="BM15" s="535"/>
      <c r="BN15" s="535"/>
      <c r="BO15" s="535"/>
      <c r="BP15" s="535"/>
      <c r="BQ15" s="535"/>
      <c r="BR15" s="535"/>
      <c r="BS15" s="535"/>
      <c r="BT15" s="535"/>
      <c r="BU15" s="535"/>
      <c r="BV15" s="535"/>
      <c r="BW15" s="535"/>
      <c r="BX15" s="535"/>
      <c r="BY15" s="535"/>
      <c r="BZ15" s="535"/>
      <c r="CA15" s="535"/>
      <c r="CB15" s="535"/>
      <c r="CC15" s="535"/>
      <c r="CD15" s="535"/>
      <c r="CE15" s="535"/>
      <c r="CF15" s="535"/>
      <c r="CG15" s="535"/>
      <c r="CH15" s="535"/>
      <c r="CI15" s="535"/>
      <c r="CJ15" s="535"/>
      <c r="CK15" s="535"/>
      <c r="CL15" s="535"/>
      <c r="CM15" s="535"/>
      <c r="CN15" s="535"/>
      <c r="CO15" s="535"/>
      <c r="CP15" s="535"/>
      <c r="CQ15" s="535"/>
      <c r="CR15" s="535"/>
      <c r="CS15" s="535"/>
      <c r="CT15" s="535"/>
      <c r="CU15" s="535"/>
      <c r="CV15" s="535"/>
      <c r="CW15" s="535"/>
      <c r="CX15" s="535"/>
      <c r="CY15" s="535"/>
      <c r="CZ15" s="535"/>
      <c r="DA15" s="535"/>
      <c r="DB15" s="535"/>
      <c r="DC15" s="535"/>
      <c r="DD15" s="535"/>
      <c r="DE15" s="535"/>
      <c r="DF15" s="535"/>
      <c r="DG15" s="535"/>
      <c r="DH15" s="535"/>
      <c r="DI15" s="535"/>
      <c r="DJ15" s="535"/>
      <c r="DK15" s="535"/>
    </row>
    <row r="16" spans="2:115" s="536" customFormat="1" ht="18.75" x14ac:dyDescent="0.4">
      <c r="B16" s="545">
        <v>10</v>
      </c>
      <c r="C16" s="538">
        <v>163828</v>
      </c>
      <c r="D16" s="539" t="s">
        <v>578</v>
      </c>
      <c r="E16" s="539">
        <v>44333</v>
      </c>
      <c r="F16" s="563" t="s">
        <v>568</v>
      </c>
      <c r="G16" s="539" t="s">
        <v>569</v>
      </c>
      <c r="H16" s="539">
        <v>44335</v>
      </c>
      <c r="I16" s="539" t="s">
        <v>620</v>
      </c>
      <c r="J16" s="546"/>
      <c r="K16" s="541"/>
      <c r="L16" s="547"/>
      <c r="M16" s="548"/>
      <c r="N16" s="549"/>
      <c r="O16" s="535"/>
      <c r="P16" s="535"/>
      <c r="Q16" s="535"/>
      <c r="R16" s="535"/>
      <c r="S16" s="535"/>
      <c r="T16" s="535"/>
      <c r="U16" s="535"/>
      <c r="V16" s="535"/>
      <c r="W16" s="535"/>
      <c r="X16" s="535"/>
      <c r="Y16" s="535"/>
      <c r="Z16" s="535"/>
      <c r="AA16" s="535"/>
      <c r="AB16" s="535"/>
      <c r="AC16" s="535"/>
      <c r="AD16" s="535"/>
      <c r="AE16" s="535"/>
      <c r="AF16" s="535"/>
      <c r="AG16" s="535"/>
      <c r="AH16" s="535"/>
      <c r="AI16" s="535"/>
      <c r="AJ16" s="535"/>
      <c r="AK16" s="535"/>
      <c r="AL16" s="535"/>
      <c r="AM16" s="535"/>
      <c r="AN16" s="535"/>
      <c r="AO16" s="535"/>
      <c r="AP16" s="535"/>
      <c r="AQ16" s="535"/>
      <c r="AR16" s="535"/>
      <c r="AS16" s="535"/>
      <c r="AT16" s="535"/>
      <c r="AU16" s="535"/>
      <c r="AV16" s="535"/>
      <c r="AW16" s="535"/>
      <c r="AX16" s="535"/>
      <c r="AY16" s="535"/>
      <c r="AZ16" s="535"/>
      <c r="BA16" s="535"/>
      <c r="BB16" s="535"/>
      <c r="BC16" s="535"/>
      <c r="BD16" s="535"/>
      <c r="BE16" s="535"/>
      <c r="BF16" s="535"/>
      <c r="BG16" s="535"/>
      <c r="BH16" s="535"/>
      <c r="BI16" s="535"/>
      <c r="BJ16" s="535"/>
      <c r="BK16" s="535"/>
      <c r="BL16" s="535"/>
      <c r="BM16" s="535"/>
      <c r="BN16" s="535"/>
      <c r="BO16" s="535"/>
      <c r="BP16" s="535"/>
      <c r="BQ16" s="535"/>
      <c r="BR16" s="535"/>
      <c r="BS16" s="535"/>
      <c r="BT16" s="535"/>
      <c r="BU16" s="535"/>
      <c r="BV16" s="535"/>
      <c r="BW16" s="535"/>
      <c r="BX16" s="535"/>
      <c r="BY16" s="535"/>
      <c r="BZ16" s="535"/>
      <c r="CA16" s="535"/>
      <c r="CB16" s="535"/>
      <c r="CC16" s="535"/>
      <c r="CD16" s="535"/>
      <c r="CE16" s="535"/>
      <c r="CF16" s="535"/>
      <c r="CG16" s="535"/>
      <c r="CH16" s="535"/>
      <c r="CI16" s="535"/>
      <c r="CJ16" s="535"/>
      <c r="CK16" s="535"/>
      <c r="CL16" s="535"/>
      <c r="CM16" s="535"/>
      <c r="CN16" s="535"/>
      <c r="CO16" s="535"/>
      <c r="CP16" s="535"/>
      <c r="CQ16" s="535"/>
      <c r="CR16" s="535"/>
      <c r="CS16" s="535"/>
      <c r="CT16" s="535"/>
      <c r="CU16" s="535"/>
      <c r="CV16" s="535"/>
      <c r="CW16" s="535"/>
      <c r="CX16" s="535"/>
      <c r="CY16" s="535"/>
      <c r="CZ16" s="535"/>
      <c r="DA16" s="535"/>
      <c r="DB16" s="535"/>
      <c r="DC16" s="535"/>
      <c r="DD16" s="535"/>
      <c r="DE16" s="535"/>
      <c r="DF16" s="535"/>
      <c r="DG16" s="535"/>
      <c r="DH16" s="535"/>
      <c r="DI16" s="535"/>
      <c r="DJ16" s="535"/>
      <c r="DK16" s="535"/>
    </row>
    <row r="17" spans="2:115" s="536" customFormat="1" ht="18.75" x14ac:dyDescent="0.4">
      <c r="B17" s="545">
        <v>11</v>
      </c>
      <c r="C17" s="538">
        <v>163813</v>
      </c>
      <c r="D17" s="539" t="s">
        <v>579</v>
      </c>
      <c r="E17" s="539">
        <v>44333</v>
      </c>
      <c r="F17" s="563" t="s">
        <v>568</v>
      </c>
      <c r="G17" s="539" t="s">
        <v>569</v>
      </c>
      <c r="H17" s="539">
        <v>44335</v>
      </c>
      <c r="I17" s="539" t="s">
        <v>620</v>
      </c>
      <c r="J17" s="546"/>
      <c r="K17" s="541"/>
      <c r="L17" s="547"/>
      <c r="M17" s="548"/>
      <c r="N17" s="549"/>
      <c r="O17" s="535"/>
      <c r="P17" s="535"/>
      <c r="Q17" s="535"/>
      <c r="R17" s="535"/>
      <c r="S17" s="535"/>
      <c r="T17" s="535"/>
      <c r="U17" s="535"/>
      <c r="V17" s="535"/>
      <c r="W17" s="535"/>
      <c r="X17" s="535"/>
      <c r="Y17" s="535"/>
      <c r="Z17" s="535"/>
      <c r="AA17" s="535"/>
      <c r="AB17" s="535"/>
      <c r="AC17" s="535"/>
      <c r="AD17" s="535"/>
      <c r="AE17" s="535"/>
      <c r="AF17" s="535"/>
      <c r="AG17" s="535"/>
      <c r="AH17" s="535"/>
      <c r="AI17" s="535"/>
      <c r="AJ17" s="535"/>
      <c r="AK17" s="535"/>
      <c r="AL17" s="535"/>
      <c r="AM17" s="535"/>
      <c r="AN17" s="535"/>
      <c r="AO17" s="535"/>
      <c r="AP17" s="535"/>
      <c r="AQ17" s="535"/>
      <c r="AR17" s="535"/>
      <c r="AS17" s="535"/>
      <c r="AT17" s="535"/>
      <c r="AU17" s="535"/>
      <c r="AV17" s="535"/>
      <c r="AW17" s="535"/>
      <c r="AX17" s="535"/>
      <c r="AY17" s="535"/>
      <c r="AZ17" s="535"/>
      <c r="BA17" s="535"/>
      <c r="BB17" s="535"/>
      <c r="BC17" s="535"/>
      <c r="BD17" s="535"/>
      <c r="BE17" s="535"/>
      <c r="BF17" s="535"/>
      <c r="BG17" s="535"/>
      <c r="BH17" s="535"/>
      <c r="BI17" s="535"/>
      <c r="BJ17" s="535"/>
      <c r="BK17" s="535"/>
      <c r="BL17" s="535"/>
      <c r="BM17" s="535"/>
      <c r="BN17" s="535"/>
      <c r="BO17" s="535"/>
      <c r="BP17" s="535"/>
      <c r="BQ17" s="535"/>
      <c r="BR17" s="535"/>
      <c r="BS17" s="535"/>
      <c r="BT17" s="535"/>
      <c r="BU17" s="535"/>
      <c r="BV17" s="535"/>
      <c r="BW17" s="535"/>
      <c r="BX17" s="535"/>
      <c r="BY17" s="535"/>
      <c r="BZ17" s="535"/>
      <c r="CA17" s="535"/>
      <c r="CB17" s="535"/>
      <c r="CC17" s="535"/>
      <c r="CD17" s="535"/>
      <c r="CE17" s="535"/>
      <c r="CF17" s="535"/>
      <c r="CG17" s="535"/>
      <c r="CH17" s="535"/>
      <c r="CI17" s="535"/>
      <c r="CJ17" s="535"/>
      <c r="CK17" s="535"/>
      <c r="CL17" s="535"/>
      <c r="CM17" s="535"/>
      <c r="CN17" s="535"/>
      <c r="CO17" s="535"/>
      <c r="CP17" s="535"/>
      <c r="CQ17" s="535"/>
      <c r="CR17" s="535"/>
      <c r="CS17" s="535"/>
      <c r="CT17" s="535"/>
      <c r="CU17" s="535"/>
      <c r="CV17" s="535"/>
      <c r="CW17" s="535"/>
      <c r="CX17" s="535"/>
      <c r="CY17" s="535"/>
      <c r="CZ17" s="535"/>
      <c r="DA17" s="535"/>
      <c r="DB17" s="535"/>
      <c r="DC17" s="535"/>
      <c r="DD17" s="535"/>
      <c r="DE17" s="535"/>
      <c r="DF17" s="535"/>
      <c r="DG17" s="535"/>
      <c r="DH17" s="535"/>
      <c r="DI17" s="535"/>
      <c r="DJ17" s="535"/>
      <c r="DK17" s="535"/>
    </row>
    <row r="18" spans="2:115" s="536" customFormat="1" ht="18.75" x14ac:dyDescent="0.4">
      <c r="B18" s="545">
        <v>12</v>
      </c>
      <c r="C18" s="538">
        <v>163814</v>
      </c>
      <c r="D18" s="539" t="s">
        <v>580</v>
      </c>
      <c r="E18" s="539">
        <v>44333</v>
      </c>
      <c r="F18" s="563" t="s">
        <v>568</v>
      </c>
      <c r="G18" s="539" t="s">
        <v>569</v>
      </c>
      <c r="H18" s="539">
        <v>44335</v>
      </c>
      <c r="I18" s="539" t="s">
        <v>620</v>
      </c>
      <c r="J18" s="546"/>
      <c r="K18" s="541"/>
      <c r="L18" s="547"/>
      <c r="M18" s="548"/>
      <c r="N18" s="549"/>
      <c r="O18" s="535"/>
      <c r="P18" s="535"/>
      <c r="Q18" s="535"/>
      <c r="R18" s="535"/>
      <c r="S18" s="535"/>
      <c r="T18" s="535"/>
      <c r="U18" s="535"/>
      <c r="V18" s="535"/>
      <c r="W18" s="535"/>
      <c r="X18" s="535"/>
      <c r="Y18" s="535"/>
      <c r="Z18" s="535"/>
      <c r="AA18" s="535"/>
      <c r="AB18" s="535"/>
      <c r="AC18" s="535"/>
      <c r="AD18" s="535"/>
      <c r="AE18" s="535"/>
      <c r="AF18" s="535"/>
      <c r="AG18" s="535"/>
      <c r="AH18" s="535"/>
      <c r="AI18" s="535"/>
      <c r="AJ18" s="535"/>
      <c r="AK18" s="535"/>
      <c r="AL18" s="535"/>
      <c r="AM18" s="535"/>
      <c r="AN18" s="535"/>
      <c r="AO18" s="535"/>
      <c r="AP18" s="535"/>
      <c r="AQ18" s="535"/>
      <c r="AR18" s="535"/>
      <c r="AS18" s="535"/>
      <c r="AT18" s="535"/>
      <c r="AU18" s="535"/>
      <c r="AV18" s="535"/>
      <c r="AW18" s="535"/>
      <c r="AX18" s="535"/>
      <c r="AY18" s="535"/>
      <c r="AZ18" s="535"/>
      <c r="BA18" s="535"/>
      <c r="BB18" s="535"/>
      <c r="BC18" s="535"/>
      <c r="BD18" s="535"/>
      <c r="BE18" s="535"/>
      <c r="BF18" s="535"/>
      <c r="BG18" s="535"/>
      <c r="BH18" s="535"/>
      <c r="BI18" s="535"/>
      <c r="BJ18" s="535"/>
      <c r="BK18" s="535"/>
      <c r="BL18" s="535"/>
      <c r="BM18" s="535"/>
      <c r="BN18" s="535"/>
      <c r="BO18" s="535"/>
      <c r="BP18" s="535"/>
      <c r="BQ18" s="535"/>
      <c r="BR18" s="535"/>
      <c r="BS18" s="535"/>
      <c r="BT18" s="535"/>
      <c r="BU18" s="535"/>
      <c r="BV18" s="535"/>
      <c r="BW18" s="535"/>
      <c r="BX18" s="535"/>
      <c r="BY18" s="535"/>
      <c r="BZ18" s="535"/>
      <c r="CA18" s="535"/>
      <c r="CB18" s="535"/>
      <c r="CC18" s="535"/>
      <c r="CD18" s="535"/>
      <c r="CE18" s="535"/>
      <c r="CF18" s="535"/>
      <c r="CG18" s="535"/>
      <c r="CH18" s="535"/>
      <c r="CI18" s="535"/>
      <c r="CJ18" s="535"/>
      <c r="CK18" s="535"/>
      <c r="CL18" s="535"/>
      <c r="CM18" s="535"/>
      <c r="CN18" s="535"/>
      <c r="CO18" s="535"/>
      <c r="CP18" s="535"/>
      <c r="CQ18" s="535"/>
      <c r="CR18" s="535"/>
      <c r="CS18" s="535"/>
      <c r="CT18" s="535"/>
      <c r="CU18" s="535"/>
      <c r="CV18" s="535"/>
      <c r="CW18" s="535"/>
      <c r="CX18" s="535"/>
      <c r="CY18" s="535"/>
      <c r="CZ18" s="535"/>
      <c r="DA18" s="535"/>
      <c r="DB18" s="535"/>
      <c r="DC18" s="535"/>
      <c r="DD18" s="535"/>
      <c r="DE18" s="535"/>
      <c r="DF18" s="535"/>
      <c r="DG18" s="535"/>
      <c r="DH18" s="535"/>
      <c r="DI18" s="535"/>
      <c r="DJ18" s="535"/>
      <c r="DK18" s="535"/>
    </row>
    <row r="19" spans="2:115" s="536" customFormat="1" ht="18.75" x14ac:dyDescent="0.4">
      <c r="B19" s="545">
        <v>13</v>
      </c>
      <c r="C19" s="538">
        <v>163815</v>
      </c>
      <c r="D19" s="539" t="s">
        <v>581</v>
      </c>
      <c r="E19" s="539">
        <v>44333</v>
      </c>
      <c r="F19" s="563" t="s">
        <v>568</v>
      </c>
      <c r="G19" s="539" t="s">
        <v>569</v>
      </c>
      <c r="H19" s="539">
        <v>44335</v>
      </c>
      <c r="I19" s="539" t="s">
        <v>620</v>
      </c>
      <c r="J19" s="546"/>
      <c r="K19" s="541"/>
      <c r="L19" s="547"/>
      <c r="M19" s="548"/>
      <c r="N19" s="549"/>
      <c r="O19" s="535"/>
      <c r="P19" s="535"/>
      <c r="Q19" s="535"/>
      <c r="R19" s="535"/>
      <c r="S19" s="535"/>
      <c r="T19" s="535"/>
      <c r="U19" s="535"/>
      <c r="V19" s="535"/>
      <c r="W19" s="535"/>
      <c r="X19" s="535"/>
      <c r="Y19" s="535"/>
      <c r="Z19" s="535"/>
      <c r="AA19" s="535"/>
      <c r="AB19" s="535"/>
      <c r="AC19" s="535"/>
      <c r="AD19" s="535"/>
      <c r="AE19" s="535"/>
      <c r="AF19" s="535"/>
      <c r="AG19" s="535"/>
      <c r="AH19" s="535"/>
      <c r="AI19" s="535"/>
      <c r="AJ19" s="535"/>
      <c r="AK19" s="535"/>
      <c r="AL19" s="535"/>
      <c r="AM19" s="535"/>
      <c r="AN19" s="535"/>
      <c r="AO19" s="535"/>
      <c r="AP19" s="535"/>
      <c r="AQ19" s="535"/>
      <c r="AR19" s="535"/>
      <c r="AS19" s="535"/>
      <c r="AT19" s="535"/>
      <c r="AU19" s="535"/>
      <c r="AV19" s="535"/>
      <c r="AW19" s="535"/>
      <c r="AX19" s="535"/>
      <c r="AY19" s="535"/>
      <c r="AZ19" s="535"/>
      <c r="BA19" s="535"/>
      <c r="BB19" s="535"/>
      <c r="BC19" s="535"/>
      <c r="BD19" s="535"/>
      <c r="BE19" s="535"/>
      <c r="BF19" s="535"/>
      <c r="BG19" s="535"/>
      <c r="BH19" s="535"/>
      <c r="BI19" s="535"/>
      <c r="BJ19" s="535"/>
      <c r="BK19" s="535"/>
      <c r="BL19" s="535"/>
      <c r="BM19" s="535"/>
      <c r="BN19" s="535"/>
      <c r="BO19" s="535"/>
      <c r="BP19" s="535"/>
      <c r="BQ19" s="535"/>
      <c r="BR19" s="535"/>
      <c r="BS19" s="535"/>
      <c r="BT19" s="535"/>
      <c r="BU19" s="535"/>
      <c r="BV19" s="535"/>
      <c r="BW19" s="535"/>
      <c r="BX19" s="535"/>
      <c r="BY19" s="535"/>
      <c r="BZ19" s="535"/>
      <c r="CA19" s="535"/>
      <c r="CB19" s="535"/>
      <c r="CC19" s="535"/>
      <c r="CD19" s="535"/>
      <c r="CE19" s="535"/>
      <c r="CF19" s="535"/>
      <c r="CG19" s="535"/>
      <c r="CH19" s="535"/>
      <c r="CI19" s="535"/>
      <c r="CJ19" s="535"/>
      <c r="CK19" s="535"/>
      <c r="CL19" s="535"/>
      <c r="CM19" s="535"/>
      <c r="CN19" s="535"/>
      <c r="CO19" s="535"/>
      <c r="CP19" s="535"/>
      <c r="CQ19" s="535"/>
      <c r="CR19" s="535"/>
      <c r="CS19" s="535"/>
      <c r="CT19" s="535"/>
      <c r="CU19" s="535"/>
      <c r="CV19" s="535"/>
      <c r="CW19" s="535"/>
      <c r="CX19" s="535"/>
      <c r="CY19" s="535"/>
      <c r="CZ19" s="535"/>
      <c r="DA19" s="535"/>
      <c r="DB19" s="535"/>
      <c r="DC19" s="535"/>
      <c r="DD19" s="535"/>
      <c r="DE19" s="535"/>
      <c r="DF19" s="535"/>
      <c r="DG19" s="535"/>
      <c r="DH19" s="535"/>
      <c r="DI19" s="535"/>
      <c r="DJ19" s="535"/>
      <c r="DK19" s="535"/>
    </row>
    <row r="20" spans="2:115" s="536" customFormat="1" ht="18.75" x14ac:dyDescent="0.4">
      <c r="B20" s="545">
        <v>14</v>
      </c>
      <c r="C20" s="538">
        <v>163816</v>
      </c>
      <c r="D20" s="539" t="s">
        <v>582</v>
      </c>
      <c r="E20" s="539">
        <v>44333</v>
      </c>
      <c r="F20" s="563" t="s">
        <v>568</v>
      </c>
      <c r="G20" s="539" t="s">
        <v>569</v>
      </c>
      <c r="H20" s="539">
        <v>44335</v>
      </c>
      <c r="I20" s="539" t="s">
        <v>620</v>
      </c>
      <c r="J20" s="546"/>
      <c r="K20" s="541"/>
      <c r="L20" s="547"/>
      <c r="M20" s="548"/>
      <c r="N20" s="549"/>
      <c r="O20" s="535"/>
      <c r="P20" s="535"/>
      <c r="Q20" s="535"/>
      <c r="R20" s="535"/>
      <c r="S20" s="535"/>
      <c r="T20" s="535"/>
      <c r="U20" s="535"/>
      <c r="V20" s="535"/>
      <c r="W20" s="535"/>
      <c r="X20" s="535"/>
      <c r="Y20" s="535"/>
      <c r="Z20" s="535"/>
      <c r="AA20" s="535"/>
      <c r="AB20" s="535"/>
      <c r="AC20" s="535"/>
      <c r="AD20" s="535"/>
      <c r="AE20" s="535"/>
      <c r="AF20" s="535"/>
      <c r="AG20" s="535"/>
      <c r="AH20" s="535"/>
      <c r="AI20" s="535"/>
      <c r="AJ20" s="535"/>
      <c r="AK20" s="535"/>
      <c r="AL20" s="535"/>
      <c r="AM20" s="535"/>
      <c r="AN20" s="535"/>
      <c r="AO20" s="535"/>
      <c r="AP20" s="535"/>
      <c r="AQ20" s="535"/>
      <c r="AR20" s="535"/>
      <c r="AS20" s="535"/>
      <c r="AT20" s="535"/>
      <c r="AU20" s="535"/>
      <c r="AV20" s="535"/>
      <c r="AW20" s="535"/>
      <c r="AX20" s="535"/>
      <c r="AY20" s="535"/>
      <c r="AZ20" s="535"/>
      <c r="BA20" s="535"/>
      <c r="BB20" s="535"/>
      <c r="BC20" s="535"/>
      <c r="BD20" s="535"/>
      <c r="BE20" s="535"/>
      <c r="BF20" s="535"/>
      <c r="BG20" s="535"/>
      <c r="BH20" s="535"/>
      <c r="BI20" s="535"/>
      <c r="BJ20" s="535"/>
      <c r="BK20" s="535"/>
      <c r="BL20" s="535"/>
      <c r="BM20" s="535"/>
      <c r="BN20" s="535"/>
      <c r="BO20" s="535"/>
      <c r="BP20" s="535"/>
      <c r="BQ20" s="535"/>
      <c r="BR20" s="535"/>
      <c r="BS20" s="535"/>
      <c r="BT20" s="535"/>
      <c r="BU20" s="535"/>
      <c r="BV20" s="535"/>
      <c r="BW20" s="535"/>
      <c r="BX20" s="535"/>
      <c r="BY20" s="535"/>
      <c r="BZ20" s="535"/>
      <c r="CA20" s="535"/>
      <c r="CB20" s="535"/>
      <c r="CC20" s="535"/>
      <c r="CD20" s="535"/>
      <c r="CE20" s="535"/>
      <c r="CF20" s="535"/>
      <c r="CG20" s="535"/>
      <c r="CH20" s="535"/>
      <c r="CI20" s="535"/>
      <c r="CJ20" s="535"/>
      <c r="CK20" s="535"/>
      <c r="CL20" s="535"/>
      <c r="CM20" s="535"/>
      <c r="CN20" s="535"/>
      <c r="CO20" s="535"/>
      <c r="CP20" s="535"/>
      <c r="CQ20" s="535"/>
      <c r="CR20" s="535"/>
      <c r="CS20" s="535"/>
      <c r="CT20" s="535"/>
      <c r="CU20" s="535"/>
      <c r="CV20" s="535"/>
      <c r="CW20" s="535"/>
      <c r="CX20" s="535"/>
      <c r="CY20" s="535"/>
      <c r="CZ20" s="535"/>
      <c r="DA20" s="535"/>
      <c r="DB20" s="535"/>
      <c r="DC20" s="535"/>
      <c r="DD20" s="535"/>
      <c r="DE20" s="535"/>
      <c r="DF20" s="535"/>
      <c r="DG20" s="535"/>
      <c r="DH20" s="535"/>
      <c r="DI20" s="535"/>
      <c r="DJ20" s="535"/>
      <c r="DK20" s="535"/>
    </row>
    <row r="21" spans="2:115" s="536" customFormat="1" ht="18.75" x14ac:dyDescent="0.4">
      <c r="B21" s="545">
        <v>15</v>
      </c>
      <c r="C21" s="538">
        <v>163817</v>
      </c>
      <c r="D21" s="539" t="s">
        <v>583</v>
      </c>
      <c r="E21" s="539">
        <v>44333</v>
      </c>
      <c r="F21" s="563" t="s">
        <v>568</v>
      </c>
      <c r="G21" s="539" t="s">
        <v>569</v>
      </c>
      <c r="H21" s="539">
        <v>44335</v>
      </c>
      <c r="I21" s="539" t="s">
        <v>620</v>
      </c>
      <c r="J21" s="546"/>
      <c r="K21" s="541"/>
      <c r="L21" s="547"/>
      <c r="M21" s="548"/>
      <c r="N21" s="549"/>
      <c r="O21" s="535"/>
      <c r="P21" s="535"/>
      <c r="Q21" s="535"/>
      <c r="R21" s="535"/>
      <c r="S21" s="535"/>
      <c r="T21" s="535"/>
      <c r="U21" s="535"/>
      <c r="V21" s="535"/>
      <c r="W21" s="535"/>
      <c r="X21" s="535"/>
      <c r="Y21" s="535"/>
      <c r="Z21" s="535"/>
      <c r="AA21" s="535"/>
      <c r="AB21" s="535"/>
      <c r="AC21" s="535"/>
      <c r="AD21" s="535"/>
      <c r="AE21" s="535"/>
      <c r="AF21" s="535"/>
      <c r="AG21" s="535"/>
      <c r="AH21" s="535"/>
      <c r="AI21" s="535"/>
      <c r="AJ21" s="535"/>
      <c r="AK21" s="535"/>
      <c r="AL21" s="535"/>
      <c r="AM21" s="535"/>
      <c r="AN21" s="535"/>
      <c r="AO21" s="535"/>
      <c r="AP21" s="535"/>
      <c r="AQ21" s="535"/>
      <c r="AR21" s="535"/>
      <c r="AS21" s="535"/>
      <c r="AT21" s="535"/>
      <c r="AU21" s="535"/>
      <c r="AV21" s="535"/>
      <c r="AW21" s="535"/>
      <c r="AX21" s="535"/>
      <c r="AY21" s="535"/>
      <c r="AZ21" s="535"/>
      <c r="BA21" s="535"/>
      <c r="BB21" s="535"/>
      <c r="BC21" s="535"/>
      <c r="BD21" s="535"/>
      <c r="BE21" s="535"/>
      <c r="BF21" s="535"/>
      <c r="BG21" s="535"/>
      <c r="BH21" s="535"/>
      <c r="BI21" s="535"/>
      <c r="BJ21" s="535"/>
      <c r="BK21" s="535"/>
      <c r="BL21" s="535"/>
      <c r="BM21" s="535"/>
      <c r="BN21" s="535"/>
      <c r="BO21" s="535"/>
      <c r="BP21" s="535"/>
      <c r="BQ21" s="535"/>
      <c r="BR21" s="535"/>
      <c r="BS21" s="535"/>
      <c r="BT21" s="535"/>
      <c r="BU21" s="535"/>
      <c r="BV21" s="535"/>
      <c r="BW21" s="535"/>
      <c r="BX21" s="535"/>
      <c r="BY21" s="535"/>
      <c r="BZ21" s="535"/>
      <c r="CA21" s="535"/>
      <c r="CB21" s="535"/>
      <c r="CC21" s="535"/>
      <c r="CD21" s="535"/>
      <c r="CE21" s="535"/>
      <c r="CF21" s="535"/>
      <c r="CG21" s="535"/>
      <c r="CH21" s="535"/>
      <c r="CI21" s="535"/>
      <c r="CJ21" s="535"/>
      <c r="CK21" s="535"/>
      <c r="CL21" s="535"/>
      <c r="CM21" s="535"/>
      <c r="CN21" s="535"/>
      <c r="CO21" s="535"/>
      <c r="CP21" s="535"/>
      <c r="CQ21" s="535"/>
      <c r="CR21" s="535"/>
      <c r="CS21" s="535"/>
      <c r="CT21" s="535"/>
      <c r="CU21" s="535"/>
      <c r="CV21" s="535"/>
      <c r="CW21" s="535"/>
      <c r="CX21" s="535"/>
      <c r="CY21" s="535"/>
      <c r="CZ21" s="535"/>
      <c r="DA21" s="535"/>
      <c r="DB21" s="535"/>
      <c r="DC21" s="535"/>
      <c r="DD21" s="535"/>
      <c r="DE21" s="535"/>
      <c r="DF21" s="535"/>
      <c r="DG21" s="535"/>
      <c r="DH21" s="535"/>
      <c r="DI21" s="535"/>
      <c r="DJ21" s="535"/>
      <c r="DK21" s="535"/>
    </row>
    <row r="22" spans="2:115" s="536" customFormat="1" ht="18.75" x14ac:dyDescent="0.4">
      <c r="B22" s="545">
        <v>16</v>
      </c>
      <c r="C22" s="538">
        <v>163818</v>
      </c>
      <c r="D22" s="539" t="s">
        <v>584</v>
      </c>
      <c r="E22" s="539">
        <v>44333</v>
      </c>
      <c r="F22" s="563" t="s">
        <v>568</v>
      </c>
      <c r="G22" s="539" t="s">
        <v>569</v>
      </c>
      <c r="H22" s="539">
        <v>44335</v>
      </c>
      <c r="I22" s="539" t="s">
        <v>620</v>
      </c>
      <c r="J22" s="546"/>
      <c r="K22" s="541"/>
      <c r="L22" s="547"/>
      <c r="M22" s="548"/>
      <c r="N22" s="549"/>
      <c r="O22" s="535"/>
      <c r="P22" s="535"/>
      <c r="Q22" s="535"/>
      <c r="R22" s="535"/>
      <c r="S22" s="535"/>
      <c r="T22" s="535"/>
      <c r="U22" s="535"/>
      <c r="V22" s="535"/>
      <c r="W22" s="535"/>
      <c r="X22" s="535"/>
      <c r="Y22" s="535"/>
      <c r="Z22" s="535"/>
      <c r="AA22" s="535"/>
      <c r="AB22" s="535"/>
      <c r="AC22" s="535"/>
      <c r="AD22" s="535"/>
      <c r="AE22" s="535"/>
      <c r="AF22" s="535"/>
      <c r="AG22" s="535"/>
      <c r="AH22" s="535"/>
      <c r="AI22" s="535"/>
      <c r="AJ22" s="535"/>
      <c r="AK22" s="535"/>
      <c r="AL22" s="535"/>
      <c r="AM22" s="535"/>
      <c r="AN22" s="535"/>
      <c r="AO22" s="535"/>
      <c r="AP22" s="535"/>
      <c r="AQ22" s="535"/>
      <c r="AR22" s="535"/>
      <c r="AS22" s="535"/>
      <c r="AT22" s="535"/>
      <c r="AU22" s="535"/>
      <c r="AV22" s="535"/>
      <c r="AW22" s="535"/>
      <c r="AX22" s="535"/>
      <c r="AY22" s="535"/>
      <c r="AZ22" s="535"/>
      <c r="BA22" s="535"/>
      <c r="BB22" s="535"/>
      <c r="BC22" s="535"/>
      <c r="BD22" s="535"/>
      <c r="BE22" s="535"/>
      <c r="BF22" s="535"/>
      <c r="BG22" s="535"/>
      <c r="BH22" s="535"/>
      <c r="BI22" s="535"/>
      <c r="BJ22" s="535"/>
      <c r="BK22" s="535"/>
      <c r="BL22" s="535"/>
      <c r="BM22" s="535"/>
      <c r="BN22" s="535"/>
      <c r="BO22" s="535"/>
      <c r="BP22" s="535"/>
      <c r="BQ22" s="535"/>
      <c r="BR22" s="535"/>
      <c r="BS22" s="535"/>
      <c r="BT22" s="535"/>
      <c r="BU22" s="535"/>
      <c r="BV22" s="535"/>
      <c r="BW22" s="535"/>
      <c r="BX22" s="535"/>
      <c r="BY22" s="535"/>
      <c r="BZ22" s="535"/>
      <c r="CA22" s="535"/>
      <c r="CB22" s="535"/>
      <c r="CC22" s="535"/>
      <c r="CD22" s="535"/>
      <c r="CE22" s="535"/>
      <c r="CF22" s="535"/>
      <c r="CG22" s="535"/>
      <c r="CH22" s="535"/>
      <c r="CI22" s="535"/>
      <c r="CJ22" s="535"/>
      <c r="CK22" s="535"/>
      <c r="CL22" s="535"/>
      <c r="CM22" s="535"/>
      <c r="CN22" s="535"/>
      <c r="CO22" s="535"/>
      <c r="CP22" s="535"/>
      <c r="CQ22" s="535"/>
      <c r="CR22" s="535"/>
      <c r="CS22" s="535"/>
      <c r="CT22" s="535"/>
      <c r="CU22" s="535"/>
      <c r="CV22" s="535"/>
      <c r="CW22" s="535"/>
      <c r="CX22" s="535"/>
      <c r="CY22" s="535"/>
      <c r="CZ22" s="535"/>
      <c r="DA22" s="535"/>
      <c r="DB22" s="535"/>
      <c r="DC22" s="535"/>
      <c r="DD22" s="535"/>
      <c r="DE22" s="535"/>
      <c r="DF22" s="535"/>
      <c r="DG22" s="535"/>
      <c r="DH22" s="535"/>
      <c r="DI22" s="535"/>
      <c r="DJ22" s="535"/>
      <c r="DK22" s="535"/>
    </row>
    <row r="23" spans="2:115" s="536" customFormat="1" ht="18.75" x14ac:dyDescent="0.4">
      <c r="B23" s="545">
        <v>17</v>
      </c>
      <c r="C23" s="538">
        <v>163821</v>
      </c>
      <c r="D23" s="539" t="s">
        <v>585</v>
      </c>
      <c r="E23" s="539">
        <v>44333</v>
      </c>
      <c r="F23" s="563" t="s">
        <v>568</v>
      </c>
      <c r="G23" s="539" t="s">
        <v>569</v>
      </c>
      <c r="H23" s="539">
        <v>44335</v>
      </c>
      <c r="I23" s="539" t="s">
        <v>620</v>
      </c>
      <c r="J23" s="546"/>
      <c r="K23" s="541"/>
      <c r="L23" s="547"/>
      <c r="M23" s="548"/>
      <c r="N23" s="549"/>
      <c r="O23" s="535"/>
      <c r="P23" s="535"/>
      <c r="Q23" s="535"/>
      <c r="R23" s="535"/>
      <c r="S23" s="535"/>
      <c r="T23" s="535"/>
      <c r="U23" s="535"/>
      <c r="V23" s="535"/>
      <c r="W23" s="535"/>
      <c r="X23" s="535"/>
      <c r="Y23" s="535"/>
      <c r="Z23" s="535"/>
      <c r="AA23" s="535"/>
      <c r="AB23" s="535"/>
      <c r="AC23" s="535"/>
      <c r="AD23" s="535"/>
      <c r="AE23" s="535"/>
      <c r="AF23" s="535"/>
      <c r="AG23" s="535"/>
      <c r="AH23" s="535"/>
      <c r="AI23" s="535"/>
      <c r="AJ23" s="535"/>
      <c r="AK23" s="535"/>
      <c r="AL23" s="535"/>
      <c r="AM23" s="535"/>
      <c r="AN23" s="535"/>
      <c r="AO23" s="535"/>
      <c r="AP23" s="535"/>
      <c r="AQ23" s="535"/>
      <c r="AR23" s="535"/>
      <c r="AS23" s="535"/>
      <c r="AT23" s="535"/>
      <c r="AU23" s="535"/>
      <c r="AV23" s="535"/>
      <c r="AW23" s="535"/>
      <c r="AX23" s="535"/>
      <c r="AY23" s="535"/>
      <c r="AZ23" s="535"/>
      <c r="BA23" s="535"/>
      <c r="BB23" s="535"/>
      <c r="BC23" s="535"/>
      <c r="BD23" s="535"/>
      <c r="BE23" s="535"/>
      <c r="BF23" s="535"/>
      <c r="BG23" s="535"/>
      <c r="BH23" s="535"/>
      <c r="BI23" s="535"/>
      <c r="BJ23" s="535"/>
      <c r="BK23" s="535"/>
      <c r="BL23" s="535"/>
      <c r="BM23" s="535"/>
      <c r="BN23" s="535"/>
      <c r="BO23" s="535"/>
      <c r="BP23" s="535"/>
      <c r="BQ23" s="535"/>
      <c r="BR23" s="535"/>
      <c r="BS23" s="535"/>
      <c r="BT23" s="535"/>
      <c r="BU23" s="535"/>
      <c r="BV23" s="535"/>
      <c r="BW23" s="535"/>
      <c r="BX23" s="535"/>
      <c r="BY23" s="535"/>
      <c r="BZ23" s="535"/>
      <c r="CA23" s="535"/>
      <c r="CB23" s="535"/>
      <c r="CC23" s="535"/>
      <c r="CD23" s="535"/>
      <c r="CE23" s="535"/>
      <c r="CF23" s="535"/>
      <c r="CG23" s="535"/>
      <c r="CH23" s="535"/>
      <c r="CI23" s="535"/>
      <c r="CJ23" s="535"/>
      <c r="CK23" s="535"/>
      <c r="CL23" s="535"/>
      <c r="CM23" s="535"/>
      <c r="CN23" s="535"/>
      <c r="CO23" s="535"/>
      <c r="CP23" s="535"/>
      <c r="CQ23" s="535"/>
      <c r="CR23" s="535"/>
      <c r="CS23" s="535"/>
      <c r="CT23" s="535"/>
      <c r="CU23" s="535"/>
      <c r="CV23" s="535"/>
      <c r="CW23" s="535"/>
      <c r="CX23" s="535"/>
      <c r="CY23" s="535"/>
      <c r="CZ23" s="535"/>
      <c r="DA23" s="535"/>
      <c r="DB23" s="535"/>
      <c r="DC23" s="535"/>
      <c r="DD23" s="535"/>
      <c r="DE23" s="535"/>
      <c r="DF23" s="535"/>
      <c r="DG23" s="535"/>
      <c r="DH23" s="535"/>
      <c r="DI23" s="535"/>
      <c r="DJ23" s="535"/>
      <c r="DK23" s="535"/>
    </row>
    <row r="24" spans="2:115" s="536" customFormat="1" ht="18.75" x14ac:dyDescent="0.4">
      <c r="B24" s="545">
        <v>18</v>
      </c>
      <c r="C24" s="538">
        <v>163822</v>
      </c>
      <c r="D24" s="539" t="s">
        <v>586</v>
      </c>
      <c r="E24" s="539">
        <v>44333</v>
      </c>
      <c r="F24" s="563" t="s">
        <v>568</v>
      </c>
      <c r="G24" s="539" t="s">
        <v>569</v>
      </c>
      <c r="H24" s="539">
        <v>44335</v>
      </c>
      <c r="I24" s="539" t="s">
        <v>620</v>
      </c>
      <c r="J24" s="546"/>
      <c r="K24" s="541"/>
      <c r="L24" s="547"/>
      <c r="M24" s="548"/>
      <c r="N24" s="549"/>
      <c r="O24" s="535"/>
      <c r="P24" s="535"/>
      <c r="Q24" s="535"/>
      <c r="R24" s="535"/>
      <c r="S24" s="535"/>
      <c r="T24" s="535"/>
      <c r="U24" s="535"/>
      <c r="V24" s="535"/>
      <c r="W24" s="535"/>
      <c r="X24" s="535"/>
      <c r="Y24" s="535"/>
      <c r="Z24" s="535"/>
      <c r="AA24" s="535"/>
      <c r="AB24" s="535"/>
      <c r="AC24" s="535"/>
      <c r="AD24" s="535"/>
      <c r="AE24" s="535"/>
      <c r="AF24" s="535"/>
      <c r="AG24" s="535"/>
      <c r="AH24" s="535"/>
      <c r="AI24" s="535"/>
      <c r="AJ24" s="535"/>
      <c r="AK24" s="535"/>
      <c r="AL24" s="535"/>
      <c r="AM24" s="535"/>
      <c r="AN24" s="535"/>
      <c r="AO24" s="535"/>
      <c r="AP24" s="535"/>
      <c r="AQ24" s="535"/>
      <c r="AR24" s="535"/>
      <c r="AS24" s="535"/>
      <c r="AT24" s="535"/>
      <c r="AU24" s="535"/>
      <c r="AV24" s="535"/>
      <c r="AW24" s="535"/>
      <c r="AX24" s="535"/>
      <c r="AY24" s="535"/>
      <c r="AZ24" s="535"/>
      <c r="BA24" s="535"/>
      <c r="BB24" s="535"/>
      <c r="BC24" s="535"/>
      <c r="BD24" s="535"/>
      <c r="BE24" s="535"/>
      <c r="BF24" s="535"/>
      <c r="BG24" s="535"/>
      <c r="BH24" s="535"/>
      <c r="BI24" s="535"/>
      <c r="BJ24" s="535"/>
      <c r="BK24" s="535"/>
      <c r="BL24" s="535"/>
      <c r="BM24" s="535"/>
      <c r="BN24" s="535"/>
      <c r="BO24" s="535"/>
      <c r="BP24" s="535"/>
      <c r="BQ24" s="535"/>
      <c r="BR24" s="535"/>
      <c r="BS24" s="535"/>
      <c r="BT24" s="535"/>
      <c r="BU24" s="535"/>
      <c r="BV24" s="535"/>
      <c r="BW24" s="535"/>
      <c r="BX24" s="535"/>
      <c r="BY24" s="535"/>
      <c r="BZ24" s="535"/>
      <c r="CA24" s="535"/>
      <c r="CB24" s="535"/>
      <c r="CC24" s="535"/>
      <c r="CD24" s="535"/>
      <c r="CE24" s="535"/>
      <c r="CF24" s="535"/>
      <c r="CG24" s="535"/>
      <c r="CH24" s="535"/>
      <c r="CI24" s="535"/>
      <c r="CJ24" s="535"/>
      <c r="CK24" s="535"/>
      <c r="CL24" s="535"/>
      <c r="CM24" s="535"/>
      <c r="CN24" s="535"/>
      <c r="CO24" s="535"/>
      <c r="CP24" s="535"/>
      <c r="CQ24" s="535"/>
      <c r="CR24" s="535"/>
      <c r="CS24" s="535"/>
      <c r="CT24" s="535"/>
      <c r="CU24" s="535"/>
      <c r="CV24" s="535"/>
      <c r="CW24" s="535"/>
      <c r="CX24" s="535"/>
      <c r="CY24" s="535"/>
      <c r="CZ24" s="535"/>
      <c r="DA24" s="535"/>
      <c r="DB24" s="535"/>
      <c r="DC24" s="535"/>
      <c r="DD24" s="535"/>
      <c r="DE24" s="535"/>
      <c r="DF24" s="535"/>
      <c r="DG24" s="535"/>
      <c r="DH24" s="535"/>
      <c r="DI24" s="535"/>
      <c r="DJ24" s="535"/>
      <c r="DK24" s="535"/>
    </row>
    <row r="25" spans="2:115" s="536" customFormat="1" ht="18.75" x14ac:dyDescent="0.4">
      <c r="B25" s="545">
        <v>19</v>
      </c>
      <c r="C25" s="538">
        <v>163824</v>
      </c>
      <c r="D25" s="539" t="s">
        <v>587</v>
      </c>
      <c r="E25" s="539">
        <v>44333</v>
      </c>
      <c r="F25" s="563" t="s">
        <v>568</v>
      </c>
      <c r="G25" s="539" t="s">
        <v>569</v>
      </c>
      <c r="H25" s="539">
        <v>44335</v>
      </c>
      <c r="I25" s="539" t="s">
        <v>620</v>
      </c>
      <c r="J25" s="546"/>
      <c r="K25" s="541"/>
      <c r="L25" s="547"/>
      <c r="M25" s="548"/>
      <c r="N25" s="549"/>
      <c r="O25" s="535"/>
      <c r="P25" s="535"/>
      <c r="Q25" s="535"/>
      <c r="R25" s="535"/>
      <c r="S25" s="535"/>
      <c r="T25" s="535"/>
      <c r="U25" s="535"/>
      <c r="V25" s="535"/>
      <c r="W25" s="535"/>
      <c r="X25" s="535"/>
      <c r="Y25" s="535"/>
      <c r="Z25" s="535"/>
      <c r="AA25" s="535"/>
      <c r="AB25" s="535"/>
      <c r="AC25" s="535"/>
      <c r="AD25" s="535"/>
      <c r="AE25" s="535"/>
      <c r="AF25" s="535"/>
      <c r="AG25" s="535"/>
      <c r="AH25" s="535"/>
      <c r="AI25" s="535"/>
      <c r="AJ25" s="535"/>
      <c r="AK25" s="535"/>
      <c r="AL25" s="535"/>
      <c r="AM25" s="535"/>
      <c r="AN25" s="535"/>
      <c r="AO25" s="535"/>
      <c r="AP25" s="535"/>
      <c r="AQ25" s="535"/>
      <c r="AR25" s="535"/>
      <c r="AS25" s="535"/>
      <c r="AT25" s="535"/>
      <c r="AU25" s="535"/>
      <c r="AV25" s="535"/>
      <c r="AW25" s="535"/>
      <c r="AX25" s="535"/>
      <c r="AY25" s="535"/>
      <c r="AZ25" s="535"/>
      <c r="BA25" s="535"/>
      <c r="BB25" s="535"/>
      <c r="BC25" s="535"/>
      <c r="BD25" s="535"/>
      <c r="BE25" s="535"/>
      <c r="BF25" s="535"/>
      <c r="BG25" s="535"/>
      <c r="BH25" s="535"/>
      <c r="BI25" s="535"/>
      <c r="BJ25" s="535"/>
      <c r="BK25" s="535"/>
      <c r="BL25" s="535"/>
      <c r="BM25" s="535"/>
      <c r="BN25" s="535"/>
      <c r="BO25" s="535"/>
      <c r="BP25" s="535"/>
      <c r="BQ25" s="535"/>
      <c r="BR25" s="535"/>
      <c r="BS25" s="535"/>
      <c r="BT25" s="535"/>
      <c r="BU25" s="535"/>
      <c r="BV25" s="535"/>
      <c r="BW25" s="535"/>
      <c r="BX25" s="535"/>
      <c r="BY25" s="535"/>
      <c r="BZ25" s="535"/>
      <c r="CA25" s="535"/>
      <c r="CB25" s="535"/>
      <c r="CC25" s="535"/>
      <c r="CD25" s="535"/>
      <c r="CE25" s="535"/>
      <c r="CF25" s="535"/>
      <c r="CG25" s="535"/>
      <c r="CH25" s="535"/>
      <c r="CI25" s="535"/>
      <c r="CJ25" s="535"/>
      <c r="CK25" s="535"/>
      <c r="CL25" s="535"/>
      <c r="CM25" s="535"/>
      <c r="CN25" s="535"/>
      <c r="CO25" s="535"/>
      <c r="CP25" s="535"/>
      <c r="CQ25" s="535"/>
      <c r="CR25" s="535"/>
      <c r="CS25" s="535"/>
      <c r="CT25" s="535"/>
      <c r="CU25" s="535"/>
      <c r="CV25" s="535"/>
      <c r="CW25" s="535"/>
      <c r="CX25" s="535"/>
      <c r="CY25" s="535"/>
      <c r="CZ25" s="535"/>
      <c r="DA25" s="535"/>
      <c r="DB25" s="535"/>
      <c r="DC25" s="535"/>
      <c r="DD25" s="535"/>
      <c r="DE25" s="535"/>
      <c r="DF25" s="535"/>
      <c r="DG25" s="535"/>
      <c r="DH25" s="535"/>
      <c r="DI25" s="535"/>
      <c r="DJ25" s="535"/>
      <c r="DK25" s="535"/>
    </row>
    <row r="26" spans="2:115" s="536" customFormat="1" ht="18.75" x14ac:dyDescent="0.4">
      <c r="B26" s="545">
        <v>20</v>
      </c>
      <c r="C26" s="538">
        <v>163825</v>
      </c>
      <c r="D26" s="539" t="s">
        <v>588</v>
      </c>
      <c r="E26" s="539">
        <v>44333</v>
      </c>
      <c r="F26" s="563" t="s">
        <v>568</v>
      </c>
      <c r="G26" s="539" t="s">
        <v>569</v>
      </c>
      <c r="H26" s="539">
        <v>44335</v>
      </c>
      <c r="I26" s="539" t="s">
        <v>620</v>
      </c>
      <c r="J26" s="546"/>
      <c r="K26" s="541"/>
      <c r="L26" s="547"/>
      <c r="M26" s="548"/>
      <c r="N26" s="549"/>
      <c r="O26" s="535"/>
      <c r="P26" s="535"/>
      <c r="Q26" s="535"/>
      <c r="R26" s="535"/>
      <c r="S26" s="535"/>
      <c r="T26" s="535"/>
      <c r="U26" s="535"/>
      <c r="V26" s="535"/>
      <c r="W26" s="535"/>
      <c r="X26" s="535"/>
      <c r="Y26" s="535"/>
      <c r="Z26" s="535"/>
      <c r="AA26" s="535"/>
      <c r="AB26" s="535"/>
      <c r="AC26" s="535"/>
      <c r="AD26" s="535"/>
      <c r="AE26" s="535"/>
      <c r="AF26" s="535"/>
      <c r="AG26" s="535"/>
      <c r="AH26" s="535"/>
      <c r="AI26" s="535"/>
      <c r="AJ26" s="535"/>
      <c r="AK26" s="535"/>
      <c r="AL26" s="535"/>
      <c r="AM26" s="535"/>
      <c r="AN26" s="535"/>
      <c r="AO26" s="535"/>
      <c r="AP26" s="535"/>
      <c r="AQ26" s="535"/>
      <c r="AR26" s="535"/>
      <c r="AS26" s="535"/>
      <c r="AT26" s="535"/>
      <c r="AU26" s="535"/>
      <c r="AV26" s="535"/>
      <c r="AW26" s="535"/>
      <c r="AX26" s="535"/>
      <c r="AY26" s="535"/>
      <c r="AZ26" s="535"/>
      <c r="BA26" s="535"/>
      <c r="BB26" s="535"/>
      <c r="BC26" s="535"/>
      <c r="BD26" s="535"/>
      <c r="BE26" s="535"/>
      <c r="BF26" s="535"/>
      <c r="BG26" s="535"/>
      <c r="BH26" s="535"/>
      <c r="BI26" s="535"/>
      <c r="BJ26" s="535"/>
      <c r="BK26" s="535"/>
      <c r="BL26" s="535"/>
      <c r="BM26" s="535"/>
      <c r="BN26" s="535"/>
      <c r="BO26" s="535"/>
      <c r="BP26" s="535"/>
      <c r="BQ26" s="535"/>
      <c r="BR26" s="535"/>
      <c r="BS26" s="535"/>
      <c r="BT26" s="535"/>
      <c r="BU26" s="535"/>
      <c r="BV26" s="535"/>
      <c r="BW26" s="535"/>
      <c r="BX26" s="535"/>
      <c r="BY26" s="535"/>
      <c r="BZ26" s="535"/>
      <c r="CA26" s="535"/>
      <c r="CB26" s="535"/>
      <c r="CC26" s="535"/>
      <c r="CD26" s="535"/>
      <c r="CE26" s="535"/>
      <c r="CF26" s="535"/>
      <c r="CG26" s="535"/>
      <c r="CH26" s="535"/>
      <c r="CI26" s="535"/>
      <c r="CJ26" s="535"/>
      <c r="CK26" s="535"/>
      <c r="CL26" s="535"/>
      <c r="CM26" s="535"/>
      <c r="CN26" s="535"/>
      <c r="CO26" s="535"/>
      <c r="CP26" s="535"/>
      <c r="CQ26" s="535"/>
      <c r="CR26" s="535"/>
      <c r="CS26" s="535"/>
      <c r="CT26" s="535"/>
      <c r="CU26" s="535"/>
      <c r="CV26" s="535"/>
      <c r="CW26" s="535"/>
      <c r="CX26" s="535"/>
      <c r="CY26" s="535"/>
      <c r="CZ26" s="535"/>
      <c r="DA26" s="535"/>
      <c r="DB26" s="535"/>
      <c r="DC26" s="535"/>
      <c r="DD26" s="535"/>
      <c r="DE26" s="535"/>
      <c r="DF26" s="535"/>
      <c r="DG26" s="535"/>
      <c r="DH26" s="535"/>
      <c r="DI26" s="535"/>
      <c r="DJ26" s="535"/>
      <c r="DK26" s="535"/>
    </row>
    <row r="27" spans="2:115" s="536" customFormat="1" ht="18.75" x14ac:dyDescent="0.4">
      <c r="B27" s="545">
        <v>21</v>
      </c>
      <c r="C27" s="538">
        <v>163829</v>
      </c>
      <c r="D27" s="539" t="s">
        <v>589</v>
      </c>
      <c r="E27" s="539">
        <v>44333</v>
      </c>
      <c r="F27" s="563" t="s">
        <v>568</v>
      </c>
      <c r="G27" s="539" t="s">
        <v>569</v>
      </c>
      <c r="H27" s="539">
        <v>44335</v>
      </c>
      <c r="I27" s="539" t="s">
        <v>620</v>
      </c>
      <c r="J27" s="546"/>
      <c r="K27" s="541"/>
      <c r="L27" s="547"/>
      <c r="M27" s="548"/>
      <c r="N27" s="549"/>
      <c r="O27" s="535"/>
      <c r="P27" s="535"/>
      <c r="Q27" s="535"/>
      <c r="R27" s="535"/>
      <c r="S27" s="535"/>
      <c r="T27" s="535"/>
      <c r="U27" s="535"/>
      <c r="V27" s="535"/>
      <c r="W27" s="535"/>
      <c r="X27" s="535"/>
      <c r="Y27" s="535"/>
      <c r="Z27" s="535"/>
      <c r="AA27" s="535"/>
      <c r="AB27" s="535"/>
      <c r="AC27" s="535"/>
      <c r="AD27" s="535"/>
      <c r="AE27" s="535"/>
      <c r="AF27" s="535"/>
      <c r="AG27" s="535"/>
      <c r="AH27" s="535"/>
      <c r="AI27" s="535"/>
      <c r="AJ27" s="535"/>
      <c r="AK27" s="535"/>
      <c r="AL27" s="535"/>
      <c r="AM27" s="535"/>
      <c r="AN27" s="535"/>
      <c r="AO27" s="535"/>
      <c r="AP27" s="535"/>
      <c r="AQ27" s="535"/>
      <c r="AR27" s="535"/>
      <c r="AS27" s="535"/>
      <c r="AT27" s="535"/>
      <c r="AU27" s="535"/>
      <c r="AV27" s="535"/>
      <c r="AW27" s="535"/>
      <c r="AX27" s="535"/>
      <c r="AY27" s="535"/>
      <c r="AZ27" s="535"/>
      <c r="BA27" s="535"/>
      <c r="BB27" s="535"/>
      <c r="BC27" s="535"/>
      <c r="BD27" s="535"/>
      <c r="BE27" s="535"/>
      <c r="BF27" s="535"/>
      <c r="BG27" s="535"/>
      <c r="BH27" s="535"/>
      <c r="BI27" s="535"/>
      <c r="BJ27" s="535"/>
      <c r="BK27" s="535"/>
      <c r="BL27" s="535"/>
      <c r="BM27" s="535"/>
      <c r="BN27" s="535"/>
      <c r="BO27" s="535"/>
      <c r="BP27" s="535"/>
      <c r="BQ27" s="535"/>
      <c r="BR27" s="535"/>
      <c r="BS27" s="535"/>
      <c r="BT27" s="535"/>
      <c r="BU27" s="535"/>
      <c r="BV27" s="535"/>
      <c r="BW27" s="535"/>
      <c r="BX27" s="535"/>
      <c r="BY27" s="535"/>
      <c r="BZ27" s="535"/>
      <c r="CA27" s="535"/>
      <c r="CB27" s="535"/>
      <c r="CC27" s="535"/>
      <c r="CD27" s="535"/>
      <c r="CE27" s="535"/>
      <c r="CF27" s="535"/>
      <c r="CG27" s="535"/>
      <c r="CH27" s="535"/>
      <c r="CI27" s="535"/>
      <c r="CJ27" s="535"/>
      <c r="CK27" s="535"/>
      <c r="CL27" s="535"/>
      <c r="CM27" s="535"/>
      <c r="CN27" s="535"/>
      <c r="CO27" s="535"/>
      <c r="CP27" s="535"/>
      <c r="CQ27" s="535"/>
      <c r="CR27" s="535"/>
      <c r="CS27" s="535"/>
      <c r="CT27" s="535"/>
      <c r="CU27" s="535"/>
      <c r="CV27" s="535"/>
      <c r="CW27" s="535"/>
      <c r="CX27" s="535"/>
      <c r="CY27" s="535"/>
      <c r="CZ27" s="535"/>
      <c r="DA27" s="535"/>
      <c r="DB27" s="535"/>
      <c r="DC27" s="535"/>
      <c r="DD27" s="535"/>
      <c r="DE27" s="535"/>
      <c r="DF27" s="535"/>
      <c r="DG27" s="535"/>
      <c r="DH27" s="535"/>
      <c r="DI27" s="535"/>
      <c r="DJ27" s="535"/>
      <c r="DK27" s="535"/>
    </row>
    <row r="28" spans="2:115" s="536" customFormat="1" ht="18.75" x14ac:dyDescent="0.4">
      <c r="B28" s="545">
        <v>22</v>
      </c>
      <c r="C28" s="538">
        <v>163826</v>
      </c>
      <c r="D28" s="539" t="s">
        <v>590</v>
      </c>
      <c r="E28" s="539">
        <v>44333</v>
      </c>
      <c r="F28" s="563" t="s">
        <v>568</v>
      </c>
      <c r="G28" s="539" t="s">
        <v>569</v>
      </c>
      <c r="H28" s="539">
        <v>44335</v>
      </c>
      <c r="I28" s="539" t="s">
        <v>620</v>
      </c>
      <c r="J28" s="546"/>
      <c r="K28" s="541"/>
      <c r="L28" s="547"/>
      <c r="M28" s="548"/>
      <c r="N28" s="549"/>
      <c r="O28" s="535"/>
      <c r="P28" s="535"/>
      <c r="Q28" s="535"/>
      <c r="R28" s="535"/>
      <c r="S28" s="535"/>
      <c r="T28" s="535"/>
      <c r="U28" s="535"/>
      <c r="V28" s="535"/>
      <c r="W28" s="535"/>
      <c r="X28" s="535"/>
      <c r="Y28" s="535"/>
      <c r="Z28" s="535"/>
      <c r="AA28" s="535"/>
      <c r="AB28" s="535"/>
      <c r="AC28" s="535"/>
      <c r="AD28" s="535"/>
      <c r="AE28" s="535"/>
      <c r="AF28" s="535"/>
      <c r="AG28" s="535"/>
      <c r="AH28" s="535"/>
      <c r="AI28" s="535"/>
      <c r="AJ28" s="535"/>
      <c r="AK28" s="535"/>
      <c r="AL28" s="535"/>
      <c r="AM28" s="535"/>
      <c r="AN28" s="535"/>
      <c r="AO28" s="535"/>
      <c r="AP28" s="535"/>
      <c r="AQ28" s="535"/>
      <c r="AR28" s="535"/>
      <c r="AS28" s="535"/>
      <c r="AT28" s="535"/>
      <c r="AU28" s="535"/>
      <c r="AV28" s="535"/>
      <c r="AW28" s="535"/>
      <c r="AX28" s="535"/>
      <c r="AY28" s="535"/>
      <c r="AZ28" s="535"/>
      <c r="BA28" s="535"/>
      <c r="BB28" s="535"/>
      <c r="BC28" s="535"/>
      <c r="BD28" s="535"/>
      <c r="BE28" s="535"/>
      <c r="BF28" s="535"/>
      <c r="BG28" s="535"/>
      <c r="BH28" s="535"/>
      <c r="BI28" s="535"/>
      <c r="BJ28" s="535"/>
      <c r="BK28" s="535"/>
      <c r="BL28" s="535"/>
      <c r="BM28" s="535"/>
      <c r="BN28" s="535"/>
      <c r="BO28" s="535"/>
      <c r="BP28" s="535"/>
      <c r="BQ28" s="535"/>
      <c r="BR28" s="535"/>
      <c r="BS28" s="535"/>
      <c r="BT28" s="535"/>
      <c r="BU28" s="535"/>
      <c r="BV28" s="535"/>
      <c r="BW28" s="535"/>
      <c r="BX28" s="535"/>
      <c r="BY28" s="535"/>
      <c r="BZ28" s="535"/>
      <c r="CA28" s="535"/>
      <c r="CB28" s="535"/>
      <c r="CC28" s="535"/>
      <c r="CD28" s="535"/>
      <c r="CE28" s="535"/>
      <c r="CF28" s="535"/>
      <c r="CG28" s="535"/>
      <c r="CH28" s="535"/>
      <c r="CI28" s="535"/>
      <c r="CJ28" s="535"/>
      <c r="CK28" s="535"/>
      <c r="CL28" s="535"/>
      <c r="CM28" s="535"/>
      <c r="CN28" s="535"/>
      <c r="CO28" s="535"/>
      <c r="CP28" s="535"/>
      <c r="CQ28" s="535"/>
      <c r="CR28" s="535"/>
      <c r="CS28" s="535"/>
      <c r="CT28" s="535"/>
      <c r="CU28" s="535"/>
      <c r="CV28" s="535"/>
      <c r="CW28" s="535"/>
      <c r="CX28" s="535"/>
      <c r="CY28" s="535"/>
      <c r="CZ28" s="535"/>
      <c r="DA28" s="535"/>
      <c r="DB28" s="535"/>
      <c r="DC28" s="535"/>
      <c r="DD28" s="535"/>
      <c r="DE28" s="535"/>
      <c r="DF28" s="535"/>
      <c r="DG28" s="535"/>
      <c r="DH28" s="535"/>
      <c r="DI28" s="535"/>
      <c r="DJ28" s="535"/>
      <c r="DK28" s="535"/>
    </row>
    <row r="29" spans="2:115" s="536" customFormat="1" ht="18.75" x14ac:dyDescent="0.4">
      <c r="B29" s="545">
        <v>23</v>
      </c>
      <c r="C29" s="538">
        <v>163830</v>
      </c>
      <c r="D29" s="539" t="s">
        <v>591</v>
      </c>
      <c r="E29" s="539">
        <v>44333</v>
      </c>
      <c r="F29" s="563" t="s">
        <v>568</v>
      </c>
      <c r="G29" s="539" t="s">
        <v>569</v>
      </c>
      <c r="H29" s="539">
        <v>44335</v>
      </c>
      <c r="I29" s="539" t="s">
        <v>620</v>
      </c>
      <c r="J29" s="546"/>
      <c r="K29" s="541"/>
      <c r="L29" s="547"/>
      <c r="M29" s="548"/>
      <c r="N29" s="549"/>
      <c r="O29" s="535"/>
      <c r="P29" s="535"/>
      <c r="Q29" s="535"/>
      <c r="R29" s="535"/>
      <c r="S29" s="535"/>
      <c r="T29" s="535"/>
      <c r="U29" s="535"/>
      <c r="V29" s="535"/>
      <c r="W29" s="535"/>
      <c r="X29" s="535"/>
      <c r="Y29" s="535"/>
      <c r="Z29" s="535"/>
      <c r="AA29" s="535"/>
      <c r="AB29" s="535"/>
      <c r="AC29" s="535"/>
      <c r="AD29" s="535"/>
      <c r="AE29" s="535"/>
      <c r="AF29" s="535"/>
      <c r="AG29" s="535"/>
      <c r="AH29" s="535"/>
      <c r="AI29" s="535"/>
      <c r="AJ29" s="535"/>
      <c r="AK29" s="535"/>
      <c r="AL29" s="535"/>
      <c r="AM29" s="535"/>
      <c r="AN29" s="535"/>
      <c r="AO29" s="535"/>
      <c r="AP29" s="535"/>
      <c r="AQ29" s="535"/>
      <c r="AR29" s="535"/>
      <c r="AS29" s="535"/>
      <c r="AT29" s="535"/>
      <c r="AU29" s="535"/>
      <c r="AV29" s="535"/>
      <c r="AW29" s="535"/>
      <c r="AX29" s="535"/>
      <c r="AY29" s="535"/>
      <c r="AZ29" s="535"/>
      <c r="BA29" s="535"/>
      <c r="BB29" s="535"/>
      <c r="BC29" s="535"/>
      <c r="BD29" s="535"/>
      <c r="BE29" s="535"/>
      <c r="BF29" s="535"/>
      <c r="BG29" s="535"/>
      <c r="BH29" s="535"/>
      <c r="BI29" s="535"/>
      <c r="BJ29" s="535"/>
      <c r="BK29" s="535"/>
      <c r="BL29" s="535"/>
      <c r="BM29" s="535"/>
      <c r="BN29" s="535"/>
      <c r="BO29" s="535"/>
      <c r="BP29" s="535"/>
      <c r="BQ29" s="535"/>
      <c r="BR29" s="535"/>
      <c r="BS29" s="535"/>
      <c r="BT29" s="535"/>
      <c r="BU29" s="535"/>
      <c r="BV29" s="535"/>
      <c r="BW29" s="535"/>
      <c r="BX29" s="535"/>
      <c r="BY29" s="535"/>
      <c r="BZ29" s="535"/>
      <c r="CA29" s="535"/>
      <c r="CB29" s="535"/>
      <c r="CC29" s="535"/>
      <c r="CD29" s="535"/>
      <c r="CE29" s="535"/>
      <c r="CF29" s="535"/>
      <c r="CG29" s="535"/>
      <c r="CH29" s="535"/>
      <c r="CI29" s="535"/>
      <c r="CJ29" s="535"/>
      <c r="CK29" s="535"/>
      <c r="CL29" s="535"/>
      <c r="CM29" s="535"/>
      <c r="CN29" s="535"/>
      <c r="CO29" s="535"/>
      <c r="CP29" s="535"/>
      <c r="CQ29" s="535"/>
      <c r="CR29" s="535"/>
      <c r="CS29" s="535"/>
      <c r="CT29" s="535"/>
      <c r="CU29" s="535"/>
      <c r="CV29" s="535"/>
      <c r="CW29" s="535"/>
      <c r="CX29" s="535"/>
      <c r="CY29" s="535"/>
      <c r="CZ29" s="535"/>
      <c r="DA29" s="535"/>
      <c r="DB29" s="535"/>
      <c r="DC29" s="535"/>
      <c r="DD29" s="535"/>
      <c r="DE29" s="535"/>
      <c r="DF29" s="535"/>
      <c r="DG29" s="535"/>
      <c r="DH29" s="535"/>
      <c r="DI29" s="535"/>
      <c r="DJ29" s="535"/>
      <c r="DK29" s="535"/>
    </row>
    <row r="30" spans="2:115" s="536" customFormat="1" ht="18.75" x14ac:dyDescent="0.4">
      <c r="B30" s="545">
        <v>24</v>
      </c>
      <c r="C30" s="538">
        <v>163831</v>
      </c>
      <c r="D30" s="539" t="s">
        <v>592</v>
      </c>
      <c r="E30" s="539">
        <v>44333</v>
      </c>
      <c r="F30" s="563" t="s">
        <v>568</v>
      </c>
      <c r="G30" s="539" t="s">
        <v>569</v>
      </c>
      <c r="H30" s="539">
        <v>44335</v>
      </c>
      <c r="I30" s="539" t="s">
        <v>620</v>
      </c>
      <c r="J30" s="546"/>
      <c r="K30" s="541"/>
      <c r="L30" s="547"/>
      <c r="M30" s="548"/>
      <c r="N30" s="549"/>
      <c r="O30" s="535"/>
      <c r="P30" s="535"/>
      <c r="Q30" s="535"/>
      <c r="R30" s="535"/>
      <c r="S30" s="535"/>
      <c r="T30" s="535"/>
      <c r="U30" s="535"/>
      <c r="V30" s="535"/>
      <c r="W30" s="535"/>
      <c r="X30" s="535"/>
      <c r="Y30" s="535"/>
      <c r="Z30" s="535"/>
      <c r="AA30" s="535"/>
      <c r="AB30" s="535"/>
      <c r="AC30" s="535"/>
      <c r="AD30" s="535"/>
      <c r="AE30" s="535"/>
      <c r="AF30" s="535"/>
      <c r="AG30" s="535"/>
      <c r="AH30" s="535"/>
      <c r="AI30" s="535"/>
      <c r="AJ30" s="535"/>
      <c r="AK30" s="535"/>
      <c r="AL30" s="535"/>
      <c r="AM30" s="535"/>
      <c r="AN30" s="535"/>
      <c r="AO30" s="535"/>
      <c r="AP30" s="535"/>
      <c r="AQ30" s="535"/>
      <c r="AR30" s="535"/>
      <c r="AS30" s="535"/>
      <c r="AT30" s="535"/>
      <c r="AU30" s="535"/>
      <c r="AV30" s="535"/>
      <c r="AW30" s="535"/>
      <c r="AX30" s="535"/>
      <c r="AY30" s="535"/>
      <c r="AZ30" s="535"/>
      <c r="BA30" s="535"/>
      <c r="BB30" s="535"/>
      <c r="BC30" s="535"/>
      <c r="BD30" s="535"/>
      <c r="BE30" s="535"/>
      <c r="BF30" s="535"/>
      <c r="BG30" s="535"/>
      <c r="BH30" s="535"/>
      <c r="BI30" s="535"/>
      <c r="BJ30" s="535"/>
      <c r="BK30" s="535"/>
      <c r="BL30" s="535"/>
      <c r="BM30" s="535"/>
      <c r="BN30" s="535"/>
      <c r="BO30" s="535"/>
      <c r="BP30" s="535"/>
      <c r="BQ30" s="535"/>
      <c r="BR30" s="535"/>
      <c r="BS30" s="535"/>
      <c r="BT30" s="535"/>
      <c r="BU30" s="535"/>
      <c r="BV30" s="535"/>
      <c r="BW30" s="535"/>
      <c r="BX30" s="535"/>
      <c r="BY30" s="535"/>
      <c r="BZ30" s="535"/>
      <c r="CA30" s="535"/>
      <c r="CB30" s="535"/>
      <c r="CC30" s="535"/>
      <c r="CD30" s="535"/>
      <c r="CE30" s="535"/>
      <c r="CF30" s="535"/>
      <c r="CG30" s="535"/>
      <c r="CH30" s="535"/>
      <c r="CI30" s="535"/>
      <c r="CJ30" s="535"/>
      <c r="CK30" s="535"/>
      <c r="CL30" s="535"/>
      <c r="CM30" s="535"/>
      <c r="CN30" s="535"/>
      <c r="CO30" s="535"/>
      <c r="CP30" s="535"/>
      <c r="CQ30" s="535"/>
      <c r="CR30" s="535"/>
      <c r="CS30" s="535"/>
      <c r="CT30" s="535"/>
      <c r="CU30" s="535"/>
      <c r="CV30" s="535"/>
      <c r="CW30" s="535"/>
      <c r="CX30" s="535"/>
      <c r="CY30" s="535"/>
      <c r="CZ30" s="535"/>
      <c r="DA30" s="535"/>
      <c r="DB30" s="535"/>
      <c r="DC30" s="535"/>
      <c r="DD30" s="535"/>
      <c r="DE30" s="535"/>
      <c r="DF30" s="535"/>
      <c r="DG30" s="535"/>
      <c r="DH30" s="535"/>
      <c r="DI30" s="535"/>
      <c r="DJ30" s="535"/>
      <c r="DK30" s="535"/>
    </row>
    <row r="31" spans="2:115" s="536" customFormat="1" ht="18.75" x14ac:dyDescent="0.4">
      <c r="B31" s="545">
        <v>25</v>
      </c>
      <c r="C31" s="538">
        <v>163832</v>
      </c>
      <c r="D31" s="539" t="s">
        <v>593</v>
      </c>
      <c r="E31" s="539">
        <v>44333</v>
      </c>
      <c r="F31" s="563" t="s">
        <v>568</v>
      </c>
      <c r="G31" s="539" t="s">
        <v>569</v>
      </c>
      <c r="H31" s="539">
        <v>44335</v>
      </c>
      <c r="I31" s="539" t="s">
        <v>620</v>
      </c>
      <c r="J31" s="546"/>
      <c r="K31" s="541"/>
      <c r="L31" s="547"/>
      <c r="M31" s="548"/>
      <c r="N31" s="549"/>
      <c r="O31" s="535"/>
      <c r="P31" s="535"/>
      <c r="Q31" s="535"/>
      <c r="R31" s="535"/>
      <c r="S31" s="535"/>
      <c r="T31" s="535"/>
      <c r="U31" s="535"/>
      <c r="V31" s="535"/>
      <c r="W31" s="535"/>
      <c r="X31" s="535"/>
      <c r="Y31" s="535"/>
      <c r="Z31" s="535"/>
      <c r="AA31" s="535"/>
      <c r="AB31" s="535"/>
      <c r="AC31" s="535"/>
      <c r="AD31" s="535"/>
      <c r="AE31" s="535"/>
      <c r="AF31" s="535"/>
      <c r="AG31" s="535"/>
      <c r="AH31" s="535"/>
      <c r="AI31" s="535"/>
      <c r="AJ31" s="535"/>
      <c r="AK31" s="535"/>
      <c r="AL31" s="535"/>
      <c r="AM31" s="535"/>
      <c r="AN31" s="535"/>
      <c r="AO31" s="535"/>
      <c r="AP31" s="535"/>
      <c r="AQ31" s="535"/>
      <c r="AR31" s="535"/>
      <c r="AS31" s="535"/>
      <c r="AT31" s="535"/>
      <c r="AU31" s="535"/>
      <c r="AV31" s="535"/>
      <c r="AW31" s="535"/>
      <c r="AX31" s="535"/>
      <c r="AY31" s="535"/>
      <c r="AZ31" s="535"/>
      <c r="BA31" s="535"/>
      <c r="BB31" s="535"/>
      <c r="BC31" s="535"/>
      <c r="BD31" s="535"/>
      <c r="BE31" s="535"/>
      <c r="BF31" s="535"/>
      <c r="BG31" s="535"/>
      <c r="BH31" s="535"/>
      <c r="BI31" s="535"/>
      <c r="BJ31" s="535"/>
      <c r="BK31" s="535"/>
      <c r="BL31" s="535"/>
      <c r="BM31" s="535"/>
      <c r="BN31" s="535"/>
      <c r="BO31" s="535"/>
      <c r="BP31" s="535"/>
      <c r="BQ31" s="535"/>
      <c r="BR31" s="535"/>
      <c r="BS31" s="535"/>
      <c r="BT31" s="535"/>
      <c r="BU31" s="535"/>
      <c r="BV31" s="535"/>
      <c r="BW31" s="535"/>
      <c r="BX31" s="535"/>
      <c r="BY31" s="535"/>
      <c r="BZ31" s="535"/>
      <c r="CA31" s="535"/>
      <c r="CB31" s="535"/>
      <c r="CC31" s="535"/>
      <c r="CD31" s="535"/>
      <c r="CE31" s="535"/>
      <c r="CF31" s="535"/>
      <c r="CG31" s="535"/>
      <c r="CH31" s="535"/>
      <c r="CI31" s="535"/>
      <c r="CJ31" s="535"/>
      <c r="CK31" s="535"/>
      <c r="CL31" s="535"/>
      <c r="CM31" s="535"/>
      <c r="CN31" s="535"/>
      <c r="CO31" s="535"/>
      <c r="CP31" s="535"/>
      <c r="CQ31" s="535"/>
      <c r="CR31" s="535"/>
      <c r="CS31" s="535"/>
      <c r="CT31" s="535"/>
      <c r="CU31" s="535"/>
      <c r="CV31" s="535"/>
      <c r="CW31" s="535"/>
      <c r="CX31" s="535"/>
      <c r="CY31" s="535"/>
      <c r="CZ31" s="535"/>
      <c r="DA31" s="535"/>
      <c r="DB31" s="535"/>
      <c r="DC31" s="535"/>
      <c r="DD31" s="535"/>
      <c r="DE31" s="535"/>
      <c r="DF31" s="535"/>
      <c r="DG31" s="535"/>
      <c r="DH31" s="535"/>
      <c r="DI31" s="535"/>
      <c r="DJ31" s="535"/>
      <c r="DK31" s="535"/>
    </row>
    <row r="32" spans="2:115" s="536" customFormat="1" ht="18.75" x14ac:dyDescent="0.4">
      <c r="B32" s="545">
        <v>26</v>
      </c>
      <c r="C32" s="538">
        <v>163827</v>
      </c>
      <c r="D32" s="539" t="s">
        <v>594</v>
      </c>
      <c r="E32" s="539">
        <v>44333</v>
      </c>
      <c r="F32" s="563" t="s">
        <v>568</v>
      </c>
      <c r="G32" s="539" t="s">
        <v>569</v>
      </c>
      <c r="H32" s="539">
        <v>44335</v>
      </c>
      <c r="I32" s="539" t="s">
        <v>620</v>
      </c>
      <c r="J32" s="546"/>
      <c r="K32" s="541"/>
      <c r="L32" s="547"/>
      <c r="M32" s="548"/>
      <c r="N32" s="549"/>
      <c r="O32" s="535"/>
      <c r="P32" s="535"/>
      <c r="Q32" s="535"/>
      <c r="R32" s="535"/>
      <c r="S32" s="535"/>
      <c r="T32" s="535"/>
      <c r="U32" s="535"/>
      <c r="V32" s="535"/>
      <c r="W32" s="535"/>
      <c r="X32" s="535"/>
      <c r="Y32" s="535"/>
      <c r="Z32" s="535"/>
      <c r="AA32" s="535"/>
      <c r="AB32" s="535"/>
      <c r="AC32" s="535"/>
      <c r="AD32" s="535"/>
      <c r="AE32" s="535"/>
      <c r="AF32" s="535"/>
      <c r="AG32" s="535"/>
      <c r="AH32" s="535"/>
      <c r="AI32" s="535"/>
      <c r="AJ32" s="535"/>
      <c r="AK32" s="535"/>
      <c r="AL32" s="535"/>
      <c r="AM32" s="535"/>
      <c r="AN32" s="535"/>
      <c r="AO32" s="535"/>
      <c r="AP32" s="535"/>
      <c r="AQ32" s="535"/>
      <c r="AR32" s="535"/>
      <c r="AS32" s="535"/>
      <c r="AT32" s="535"/>
      <c r="AU32" s="535"/>
      <c r="AV32" s="535"/>
      <c r="AW32" s="535"/>
      <c r="AX32" s="535"/>
      <c r="AY32" s="535"/>
      <c r="AZ32" s="535"/>
      <c r="BA32" s="535"/>
      <c r="BB32" s="535"/>
      <c r="BC32" s="535"/>
      <c r="BD32" s="535"/>
      <c r="BE32" s="535"/>
      <c r="BF32" s="535"/>
      <c r="BG32" s="535"/>
      <c r="BH32" s="535"/>
      <c r="BI32" s="535"/>
      <c r="BJ32" s="535"/>
      <c r="BK32" s="535"/>
      <c r="BL32" s="535"/>
      <c r="BM32" s="535"/>
      <c r="BN32" s="535"/>
      <c r="BO32" s="535"/>
      <c r="BP32" s="535"/>
      <c r="BQ32" s="535"/>
      <c r="BR32" s="535"/>
      <c r="BS32" s="535"/>
      <c r="BT32" s="535"/>
      <c r="BU32" s="535"/>
      <c r="BV32" s="535"/>
      <c r="BW32" s="535"/>
      <c r="BX32" s="535"/>
      <c r="BY32" s="535"/>
      <c r="BZ32" s="535"/>
      <c r="CA32" s="535"/>
      <c r="CB32" s="535"/>
      <c r="CC32" s="535"/>
      <c r="CD32" s="535"/>
      <c r="CE32" s="535"/>
      <c r="CF32" s="535"/>
      <c r="CG32" s="535"/>
      <c r="CH32" s="535"/>
      <c r="CI32" s="535"/>
      <c r="CJ32" s="535"/>
      <c r="CK32" s="535"/>
      <c r="CL32" s="535"/>
      <c r="CM32" s="535"/>
      <c r="CN32" s="535"/>
      <c r="CO32" s="535"/>
      <c r="CP32" s="535"/>
      <c r="CQ32" s="535"/>
      <c r="CR32" s="535"/>
      <c r="CS32" s="535"/>
      <c r="CT32" s="535"/>
      <c r="CU32" s="535"/>
      <c r="CV32" s="535"/>
      <c r="CW32" s="535"/>
      <c r="CX32" s="535"/>
      <c r="CY32" s="535"/>
      <c r="CZ32" s="535"/>
      <c r="DA32" s="535"/>
      <c r="DB32" s="535"/>
      <c r="DC32" s="535"/>
      <c r="DD32" s="535"/>
      <c r="DE32" s="535"/>
      <c r="DF32" s="535"/>
      <c r="DG32" s="535"/>
      <c r="DH32" s="535"/>
      <c r="DI32" s="535"/>
      <c r="DJ32" s="535"/>
      <c r="DK32" s="535"/>
    </row>
    <row r="33" spans="2:115" s="536" customFormat="1" ht="18.75" x14ac:dyDescent="0.25">
      <c r="B33" s="545">
        <v>27</v>
      </c>
      <c r="C33" s="538">
        <v>163833</v>
      </c>
      <c r="D33" s="539" t="s">
        <v>595</v>
      </c>
      <c r="E33" s="539">
        <v>44333</v>
      </c>
      <c r="F33" s="564" t="s">
        <v>568</v>
      </c>
      <c r="G33" s="539" t="s">
        <v>569</v>
      </c>
      <c r="H33" s="539">
        <v>44335</v>
      </c>
      <c r="I33" s="539" t="s">
        <v>620</v>
      </c>
      <c r="J33" s="546"/>
      <c r="K33" s="541"/>
      <c r="L33" s="547"/>
      <c r="M33" s="548"/>
      <c r="N33" s="549"/>
      <c r="O33" s="535"/>
      <c r="P33" s="535"/>
      <c r="Q33" s="535"/>
      <c r="R33" s="535"/>
      <c r="S33" s="535"/>
      <c r="T33" s="535"/>
      <c r="U33" s="535"/>
      <c r="V33" s="535"/>
      <c r="W33" s="535"/>
      <c r="X33" s="535"/>
      <c r="Y33" s="535"/>
      <c r="Z33" s="535"/>
      <c r="AA33" s="535"/>
      <c r="AB33" s="535"/>
      <c r="AC33" s="535"/>
      <c r="AD33" s="535"/>
      <c r="AE33" s="535"/>
      <c r="AF33" s="535"/>
      <c r="AG33" s="535"/>
      <c r="AH33" s="535"/>
      <c r="AI33" s="535"/>
      <c r="AJ33" s="535"/>
      <c r="AK33" s="535"/>
      <c r="AL33" s="535"/>
      <c r="AM33" s="535"/>
      <c r="AN33" s="535"/>
      <c r="AO33" s="535"/>
      <c r="AP33" s="535"/>
      <c r="AQ33" s="535"/>
      <c r="AR33" s="535"/>
      <c r="AS33" s="535"/>
      <c r="AT33" s="535"/>
      <c r="AU33" s="535"/>
      <c r="AV33" s="535"/>
      <c r="AW33" s="535"/>
      <c r="AX33" s="535"/>
      <c r="AY33" s="535"/>
      <c r="AZ33" s="535"/>
      <c r="BA33" s="535"/>
      <c r="BB33" s="535"/>
      <c r="BC33" s="535"/>
      <c r="BD33" s="535"/>
      <c r="BE33" s="535"/>
      <c r="BF33" s="535"/>
      <c r="BG33" s="535"/>
      <c r="BH33" s="535"/>
      <c r="BI33" s="535"/>
      <c r="BJ33" s="535"/>
      <c r="BK33" s="535"/>
      <c r="BL33" s="535"/>
      <c r="BM33" s="535"/>
      <c r="BN33" s="535"/>
      <c r="BO33" s="535"/>
      <c r="BP33" s="535"/>
      <c r="BQ33" s="535"/>
      <c r="BR33" s="535"/>
      <c r="BS33" s="535"/>
      <c r="BT33" s="535"/>
      <c r="BU33" s="535"/>
      <c r="BV33" s="535"/>
      <c r="BW33" s="535"/>
      <c r="BX33" s="535"/>
      <c r="BY33" s="535"/>
      <c r="BZ33" s="535"/>
      <c r="CA33" s="535"/>
      <c r="CB33" s="535"/>
      <c r="CC33" s="535"/>
      <c r="CD33" s="535"/>
      <c r="CE33" s="535"/>
      <c r="CF33" s="535"/>
      <c r="CG33" s="535"/>
      <c r="CH33" s="535"/>
      <c r="CI33" s="535"/>
      <c r="CJ33" s="535"/>
      <c r="CK33" s="535"/>
      <c r="CL33" s="535"/>
      <c r="CM33" s="535"/>
      <c r="CN33" s="535"/>
      <c r="CO33" s="535"/>
      <c r="CP33" s="535"/>
      <c r="CQ33" s="535"/>
      <c r="CR33" s="535"/>
      <c r="CS33" s="535"/>
      <c r="CT33" s="535"/>
      <c r="CU33" s="535"/>
      <c r="CV33" s="535"/>
      <c r="CW33" s="535"/>
      <c r="CX33" s="535"/>
      <c r="CY33" s="535"/>
      <c r="CZ33" s="535"/>
      <c r="DA33" s="535"/>
      <c r="DB33" s="535"/>
      <c r="DC33" s="535"/>
      <c r="DD33" s="535"/>
      <c r="DE33" s="535"/>
      <c r="DF33" s="535"/>
      <c r="DG33" s="535"/>
      <c r="DH33" s="535"/>
      <c r="DI33" s="535"/>
      <c r="DJ33" s="535"/>
      <c r="DK33" s="535"/>
    </row>
    <row r="34" spans="2:115" s="551" customFormat="1" ht="18.75" x14ac:dyDescent="0.25">
      <c r="B34" s="545">
        <v>28</v>
      </c>
      <c r="C34" s="538">
        <v>163834</v>
      </c>
      <c r="D34" s="539" t="s">
        <v>596</v>
      </c>
      <c r="E34" s="539">
        <v>44333</v>
      </c>
      <c r="F34" s="564" t="s">
        <v>568</v>
      </c>
      <c r="G34" s="539" t="s">
        <v>569</v>
      </c>
      <c r="H34" s="539">
        <v>44335</v>
      </c>
      <c r="I34" s="539" t="s">
        <v>620</v>
      </c>
      <c r="J34" s="546"/>
      <c r="K34" s="541"/>
      <c r="L34" s="547"/>
      <c r="M34" s="548"/>
      <c r="N34" s="549"/>
      <c r="O34" s="550"/>
      <c r="P34" s="550"/>
      <c r="Q34" s="550"/>
      <c r="R34" s="550"/>
      <c r="S34" s="550"/>
      <c r="T34" s="550"/>
      <c r="U34" s="550"/>
      <c r="V34" s="550"/>
      <c r="W34" s="550"/>
      <c r="X34" s="550"/>
      <c r="Y34" s="550"/>
      <c r="Z34" s="550"/>
      <c r="AA34" s="550"/>
      <c r="AB34" s="550"/>
      <c r="AC34" s="550"/>
      <c r="AD34" s="550"/>
      <c r="AE34" s="550"/>
      <c r="AF34" s="550"/>
      <c r="AG34" s="550"/>
      <c r="AH34" s="550"/>
      <c r="AI34" s="550"/>
      <c r="AJ34" s="550"/>
      <c r="AK34" s="550"/>
      <c r="AL34" s="550"/>
      <c r="AM34" s="550"/>
      <c r="AN34" s="550"/>
      <c r="AO34" s="550"/>
      <c r="AP34" s="550"/>
      <c r="AQ34" s="550"/>
      <c r="AR34" s="550"/>
      <c r="AS34" s="550"/>
      <c r="AT34" s="550"/>
      <c r="AU34" s="550"/>
      <c r="AV34" s="550"/>
      <c r="AW34" s="550"/>
      <c r="AX34" s="550"/>
      <c r="AY34" s="550"/>
      <c r="AZ34" s="550"/>
      <c r="BA34" s="550"/>
      <c r="BB34" s="550"/>
      <c r="BC34" s="550"/>
      <c r="BD34" s="550"/>
      <c r="BE34" s="550"/>
      <c r="BF34" s="550"/>
      <c r="BG34" s="550"/>
      <c r="BH34" s="550"/>
      <c r="BI34" s="550"/>
      <c r="BJ34" s="550"/>
      <c r="BK34" s="550"/>
      <c r="BL34" s="550"/>
      <c r="BM34" s="550"/>
      <c r="BN34" s="550"/>
      <c r="BO34" s="550"/>
      <c r="BP34" s="550"/>
      <c r="BQ34" s="550"/>
      <c r="BR34" s="550"/>
      <c r="BS34" s="550"/>
      <c r="BT34" s="550"/>
      <c r="BU34" s="550"/>
      <c r="BV34" s="550"/>
      <c r="BW34" s="550"/>
      <c r="BX34" s="550"/>
      <c r="BY34" s="550"/>
      <c r="BZ34" s="550"/>
      <c r="CA34" s="550"/>
      <c r="CB34" s="550"/>
      <c r="CC34" s="550"/>
      <c r="CD34" s="550"/>
      <c r="CE34" s="550"/>
      <c r="CF34" s="550"/>
      <c r="CG34" s="550"/>
      <c r="CH34" s="550"/>
      <c r="CI34" s="550"/>
      <c r="CJ34" s="550"/>
      <c r="CK34" s="550"/>
      <c r="CL34" s="550"/>
      <c r="CM34" s="550"/>
      <c r="CN34" s="550"/>
      <c r="CO34" s="550"/>
      <c r="CP34" s="550"/>
      <c r="CQ34" s="550"/>
      <c r="CR34" s="550"/>
      <c r="CS34" s="550"/>
      <c r="CT34" s="550"/>
      <c r="CU34" s="550"/>
      <c r="CV34" s="550"/>
      <c r="CW34" s="550"/>
      <c r="CX34" s="550"/>
      <c r="CY34" s="550"/>
      <c r="CZ34" s="550"/>
      <c r="DA34" s="550"/>
      <c r="DB34" s="550"/>
      <c r="DC34" s="550"/>
      <c r="DD34" s="550"/>
      <c r="DE34" s="550"/>
      <c r="DF34" s="550"/>
      <c r="DG34" s="550"/>
      <c r="DH34" s="550"/>
      <c r="DI34" s="550"/>
      <c r="DJ34" s="550"/>
      <c r="DK34" s="550"/>
    </row>
    <row r="35" spans="2:115" s="551" customFormat="1" ht="18.75" x14ac:dyDescent="0.4">
      <c r="B35" s="545">
        <v>29</v>
      </c>
      <c r="C35" s="538">
        <v>163835</v>
      </c>
      <c r="D35" s="539" t="s">
        <v>597</v>
      </c>
      <c r="E35" s="539">
        <v>44333</v>
      </c>
      <c r="F35" s="563" t="s">
        <v>568</v>
      </c>
      <c r="G35" s="539" t="s">
        <v>569</v>
      </c>
      <c r="H35" s="539">
        <v>44335</v>
      </c>
      <c r="I35" s="539" t="s">
        <v>620</v>
      </c>
      <c r="J35" s="546"/>
      <c r="K35" s="552"/>
      <c r="L35" s="547"/>
      <c r="M35" s="548"/>
      <c r="N35" s="549"/>
      <c r="O35" s="550"/>
      <c r="P35" s="550"/>
      <c r="Q35" s="550"/>
      <c r="R35" s="550"/>
      <c r="S35" s="550"/>
      <c r="T35" s="550"/>
      <c r="U35" s="550"/>
      <c r="V35" s="550"/>
      <c r="W35" s="550"/>
      <c r="X35" s="550"/>
      <c r="Y35" s="550"/>
      <c r="Z35" s="550"/>
      <c r="AA35" s="550"/>
      <c r="AB35" s="550"/>
      <c r="AC35" s="550"/>
      <c r="AD35" s="550"/>
      <c r="AE35" s="550"/>
      <c r="AF35" s="550"/>
      <c r="AG35" s="550"/>
      <c r="AH35" s="550"/>
      <c r="AI35" s="550"/>
      <c r="AJ35" s="550"/>
      <c r="AK35" s="550"/>
      <c r="AL35" s="550"/>
      <c r="AM35" s="550"/>
      <c r="AN35" s="550"/>
      <c r="AO35" s="550"/>
      <c r="AP35" s="550"/>
      <c r="AQ35" s="550"/>
      <c r="AR35" s="550"/>
      <c r="AS35" s="550"/>
      <c r="AT35" s="550"/>
      <c r="AU35" s="550"/>
      <c r="AV35" s="550"/>
      <c r="AW35" s="550"/>
      <c r="AX35" s="550"/>
      <c r="AY35" s="550"/>
      <c r="AZ35" s="550"/>
      <c r="BA35" s="550"/>
      <c r="BB35" s="550"/>
      <c r="BC35" s="550"/>
      <c r="BD35" s="550"/>
      <c r="BE35" s="550"/>
      <c r="BF35" s="550"/>
      <c r="BG35" s="550"/>
      <c r="BH35" s="550"/>
      <c r="BI35" s="550"/>
      <c r="BJ35" s="550"/>
      <c r="BK35" s="550"/>
      <c r="BL35" s="550"/>
      <c r="BM35" s="550"/>
      <c r="BN35" s="550"/>
      <c r="BO35" s="550"/>
      <c r="BP35" s="550"/>
      <c r="BQ35" s="550"/>
      <c r="BR35" s="550"/>
      <c r="BS35" s="550"/>
      <c r="BT35" s="550"/>
      <c r="BU35" s="550"/>
      <c r="BV35" s="550"/>
      <c r="BW35" s="550"/>
      <c r="BX35" s="550"/>
      <c r="BY35" s="550"/>
      <c r="BZ35" s="550"/>
      <c r="CA35" s="550"/>
      <c r="CB35" s="550"/>
      <c r="CC35" s="550"/>
      <c r="CD35" s="550"/>
      <c r="CE35" s="550"/>
      <c r="CF35" s="550"/>
      <c r="CG35" s="550"/>
      <c r="CH35" s="550"/>
      <c r="CI35" s="550"/>
      <c r="CJ35" s="550"/>
      <c r="CK35" s="550"/>
      <c r="CL35" s="550"/>
      <c r="CM35" s="550"/>
      <c r="CN35" s="550"/>
      <c r="CO35" s="550"/>
      <c r="CP35" s="550"/>
      <c r="CQ35" s="550"/>
      <c r="CR35" s="550"/>
      <c r="CS35" s="550"/>
      <c r="CT35" s="550"/>
      <c r="CU35" s="550"/>
      <c r="CV35" s="550"/>
      <c r="CW35" s="550"/>
      <c r="CX35" s="550"/>
      <c r="CY35" s="550"/>
      <c r="CZ35" s="550"/>
      <c r="DA35" s="550"/>
      <c r="DB35" s="550"/>
      <c r="DC35" s="550"/>
      <c r="DD35" s="550"/>
      <c r="DE35" s="550"/>
      <c r="DF35" s="550"/>
      <c r="DG35" s="550"/>
      <c r="DH35" s="550"/>
      <c r="DI35" s="550"/>
      <c r="DJ35" s="550"/>
      <c r="DK35" s="550"/>
    </row>
    <row r="36" spans="2:115" s="551" customFormat="1" ht="18.75" x14ac:dyDescent="0.4">
      <c r="B36" s="545">
        <v>30</v>
      </c>
      <c r="C36" s="538">
        <v>163836</v>
      </c>
      <c r="D36" s="539" t="s">
        <v>598</v>
      </c>
      <c r="E36" s="539">
        <v>44333</v>
      </c>
      <c r="F36" s="563" t="s">
        <v>568</v>
      </c>
      <c r="G36" s="539" t="s">
        <v>569</v>
      </c>
      <c r="H36" s="539">
        <v>44335</v>
      </c>
      <c r="I36" s="539" t="s">
        <v>620</v>
      </c>
      <c r="J36" s="546"/>
      <c r="K36" s="552"/>
      <c r="L36" s="547"/>
      <c r="M36" s="548"/>
      <c r="N36" s="549"/>
      <c r="O36" s="550"/>
      <c r="P36" s="550"/>
      <c r="Q36" s="550"/>
      <c r="R36" s="550"/>
      <c r="S36" s="550"/>
      <c r="T36" s="550"/>
      <c r="U36" s="550"/>
      <c r="V36" s="550"/>
      <c r="W36" s="550"/>
      <c r="X36" s="550"/>
      <c r="Y36" s="550"/>
      <c r="Z36" s="550"/>
      <c r="AA36" s="550"/>
      <c r="AB36" s="550"/>
      <c r="AC36" s="550"/>
      <c r="AD36" s="550"/>
      <c r="AE36" s="550"/>
      <c r="AF36" s="550"/>
      <c r="AG36" s="550"/>
      <c r="AH36" s="550"/>
      <c r="AI36" s="550"/>
      <c r="AJ36" s="550"/>
      <c r="AK36" s="550"/>
      <c r="AL36" s="550"/>
      <c r="AM36" s="550"/>
      <c r="AN36" s="550"/>
      <c r="AO36" s="550"/>
      <c r="AP36" s="550"/>
      <c r="AQ36" s="550"/>
      <c r="AR36" s="550"/>
      <c r="AS36" s="550"/>
      <c r="AT36" s="550"/>
      <c r="AU36" s="550"/>
      <c r="AV36" s="550"/>
      <c r="AW36" s="550"/>
      <c r="AX36" s="550"/>
      <c r="AY36" s="550"/>
      <c r="AZ36" s="550"/>
      <c r="BA36" s="550"/>
      <c r="BB36" s="550"/>
      <c r="BC36" s="550"/>
      <c r="BD36" s="550"/>
      <c r="BE36" s="550"/>
      <c r="BF36" s="550"/>
      <c r="BG36" s="550"/>
      <c r="BH36" s="550"/>
      <c r="BI36" s="550"/>
      <c r="BJ36" s="550"/>
      <c r="BK36" s="550"/>
      <c r="BL36" s="550"/>
      <c r="BM36" s="550"/>
      <c r="BN36" s="550"/>
      <c r="BO36" s="550"/>
      <c r="BP36" s="550"/>
      <c r="BQ36" s="550"/>
      <c r="BR36" s="550"/>
      <c r="BS36" s="550"/>
      <c r="BT36" s="550"/>
      <c r="BU36" s="550"/>
      <c r="BV36" s="550"/>
      <c r="BW36" s="550"/>
      <c r="BX36" s="550"/>
      <c r="BY36" s="550"/>
      <c r="BZ36" s="550"/>
      <c r="CA36" s="550"/>
      <c r="CB36" s="550"/>
      <c r="CC36" s="550"/>
      <c r="CD36" s="550"/>
      <c r="CE36" s="550"/>
      <c r="CF36" s="550"/>
      <c r="CG36" s="550"/>
      <c r="CH36" s="550"/>
      <c r="CI36" s="550"/>
      <c r="CJ36" s="550"/>
      <c r="CK36" s="550"/>
      <c r="CL36" s="550"/>
      <c r="CM36" s="550"/>
      <c r="CN36" s="550"/>
      <c r="CO36" s="550"/>
      <c r="CP36" s="550"/>
      <c r="CQ36" s="550"/>
      <c r="CR36" s="550"/>
      <c r="CS36" s="550"/>
      <c r="CT36" s="550"/>
      <c r="CU36" s="550"/>
      <c r="CV36" s="550"/>
      <c r="CW36" s="550"/>
      <c r="CX36" s="550"/>
      <c r="CY36" s="550"/>
      <c r="CZ36" s="550"/>
      <c r="DA36" s="550"/>
      <c r="DB36" s="550"/>
      <c r="DC36" s="550"/>
      <c r="DD36" s="550"/>
      <c r="DE36" s="550"/>
      <c r="DF36" s="550"/>
      <c r="DG36" s="550"/>
      <c r="DH36" s="550"/>
      <c r="DI36" s="550"/>
      <c r="DJ36" s="550"/>
      <c r="DK36" s="550"/>
    </row>
    <row r="37" spans="2:115" s="551" customFormat="1" ht="18.75" x14ac:dyDescent="0.4">
      <c r="B37" s="545">
        <v>31</v>
      </c>
      <c r="C37" s="538" t="s">
        <v>599</v>
      </c>
      <c r="D37" s="539" t="s">
        <v>600</v>
      </c>
      <c r="E37" s="539">
        <v>44333</v>
      </c>
      <c r="F37" s="563" t="s">
        <v>568</v>
      </c>
      <c r="G37" s="539" t="s">
        <v>569</v>
      </c>
      <c r="H37" s="539">
        <v>44335</v>
      </c>
      <c r="I37" s="539" t="s">
        <v>620</v>
      </c>
      <c r="J37" s="546"/>
      <c r="K37" s="541"/>
      <c r="L37" s="547"/>
      <c r="M37" s="548"/>
      <c r="N37" s="549"/>
      <c r="O37" s="550"/>
      <c r="P37" s="550"/>
      <c r="Q37" s="550"/>
      <c r="R37" s="550"/>
      <c r="S37" s="550"/>
      <c r="T37" s="550"/>
      <c r="U37" s="550"/>
      <c r="V37" s="550"/>
      <c r="W37" s="550"/>
      <c r="X37" s="550"/>
      <c r="Y37" s="550"/>
      <c r="Z37" s="550"/>
      <c r="AA37" s="550"/>
      <c r="AB37" s="550"/>
      <c r="AC37" s="550"/>
      <c r="AD37" s="550"/>
      <c r="AE37" s="550"/>
      <c r="AF37" s="550"/>
      <c r="AG37" s="550"/>
      <c r="AH37" s="550"/>
      <c r="AI37" s="550"/>
      <c r="AJ37" s="550"/>
      <c r="AK37" s="550"/>
      <c r="AL37" s="550"/>
      <c r="AM37" s="550"/>
      <c r="AN37" s="550"/>
      <c r="AO37" s="550"/>
      <c r="AP37" s="550"/>
      <c r="AQ37" s="550"/>
      <c r="AR37" s="550"/>
      <c r="AS37" s="550"/>
      <c r="AT37" s="550"/>
      <c r="AU37" s="550"/>
      <c r="AV37" s="550"/>
      <c r="AW37" s="550"/>
      <c r="AX37" s="550"/>
      <c r="AY37" s="550"/>
      <c r="AZ37" s="550"/>
      <c r="BA37" s="550"/>
      <c r="BB37" s="550"/>
      <c r="BC37" s="550"/>
      <c r="BD37" s="550"/>
      <c r="BE37" s="550"/>
      <c r="BF37" s="550"/>
      <c r="BG37" s="550"/>
      <c r="BH37" s="550"/>
      <c r="BI37" s="550"/>
      <c r="BJ37" s="550"/>
      <c r="BK37" s="550"/>
      <c r="BL37" s="550"/>
      <c r="BM37" s="550"/>
      <c r="BN37" s="550"/>
      <c r="BO37" s="550"/>
      <c r="BP37" s="550"/>
      <c r="BQ37" s="550"/>
      <c r="BR37" s="550"/>
      <c r="BS37" s="550"/>
      <c r="BT37" s="550"/>
      <c r="BU37" s="550"/>
      <c r="BV37" s="550"/>
      <c r="BW37" s="550"/>
      <c r="BX37" s="550"/>
      <c r="BY37" s="550"/>
      <c r="BZ37" s="550"/>
      <c r="CA37" s="550"/>
      <c r="CB37" s="550"/>
      <c r="CC37" s="550"/>
      <c r="CD37" s="550"/>
      <c r="CE37" s="550"/>
      <c r="CF37" s="550"/>
      <c r="CG37" s="550"/>
      <c r="CH37" s="550"/>
      <c r="CI37" s="550"/>
      <c r="CJ37" s="550"/>
      <c r="CK37" s="550"/>
      <c r="CL37" s="550"/>
      <c r="CM37" s="550"/>
      <c r="CN37" s="550"/>
      <c r="CO37" s="550"/>
      <c r="CP37" s="550"/>
      <c r="CQ37" s="550"/>
      <c r="CR37" s="550"/>
      <c r="CS37" s="550"/>
      <c r="CT37" s="550"/>
      <c r="CU37" s="550"/>
      <c r="CV37" s="550"/>
      <c r="CW37" s="550"/>
      <c r="CX37" s="550"/>
      <c r="CY37" s="550"/>
      <c r="CZ37" s="550"/>
      <c r="DA37" s="550"/>
      <c r="DB37" s="550"/>
      <c r="DC37" s="550"/>
      <c r="DD37" s="550"/>
      <c r="DE37" s="550"/>
      <c r="DF37" s="550"/>
      <c r="DG37" s="550"/>
      <c r="DH37" s="550"/>
      <c r="DI37" s="550"/>
      <c r="DJ37" s="550"/>
      <c r="DK37" s="550"/>
    </row>
    <row r="38" spans="2:115" s="551" customFormat="1" ht="18.75" x14ac:dyDescent="0.4">
      <c r="B38" s="545">
        <v>32</v>
      </c>
      <c r="C38" s="538" t="s">
        <v>599</v>
      </c>
      <c r="D38" s="539" t="s">
        <v>601</v>
      </c>
      <c r="E38" s="539">
        <v>44333</v>
      </c>
      <c r="F38" s="563" t="s">
        <v>568</v>
      </c>
      <c r="G38" s="539" t="s">
        <v>569</v>
      </c>
      <c r="H38" s="539">
        <v>44335</v>
      </c>
      <c r="I38" s="539" t="s">
        <v>620</v>
      </c>
      <c r="J38" s="546"/>
      <c r="K38" s="541"/>
      <c r="L38" s="547"/>
      <c r="M38" s="548"/>
      <c r="N38" s="549"/>
      <c r="O38" s="550"/>
      <c r="P38" s="550"/>
      <c r="Q38" s="550"/>
      <c r="R38" s="550"/>
      <c r="S38" s="550"/>
      <c r="T38" s="550"/>
      <c r="U38" s="550"/>
      <c r="V38" s="550"/>
      <c r="W38" s="550"/>
      <c r="X38" s="550"/>
      <c r="Y38" s="550"/>
      <c r="Z38" s="550"/>
      <c r="AA38" s="550"/>
      <c r="AB38" s="550"/>
      <c r="AC38" s="550"/>
      <c r="AD38" s="550"/>
      <c r="AE38" s="550"/>
      <c r="AF38" s="550"/>
      <c r="AG38" s="550"/>
      <c r="AH38" s="550"/>
      <c r="AI38" s="550"/>
      <c r="AJ38" s="550"/>
      <c r="AK38" s="550"/>
      <c r="AL38" s="550"/>
      <c r="AM38" s="550"/>
      <c r="AN38" s="550"/>
      <c r="AO38" s="550"/>
      <c r="AP38" s="550"/>
      <c r="AQ38" s="550"/>
      <c r="AR38" s="550"/>
      <c r="AS38" s="550"/>
      <c r="AT38" s="550"/>
      <c r="AU38" s="550"/>
      <c r="AV38" s="550"/>
      <c r="AW38" s="550"/>
      <c r="AX38" s="550"/>
      <c r="AY38" s="550"/>
      <c r="AZ38" s="550"/>
      <c r="BA38" s="550"/>
      <c r="BB38" s="550"/>
      <c r="BC38" s="550"/>
      <c r="BD38" s="550"/>
      <c r="BE38" s="550"/>
      <c r="BF38" s="550"/>
      <c r="BG38" s="550"/>
      <c r="BH38" s="550"/>
      <c r="BI38" s="550"/>
      <c r="BJ38" s="550"/>
      <c r="BK38" s="550"/>
      <c r="BL38" s="550"/>
      <c r="BM38" s="550"/>
      <c r="BN38" s="550"/>
      <c r="BO38" s="550"/>
      <c r="BP38" s="550"/>
      <c r="BQ38" s="550"/>
      <c r="BR38" s="550"/>
      <c r="BS38" s="550"/>
      <c r="BT38" s="550"/>
      <c r="BU38" s="550"/>
      <c r="BV38" s="550"/>
      <c r="BW38" s="550"/>
      <c r="BX38" s="550"/>
      <c r="BY38" s="550"/>
      <c r="BZ38" s="550"/>
      <c r="CA38" s="550"/>
      <c r="CB38" s="550"/>
      <c r="CC38" s="550"/>
      <c r="CD38" s="550"/>
      <c r="CE38" s="550"/>
      <c r="CF38" s="550"/>
      <c r="CG38" s="550"/>
      <c r="CH38" s="550"/>
      <c r="CI38" s="550"/>
      <c r="CJ38" s="550"/>
      <c r="CK38" s="550"/>
      <c r="CL38" s="550"/>
      <c r="CM38" s="550"/>
      <c r="CN38" s="550"/>
      <c r="CO38" s="550"/>
      <c r="CP38" s="550"/>
      <c r="CQ38" s="550"/>
      <c r="CR38" s="550"/>
      <c r="CS38" s="550"/>
      <c r="CT38" s="550"/>
      <c r="CU38" s="550"/>
      <c r="CV38" s="550"/>
      <c r="CW38" s="550"/>
      <c r="CX38" s="550"/>
      <c r="CY38" s="550"/>
      <c r="CZ38" s="550"/>
      <c r="DA38" s="550"/>
      <c r="DB38" s="550"/>
      <c r="DC38" s="550"/>
      <c r="DD38" s="550"/>
      <c r="DE38" s="550"/>
      <c r="DF38" s="550"/>
      <c r="DG38" s="550"/>
      <c r="DH38" s="550"/>
      <c r="DI38" s="550"/>
      <c r="DJ38" s="550"/>
      <c r="DK38" s="550"/>
    </row>
    <row r="39" spans="2:115" s="551" customFormat="1" ht="18.75" x14ac:dyDescent="0.25">
      <c r="B39" s="545"/>
      <c r="C39" s="553"/>
      <c r="D39" s="539"/>
      <c r="E39" s="546"/>
      <c r="F39" s="541"/>
      <c r="G39" s="541"/>
      <c r="H39" s="546"/>
      <c r="I39" s="539"/>
      <c r="J39" s="546"/>
      <c r="K39" s="541"/>
      <c r="L39" s="547"/>
      <c r="M39" s="548"/>
      <c r="N39" s="549"/>
      <c r="O39" s="550"/>
      <c r="P39" s="550"/>
      <c r="Q39" s="550"/>
      <c r="R39" s="550"/>
      <c r="S39" s="550"/>
      <c r="T39" s="550"/>
      <c r="U39" s="550"/>
      <c r="V39" s="550"/>
      <c r="W39" s="550"/>
      <c r="X39" s="550"/>
      <c r="Y39" s="550"/>
      <c r="Z39" s="550"/>
      <c r="AA39" s="550"/>
      <c r="AB39" s="550"/>
      <c r="AC39" s="550"/>
      <c r="AD39" s="550"/>
      <c r="AE39" s="550"/>
      <c r="AF39" s="550"/>
      <c r="AG39" s="550"/>
      <c r="AH39" s="550"/>
      <c r="AI39" s="550"/>
      <c r="AJ39" s="550"/>
      <c r="AK39" s="550"/>
      <c r="AL39" s="550"/>
      <c r="AM39" s="550"/>
      <c r="AN39" s="550"/>
      <c r="AO39" s="550"/>
      <c r="AP39" s="550"/>
      <c r="AQ39" s="550"/>
      <c r="AR39" s="550"/>
      <c r="AS39" s="550"/>
      <c r="AT39" s="550"/>
      <c r="AU39" s="550"/>
      <c r="AV39" s="550"/>
      <c r="AW39" s="550"/>
      <c r="AX39" s="550"/>
      <c r="AY39" s="550"/>
      <c r="AZ39" s="550"/>
      <c r="BA39" s="550"/>
      <c r="BB39" s="550"/>
      <c r="BC39" s="550"/>
      <c r="BD39" s="550"/>
      <c r="BE39" s="550"/>
      <c r="BF39" s="550"/>
      <c r="BG39" s="550"/>
      <c r="BH39" s="550"/>
      <c r="BI39" s="550"/>
      <c r="BJ39" s="550"/>
      <c r="BK39" s="550"/>
      <c r="BL39" s="550"/>
      <c r="BM39" s="550"/>
      <c r="BN39" s="550"/>
      <c r="BO39" s="550"/>
      <c r="BP39" s="550"/>
      <c r="BQ39" s="550"/>
      <c r="BR39" s="550"/>
      <c r="BS39" s="550"/>
      <c r="BT39" s="550"/>
      <c r="BU39" s="550"/>
      <c r="BV39" s="550"/>
      <c r="BW39" s="550"/>
      <c r="BX39" s="550"/>
      <c r="BY39" s="550"/>
      <c r="BZ39" s="550"/>
      <c r="CA39" s="550"/>
      <c r="CB39" s="550"/>
      <c r="CC39" s="550"/>
      <c r="CD39" s="550"/>
      <c r="CE39" s="550"/>
      <c r="CF39" s="550"/>
      <c r="CG39" s="550"/>
      <c r="CH39" s="550"/>
      <c r="CI39" s="550"/>
      <c r="CJ39" s="550"/>
      <c r="CK39" s="550"/>
      <c r="CL39" s="550"/>
      <c r="CM39" s="550"/>
      <c r="CN39" s="550"/>
      <c r="CO39" s="550"/>
      <c r="CP39" s="550"/>
      <c r="CQ39" s="550"/>
      <c r="CR39" s="550"/>
      <c r="CS39" s="550"/>
      <c r="CT39" s="550"/>
      <c r="CU39" s="550"/>
      <c r="CV39" s="550"/>
      <c r="CW39" s="550"/>
      <c r="CX39" s="550"/>
      <c r="CY39" s="550"/>
      <c r="CZ39" s="550"/>
      <c r="DA39" s="550"/>
      <c r="DB39" s="550"/>
      <c r="DC39" s="550"/>
      <c r="DD39" s="550"/>
      <c r="DE39" s="550"/>
      <c r="DF39" s="550"/>
      <c r="DG39" s="550"/>
      <c r="DH39" s="550"/>
      <c r="DI39" s="550"/>
      <c r="DJ39" s="550"/>
      <c r="DK39" s="550"/>
    </row>
    <row r="40" spans="2:115" s="551" customFormat="1" ht="18.75" x14ac:dyDescent="0.25">
      <c r="B40" s="545"/>
      <c r="C40" s="553"/>
      <c r="D40" s="539"/>
      <c r="E40" s="546"/>
      <c r="F40" s="541"/>
      <c r="G40" s="541"/>
      <c r="H40" s="546"/>
      <c r="I40" s="539"/>
      <c r="J40" s="546"/>
      <c r="K40" s="541"/>
      <c r="L40" s="547"/>
      <c r="M40" s="548"/>
      <c r="N40" s="549"/>
      <c r="O40" s="550"/>
      <c r="P40" s="550"/>
      <c r="Q40" s="550"/>
      <c r="R40" s="550"/>
      <c r="S40" s="550"/>
      <c r="T40" s="550"/>
      <c r="U40" s="550"/>
      <c r="V40" s="550"/>
      <c r="W40" s="550"/>
      <c r="X40" s="550"/>
      <c r="Y40" s="550"/>
      <c r="Z40" s="550"/>
      <c r="AA40" s="550"/>
      <c r="AB40" s="550"/>
      <c r="AC40" s="550"/>
      <c r="AD40" s="550"/>
      <c r="AE40" s="550"/>
      <c r="AF40" s="550"/>
      <c r="AG40" s="550"/>
      <c r="AH40" s="550"/>
      <c r="AI40" s="550"/>
      <c r="AJ40" s="550"/>
      <c r="AK40" s="550"/>
      <c r="AL40" s="550"/>
      <c r="AM40" s="550"/>
      <c r="AN40" s="550"/>
      <c r="AO40" s="550"/>
      <c r="AP40" s="550"/>
      <c r="AQ40" s="550"/>
      <c r="AR40" s="550"/>
      <c r="AS40" s="550"/>
      <c r="AT40" s="550"/>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0"/>
      <c r="BV40" s="550"/>
      <c r="BW40" s="550"/>
      <c r="BX40" s="550"/>
      <c r="BY40" s="550"/>
      <c r="BZ40" s="550"/>
      <c r="CA40" s="550"/>
      <c r="CB40" s="550"/>
      <c r="CC40" s="550"/>
      <c r="CD40" s="550"/>
      <c r="CE40" s="550"/>
      <c r="CF40" s="550"/>
      <c r="CG40" s="550"/>
      <c r="CH40" s="550"/>
      <c r="CI40" s="550"/>
      <c r="CJ40" s="550"/>
      <c r="CK40" s="550"/>
      <c r="CL40" s="550"/>
      <c r="CM40" s="550"/>
      <c r="CN40" s="550"/>
      <c r="CO40" s="550"/>
      <c r="CP40" s="550"/>
      <c r="CQ40" s="550"/>
      <c r="CR40" s="550"/>
      <c r="CS40" s="550"/>
      <c r="CT40" s="550"/>
      <c r="CU40" s="550"/>
      <c r="CV40" s="550"/>
      <c r="CW40" s="550"/>
      <c r="CX40" s="550"/>
      <c r="CY40" s="550"/>
      <c r="CZ40" s="550"/>
      <c r="DA40" s="550"/>
      <c r="DB40" s="550"/>
      <c r="DC40" s="550"/>
      <c r="DD40" s="550"/>
      <c r="DE40" s="550"/>
      <c r="DF40" s="550"/>
      <c r="DG40" s="550"/>
      <c r="DH40" s="550"/>
      <c r="DI40" s="550"/>
      <c r="DJ40" s="550"/>
      <c r="DK40" s="550"/>
    </row>
    <row r="41" spans="2:115" s="551" customFormat="1" ht="18.75" x14ac:dyDescent="0.25">
      <c r="B41" s="545"/>
      <c r="C41" s="553"/>
      <c r="D41" s="539"/>
      <c r="E41" s="546"/>
      <c r="F41" s="541"/>
      <c r="G41" s="541"/>
      <c r="H41" s="546"/>
      <c r="I41" s="539"/>
      <c r="J41" s="546"/>
      <c r="K41" s="541"/>
      <c r="L41" s="547"/>
      <c r="M41" s="548"/>
      <c r="N41" s="549"/>
      <c r="O41" s="550"/>
      <c r="P41" s="550"/>
      <c r="Q41" s="550"/>
      <c r="R41" s="550"/>
      <c r="S41" s="550"/>
      <c r="T41" s="550"/>
      <c r="U41" s="550"/>
      <c r="V41" s="550"/>
      <c r="W41" s="550"/>
      <c r="X41" s="550"/>
      <c r="Y41" s="550"/>
      <c r="Z41" s="550"/>
      <c r="AA41" s="550"/>
      <c r="AB41" s="550"/>
      <c r="AC41" s="550"/>
      <c r="AD41" s="550"/>
      <c r="AE41" s="550"/>
      <c r="AF41" s="550"/>
      <c r="AG41" s="550"/>
      <c r="AH41" s="550"/>
      <c r="AI41" s="550"/>
      <c r="AJ41" s="550"/>
      <c r="AK41" s="550"/>
      <c r="AL41" s="550"/>
      <c r="AM41" s="550"/>
      <c r="AN41" s="550"/>
      <c r="AO41" s="550"/>
      <c r="AP41" s="550"/>
      <c r="AQ41" s="550"/>
      <c r="AR41" s="550"/>
      <c r="AS41" s="550"/>
      <c r="AT41" s="550"/>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0"/>
      <c r="BV41" s="550"/>
      <c r="BW41" s="550"/>
      <c r="BX41" s="550"/>
      <c r="BY41" s="550"/>
      <c r="BZ41" s="550"/>
      <c r="CA41" s="550"/>
      <c r="CB41" s="550"/>
      <c r="CC41" s="550"/>
      <c r="CD41" s="550"/>
      <c r="CE41" s="550"/>
      <c r="CF41" s="550"/>
      <c r="CG41" s="550"/>
      <c r="CH41" s="550"/>
      <c r="CI41" s="550"/>
      <c r="CJ41" s="550"/>
      <c r="CK41" s="550"/>
      <c r="CL41" s="550"/>
      <c r="CM41" s="550"/>
      <c r="CN41" s="550"/>
      <c r="CO41" s="550"/>
      <c r="CP41" s="550"/>
      <c r="CQ41" s="550"/>
      <c r="CR41" s="550"/>
      <c r="CS41" s="550"/>
      <c r="CT41" s="550"/>
      <c r="CU41" s="550"/>
      <c r="CV41" s="550"/>
      <c r="CW41" s="550"/>
      <c r="CX41" s="550"/>
      <c r="CY41" s="550"/>
      <c r="CZ41" s="550"/>
      <c r="DA41" s="550"/>
      <c r="DB41" s="550"/>
      <c r="DC41" s="550"/>
      <c r="DD41" s="550"/>
      <c r="DE41" s="550"/>
      <c r="DF41" s="550"/>
      <c r="DG41" s="550"/>
      <c r="DH41" s="550"/>
      <c r="DI41" s="550"/>
      <c r="DJ41" s="550"/>
      <c r="DK41" s="550"/>
    </row>
    <row r="42" spans="2:115" s="551" customFormat="1" ht="18.75" x14ac:dyDescent="0.25">
      <c r="B42" s="545"/>
      <c r="C42" s="553"/>
      <c r="D42" s="539"/>
      <c r="E42" s="546"/>
      <c r="F42" s="541"/>
      <c r="G42" s="541"/>
      <c r="H42" s="546"/>
      <c r="I42" s="539"/>
      <c r="J42" s="546"/>
      <c r="K42" s="541"/>
      <c r="L42" s="547"/>
      <c r="M42" s="548"/>
      <c r="N42" s="549"/>
      <c r="O42" s="550"/>
      <c r="P42" s="550"/>
      <c r="Q42" s="550"/>
      <c r="R42" s="550"/>
      <c r="S42" s="550"/>
      <c r="T42" s="550"/>
      <c r="U42" s="550"/>
      <c r="V42" s="550"/>
      <c r="W42" s="550"/>
      <c r="X42" s="550"/>
      <c r="Y42" s="550"/>
      <c r="Z42" s="550"/>
      <c r="AA42" s="550"/>
      <c r="AB42" s="550"/>
      <c r="AC42" s="550"/>
      <c r="AD42" s="550"/>
      <c r="AE42" s="550"/>
      <c r="AF42" s="550"/>
      <c r="AG42" s="550"/>
      <c r="AH42" s="550"/>
      <c r="AI42" s="550"/>
      <c r="AJ42" s="550"/>
      <c r="AK42" s="550"/>
      <c r="AL42" s="550"/>
      <c r="AM42" s="550"/>
      <c r="AN42" s="550"/>
      <c r="AO42" s="550"/>
      <c r="AP42" s="550"/>
      <c r="AQ42" s="550"/>
      <c r="AR42" s="550"/>
      <c r="AS42" s="550"/>
      <c r="AT42" s="550"/>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0"/>
      <c r="BV42" s="550"/>
      <c r="BW42" s="550"/>
      <c r="BX42" s="550"/>
      <c r="BY42" s="550"/>
      <c r="BZ42" s="550"/>
      <c r="CA42" s="550"/>
      <c r="CB42" s="550"/>
      <c r="CC42" s="550"/>
      <c r="CD42" s="550"/>
      <c r="CE42" s="550"/>
      <c r="CF42" s="550"/>
      <c r="CG42" s="550"/>
      <c r="CH42" s="550"/>
      <c r="CI42" s="550"/>
      <c r="CJ42" s="550"/>
      <c r="CK42" s="550"/>
      <c r="CL42" s="550"/>
      <c r="CM42" s="550"/>
      <c r="CN42" s="550"/>
      <c r="CO42" s="550"/>
      <c r="CP42" s="550"/>
      <c r="CQ42" s="550"/>
      <c r="CR42" s="550"/>
      <c r="CS42" s="550"/>
      <c r="CT42" s="550"/>
      <c r="CU42" s="550"/>
      <c r="CV42" s="550"/>
      <c r="CW42" s="550"/>
      <c r="CX42" s="550"/>
      <c r="CY42" s="550"/>
      <c r="CZ42" s="550"/>
      <c r="DA42" s="550"/>
      <c r="DB42" s="550"/>
      <c r="DC42" s="550"/>
      <c r="DD42" s="550"/>
      <c r="DE42" s="550"/>
      <c r="DF42" s="550"/>
      <c r="DG42" s="550"/>
      <c r="DH42" s="550"/>
      <c r="DI42" s="550"/>
      <c r="DJ42" s="550"/>
      <c r="DK42" s="550"/>
    </row>
    <row r="43" spans="2:115" s="551" customFormat="1" ht="19.5" thickBot="1" x14ac:dyDescent="0.3">
      <c r="B43" s="554"/>
      <c r="C43" s="555"/>
      <c r="D43" s="556"/>
      <c r="E43" s="557"/>
      <c r="F43" s="558"/>
      <c r="G43" s="558"/>
      <c r="H43" s="557"/>
      <c r="I43" s="556"/>
      <c r="J43" s="557"/>
      <c r="K43" s="558"/>
      <c r="L43" s="559"/>
      <c r="M43" s="560"/>
      <c r="N43" s="561"/>
      <c r="O43" s="550"/>
      <c r="P43" s="550"/>
      <c r="Q43" s="550"/>
      <c r="R43" s="550"/>
      <c r="S43" s="550"/>
      <c r="T43" s="550"/>
      <c r="U43" s="550"/>
      <c r="V43" s="550"/>
      <c r="W43" s="550"/>
      <c r="X43" s="550"/>
      <c r="Y43" s="550"/>
      <c r="Z43" s="550"/>
      <c r="AA43" s="550"/>
      <c r="AB43" s="550"/>
      <c r="AC43" s="550"/>
      <c r="AD43" s="550"/>
      <c r="AE43" s="550"/>
      <c r="AF43" s="550"/>
      <c r="AG43" s="550"/>
      <c r="AH43" s="550"/>
      <c r="AI43" s="550"/>
      <c r="AJ43" s="550"/>
      <c r="AK43" s="550"/>
      <c r="AL43" s="550"/>
      <c r="AM43" s="550"/>
      <c r="AN43" s="550"/>
      <c r="AO43" s="550"/>
      <c r="AP43" s="550"/>
      <c r="AQ43" s="550"/>
      <c r="AR43" s="550"/>
      <c r="AS43" s="550"/>
      <c r="AT43" s="550"/>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0"/>
      <c r="BV43" s="550"/>
      <c r="BW43" s="550"/>
      <c r="BX43" s="550"/>
      <c r="BY43" s="550"/>
      <c r="BZ43" s="550"/>
      <c r="CA43" s="550"/>
      <c r="CB43" s="550"/>
      <c r="CC43" s="550"/>
      <c r="CD43" s="550"/>
      <c r="CE43" s="550"/>
      <c r="CF43" s="550"/>
      <c r="CG43" s="550"/>
      <c r="CH43" s="550"/>
      <c r="CI43" s="550"/>
      <c r="CJ43" s="550"/>
      <c r="CK43" s="550"/>
      <c r="CL43" s="550"/>
      <c r="CM43" s="550"/>
      <c r="CN43" s="550"/>
      <c r="CO43" s="550"/>
      <c r="CP43" s="550"/>
      <c r="CQ43" s="550"/>
      <c r="CR43" s="550"/>
      <c r="CS43" s="550"/>
      <c r="CT43" s="550"/>
      <c r="CU43" s="550"/>
      <c r="CV43" s="550"/>
      <c r="CW43" s="550"/>
      <c r="CX43" s="550"/>
      <c r="CY43" s="550"/>
      <c r="CZ43" s="550"/>
      <c r="DA43" s="550"/>
      <c r="DB43" s="550"/>
      <c r="DC43" s="550"/>
      <c r="DD43" s="550"/>
      <c r="DE43" s="550"/>
      <c r="DF43" s="550"/>
      <c r="DG43" s="550"/>
      <c r="DH43" s="550"/>
      <c r="DI43" s="550"/>
      <c r="DJ43" s="550"/>
      <c r="DK43" s="550"/>
    </row>
    <row r="45" spans="2:115" x14ac:dyDescent="0.25">
      <c r="B45" s="562" t="s">
        <v>602</v>
      </c>
    </row>
  </sheetData>
  <mergeCells count="3">
    <mergeCell ref="B5:I5"/>
    <mergeCell ref="J5:L5"/>
    <mergeCell ref="M5:N5"/>
  </mergeCells>
  <dataValidations count="1">
    <dataValidation type="list" allowBlank="1" showInputMessage="1" showErrorMessage="1" sqref="K7:K8 F7:F8 F33:F34">
      <formula1>#N/A</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17"/>
  <sheetViews>
    <sheetView showGridLines="0" showRowColHeaders="0" tabSelected="1" zoomScale="90" zoomScaleNormal="90" workbookViewId="0"/>
  </sheetViews>
  <sheetFormatPr defaultRowHeight="15" x14ac:dyDescent="0.25"/>
  <sheetData>
    <row r="1" spans="1:1" x14ac:dyDescent="0.25">
      <c r="A1" t="s">
        <v>521</v>
      </c>
    </row>
    <row r="17" spans="22:22" x14ac:dyDescent="0.25">
      <c r="V17" s="23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Daily_Progress_Home">
                <anchor moveWithCells="1" sizeWithCells="1">
                  <from>
                    <xdr:col>0</xdr:col>
                    <xdr:colOff>581025</xdr:colOff>
                    <xdr:row>8</xdr:row>
                    <xdr:rowOff>114300</xdr:rowOff>
                  </from>
                  <to>
                    <xdr:col>2</xdr:col>
                    <xdr:colOff>504825</xdr:colOff>
                    <xdr:row>10</xdr:row>
                    <xdr:rowOff>142875</xdr:rowOff>
                  </to>
                </anchor>
              </controlPr>
            </control>
          </mc:Choice>
        </mc:AlternateContent>
        <mc:AlternateContent xmlns:mc="http://schemas.openxmlformats.org/markup-compatibility/2006">
          <mc:Choice Requires="x14">
            <control shapeId="2052" r:id="rId5" name="Button 4">
              <controlPr defaultSize="0" print="0" autoFill="0" autoPict="0" macro="[0]!Action_Log_Home">
                <anchor moveWithCells="1" sizeWithCells="1">
                  <from>
                    <xdr:col>3</xdr:col>
                    <xdr:colOff>57150</xdr:colOff>
                    <xdr:row>8</xdr:row>
                    <xdr:rowOff>114300</xdr:rowOff>
                  </from>
                  <to>
                    <xdr:col>4</xdr:col>
                    <xdr:colOff>590550</xdr:colOff>
                    <xdr:row>10</xdr:row>
                    <xdr:rowOff>142875</xdr:rowOff>
                  </to>
                </anchor>
              </controlPr>
            </control>
          </mc:Choice>
        </mc:AlternateContent>
        <mc:AlternateContent xmlns:mc="http://schemas.openxmlformats.org/markup-compatibility/2006">
          <mc:Choice Requires="x14">
            <control shapeId="2053" r:id="rId6" name="Button 5">
              <controlPr defaultSize="0" print="0" autoFill="0" autoPict="0" macro="[0]!Project_Team_Home">
                <anchor moveWithCells="1" sizeWithCells="1">
                  <from>
                    <xdr:col>0</xdr:col>
                    <xdr:colOff>581025</xdr:colOff>
                    <xdr:row>16</xdr:row>
                    <xdr:rowOff>142875</xdr:rowOff>
                  </from>
                  <to>
                    <xdr:col>2</xdr:col>
                    <xdr:colOff>504825</xdr:colOff>
                    <xdr:row>18</xdr:row>
                    <xdr:rowOff>171450</xdr:rowOff>
                  </to>
                </anchor>
              </controlPr>
            </control>
          </mc:Choice>
        </mc:AlternateContent>
        <mc:AlternateContent xmlns:mc="http://schemas.openxmlformats.org/markup-compatibility/2006">
          <mc:Choice Requires="x14">
            <control shapeId="2054" r:id="rId7" name="Button 6">
              <controlPr defaultSize="0" print="0" autoFill="0" autoPict="0" macro="[0]!Risk_Mitigation_Home">
                <anchor moveWithCells="1" sizeWithCells="1">
                  <from>
                    <xdr:col>0</xdr:col>
                    <xdr:colOff>581025</xdr:colOff>
                    <xdr:row>12</xdr:row>
                    <xdr:rowOff>114300</xdr:rowOff>
                  </from>
                  <to>
                    <xdr:col>2</xdr:col>
                    <xdr:colOff>504825</xdr:colOff>
                    <xdr:row>14</xdr:row>
                    <xdr:rowOff>142875</xdr:rowOff>
                  </to>
                </anchor>
              </controlPr>
            </control>
          </mc:Choice>
        </mc:AlternateContent>
        <mc:AlternateContent xmlns:mc="http://schemas.openxmlformats.org/markup-compatibility/2006">
          <mc:Choice Requires="x14">
            <control shapeId="2055" r:id="rId8" name="Button 7">
              <controlPr defaultSize="0" print="0" autoFill="0" autoPict="0" macro="[0]!Change_Log_Home">
                <anchor moveWithCells="1" sizeWithCells="1">
                  <from>
                    <xdr:col>3</xdr:col>
                    <xdr:colOff>57150</xdr:colOff>
                    <xdr:row>12</xdr:row>
                    <xdr:rowOff>114300</xdr:rowOff>
                  </from>
                  <to>
                    <xdr:col>4</xdr:col>
                    <xdr:colOff>600075</xdr:colOff>
                    <xdr:row>14</xdr:row>
                    <xdr:rowOff>142875</xdr:rowOff>
                  </to>
                </anchor>
              </controlPr>
            </control>
          </mc:Choice>
        </mc:AlternateContent>
        <mc:AlternateContent xmlns:mc="http://schemas.openxmlformats.org/markup-compatibility/2006">
          <mc:Choice Requires="x14">
            <control shapeId="2056" r:id="rId9" name="Button 8">
              <controlPr defaultSize="0" print="0" autoFill="0" autoPict="0" macro="[0]!Transitions_Timelines_Home">
                <anchor moveWithCells="1" sizeWithCells="1">
                  <from>
                    <xdr:col>5</xdr:col>
                    <xdr:colOff>161925</xdr:colOff>
                    <xdr:row>12</xdr:row>
                    <xdr:rowOff>114300</xdr:rowOff>
                  </from>
                  <to>
                    <xdr:col>7</xdr:col>
                    <xdr:colOff>85725</xdr:colOff>
                    <xdr:row>14</xdr:row>
                    <xdr:rowOff>142875</xdr:rowOff>
                  </to>
                </anchor>
              </controlPr>
            </control>
          </mc:Choice>
        </mc:AlternateContent>
        <mc:AlternateContent xmlns:mc="http://schemas.openxmlformats.org/markup-compatibility/2006">
          <mc:Choice Requires="x14">
            <control shapeId="2057" r:id="rId10" name="Button 9">
              <controlPr defaultSize="0" print="0" autoFill="0" autoPict="0" macro="[0]!Offshore_Resource_Tracker_Home">
                <anchor moveWithCells="1" sizeWithCells="1">
                  <from>
                    <xdr:col>14</xdr:col>
                    <xdr:colOff>342900</xdr:colOff>
                    <xdr:row>8</xdr:row>
                    <xdr:rowOff>114300</xdr:rowOff>
                  </from>
                  <to>
                    <xdr:col>16</xdr:col>
                    <xdr:colOff>266700</xdr:colOff>
                    <xdr:row>10</xdr:row>
                    <xdr:rowOff>142875</xdr:rowOff>
                  </to>
                </anchor>
              </controlPr>
            </control>
          </mc:Choice>
        </mc:AlternateContent>
        <mc:AlternateContent xmlns:mc="http://schemas.openxmlformats.org/markup-compatibility/2006">
          <mc:Choice Requires="x14">
            <control shapeId="2058" r:id="rId11" name="Button 10">
              <controlPr defaultSize="0" print="0" autoFill="0" autoPict="0" macro="[0]!DD_Update_Home">
                <anchor moveWithCells="1" sizeWithCells="1">
                  <from>
                    <xdr:col>7</xdr:col>
                    <xdr:colOff>514350</xdr:colOff>
                    <xdr:row>8</xdr:row>
                    <xdr:rowOff>114300</xdr:rowOff>
                  </from>
                  <to>
                    <xdr:col>9</xdr:col>
                    <xdr:colOff>438150</xdr:colOff>
                    <xdr:row>10</xdr:row>
                    <xdr:rowOff>142875</xdr:rowOff>
                  </to>
                </anchor>
              </controlPr>
            </control>
          </mc:Choice>
        </mc:AlternateContent>
        <mc:AlternateContent xmlns:mc="http://schemas.openxmlformats.org/markup-compatibility/2006">
          <mc:Choice Requires="x14">
            <control shapeId="2059" r:id="rId12" name="Button 11">
              <controlPr defaultSize="0" print="0" autoFill="0" autoPict="0" macro="[0]!Documentation_Update_Home">
                <anchor moveWithCells="1" sizeWithCells="1">
                  <from>
                    <xdr:col>9</xdr:col>
                    <xdr:colOff>571500</xdr:colOff>
                    <xdr:row>8</xdr:row>
                    <xdr:rowOff>114300</xdr:rowOff>
                  </from>
                  <to>
                    <xdr:col>11</xdr:col>
                    <xdr:colOff>495300</xdr:colOff>
                    <xdr:row>10</xdr:row>
                    <xdr:rowOff>142875</xdr:rowOff>
                  </to>
                </anchor>
              </controlPr>
            </control>
          </mc:Choice>
        </mc:AlternateContent>
        <mc:AlternateContent xmlns:mc="http://schemas.openxmlformats.org/markup-compatibility/2006">
          <mc:Choice Requires="x14">
            <control shapeId="2060" r:id="rId13" name="Button 12">
              <controlPr defaultSize="0" print="0" autoFill="0" autoPict="0" macro="[0]!Access_Status_TTT_Home">
                <anchor moveWithCells="1" sizeWithCells="1">
                  <from>
                    <xdr:col>11</xdr:col>
                    <xdr:colOff>590550</xdr:colOff>
                    <xdr:row>8</xdr:row>
                    <xdr:rowOff>114300</xdr:rowOff>
                  </from>
                  <to>
                    <xdr:col>13</xdr:col>
                    <xdr:colOff>514350</xdr:colOff>
                    <xdr:row>10</xdr:row>
                    <xdr:rowOff>142875</xdr:rowOff>
                  </to>
                </anchor>
              </controlPr>
            </control>
          </mc:Choice>
        </mc:AlternateContent>
        <mc:AlternateContent xmlns:mc="http://schemas.openxmlformats.org/markup-compatibility/2006">
          <mc:Choice Requires="x14">
            <control shapeId="2062" r:id="rId14" name="Button 14">
              <controlPr defaultSize="0" print="0" autoFill="0" autoPict="0" macro="[0]!Lessons_Learnt_Home">
                <anchor moveWithCells="1" sizeWithCells="1">
                  <from>
                    <xdr:col>16</xdr:col>
                    <xdr:colOff>438150</xdr:colOff>
                    <xdr:row>8</xdr:row>
                    <xdr:rowOff>114300</xdr:rowOff>
                  </from>
                  <to>
                    <xdr:col>18</xdr:col>
                    <xdr:colOff>361950</xdr:colOff>
                    <xdr:row>10</xdr:row>
                    <xdr:rowOff>142875</xdr:rowOff>
                  </to>
                </anchor>
              </controlPr>
            </control>
          </mc:Choice>
        </mc:AlternateContent>
        <mc:AlternateContent xmlns:mc="http://schemas.openxmlformats.org/markup-compatibility/2006">
          <mc:Choice Requires="x14">
            <control shapeId="2066" r:id="rId15" name="Button 18">
              <controlPr defaultSize="0" print="0" autoFill="0" autoPict="0" macro="[0]!Project_Plan_Home">
                <anchor moveWithCells="1" sizeWithCells="1">
                  <from>
                    <xdr:col>3</xdr:col>
                    <xdr:colOff>57150</xdr:colOff>
                    <xdr:row>16</xdr:row>
                    <xdr:rowOff>142875</xdr:rowOff>
                  </from>
                  <to>
                    <xdr:col>4</xdr:col>
                    <xdr:colOff>600075</xdr:colOff>
                    <xdr:row>18</xdr:row>
                    <xdr:rowOff>171450</xdr:rowOff>
                  </to>
                </anchor>
              </controlPr>
            </control>
          </mc:Choice>
        </mc:AlternateContent>
        <mc:AlternateContent xmlns:mc="http://schemas.openxmlformats.org/markup-compatibility/2006">
          <mc:Choice Requires="x14">
            <control shapeId="2068" r:id="rId16" name="Button 20">
              <controlPr defaultSize="0" print="0" autoFill="0" autoPict="0" macro="[0]!Critical_Activities_Home">
                <anchor moveWithCells="1" sizeWithCells="1">
                  <from>
                    <xdr:col>5</xdr:col>
                    <xdr:colOff>161925</xdr:colOff>
                    <xdr:row>8</xdr:row>
                    <xdr:rowOff>114300</xdr:rowOff>
                  </from>
                  <to>
                    <xdr:col>7</xdr:col>
                    <xdr:colOff>85725</xdr:colOff>
                    <xdr:row>10</xdr:row>
                    <xdr:rowOff>142875</xdr:rowOff>
                  </to>
                </anchor>
              </controlPr>
            </control>
          </mc:Choice>
        </mc:AlternateContent>
        <mc:AlternateContent xmlns:mc="http://schemas.openxmlformats.org/markup-compatibility/2006">
          <mc:Choice Requires="x14">
            <control shapeId="2069" r:id="rId17" name="Button 21">
              <controlPr defaultSize="0" print="0" autoFill="0" autoPict="0" macro="[0]!Quality_Management_Home">
                <anchor moveWithCells="1" sizeWithCells="1">
                  <from>
                    <xdr:col>18</xdr:col>
                    <xdr:colOff>523875</xdr:colOff>
                    <xdr:row>8</xdr:row>
                    <xdr:rowOff>114300</xdr:rowOff>
                  </from>
                  <to>
                    <xdr:col>20</xdr:col>
                    <xdr:colOff>447675</xdr:colOff>
                    <xdr:row>10</xdr:row>
                    <xdr:rowOff>142875</xdr:rowOff>
                  </to>
                </anchor>
              </controlPr>
            </control>
          </mc:Choice>
        </mc:AlternateContent>
        <mc:AlternateContent xmlns:mc="http://schemas.openxmlformats.org/markup-compatibility/2006">
          <mc:Choice Requires="x14">
            <control shapeId="2071" r:id="rId18" name="Button 23">
              <controlPr defaultSize="0" print="0" autoFill="0" autoPict="0" macro="[0]!Learnings_Home">
                <anchor moveWithCells="1" sizeWithCells="1">
                  <from>
                    <xdr:col>5</xdr:col>
                    <xdr:colOff>161925</xdr:colOff>
                    <xdr:row>16</xdr:row>
                    <xdr:rowOff>171450</xdr:rowOff>
                  </from>
                  <to>
                    <xdr:col>7</xdr:col>
                    <xdr:colOff>85725</xdr:colOff>
                    <xdr:row>18</xdr:row>
                    <xdr:rowOff>180975</xdr:rowOff>
                  </to>
                </anchor>
              </controlPr>
            </control>
          </mc:Choice>
        </mc:AlternateContent>
        <mc:AlternateContent xmlns:mc="http://schemas.openxmlformats.org/markup-compatibility/2006">
          <mc:Choice Requires="x14">
            <control shapeId="2072" r:id="rId19" name="Button 24">
              <controlPr defaultSize="0" print="0" autoFill="0" autoPict="0" macro="[0]!Access_Status_KT_Home">
                <anchor moveWithCells="1" sizeWithCells="1">
                  <from>
                    <xdr:col>14</xdr:col>
                    <xdr:colOff>342900</xdr:colOff>
                    <xdr:row>12</xdr:row>
                    <xdr:rowOff>114300</xdr:rowOff>
                  </from>
                  <to>
                    <xdr:col>16</xdr:col>
                    <xdr:colOff>266700</xdr:colOff>
                    <xdr:row>14</xdr:row>
                    <xdr:rowOff>142875</xdr:rowOff>
                  </to>
                </anchor>
              </controlPr>
            </control>
          </mc:Choice>
        </mc:AlternateContent>
        <mc:AlternateContent xmlns:mc="http://schemas.openxmlformats.org/markup-compatibility/2006">
          <mc:Choice Requires="x14">
            <control shapeId="2074" r:id="rId20" name="Button 26">
              <controlPr defaultSize="0" print="0" autoFill="0" autoPict="0" macro="[0]!Training_Update_KT_Home">
                <anchor moveWithCells="1" sizeWithCells="1">
                  <from>
                    <xdr:col>16</xdr:col>
                    <xdr:colOff>438150</xdr:colOff>
                    <xdr:row>12</xdr:row>
                    <xdr:rowOff>114300</xdr:rowOff>
                  </from>
                  <to>
                    <xdr:col>18</xdr:col>
                    <xdr:colOff>361950</xdr:colOff>
                    <xdr:row>14</xdr:row>
                    <xdr:rowOff>142875</xdr:rowOff>
                  </to>
                </anchor>
              </controlPr>
            </control>
          </mc:Choice>
        </mc:AlternateContent>
        <mc:AlternateContent xmlns:mc="http://schemas.openxmlformats.org/markup-compatibility/2006">
          <mc:Choice Requires="x14">
            <control shapeId="2075" r:id="rId21" name="Button 27">
              <controlPr defaultSize="0" print="0" autoFill="0" autoPict="0" macro="[0]!QA_KT_Home">
                <anchor moveWithCells="1" sizeWithCells="1">
                  <from>
                    <xdr:col>18</xdr:col>
                    <xdr:colOff>495300</xdr:colOff>
                    <xdr:row>12</xdr:row>
                    <xdr:rowOff>114300</xdr:rowOff>
                  </from>
                  <to>
                    <xdr:col>20</xdr:col>
                    <xdr:colOff>466725</xdr:colOff>
                    <xdr:row>14</xdr:row>
                    <xdr:rowOff>142875</xdr:rowOff>
                  </to>
                </anchor>
              </controlPr>
            </control>
          </mc:Choice>
        </mc:AlternateContent>
        <mc:AlternateContent xmlns:mc="http://schemas.openxmlformats.org/markup-compatibility/2006">
          <mc:Choice Requires="x14">
            <control shapeId="2076" r:id="rId22" name="Button 28">
              <controlPr defaultSize="0" print="0" autoFill="0" autoPict="0" macro="[0]!Assessment_Status_KT_Home">
                <anchor moveWithCells="1" sizeWithCells="1">
                  <from>
                    <xdr:col>14</xdr:col>
                    <xdr:colOff>342900</xdr:colOff>
                    <xdr:row>16</xdr:row>
                    <xdr:rowOff>142875</xdr:rowOff>
                  </from>
                  <to>
                    <xdr:col>16</xdr:col>
                    <xdr:colOff>266700</xdr:colOff>
                    <xdr:row>18</xdr:row>
                    <xdr:rowOff>171450</xdr:rowOff>
                  </to>
                </anchor>
              </controlPr>
            </control>
          </mc:Choice>
        </mc:AlternateContent>
        <mc:AlternateContent xmlns:mc="http://schemas.openxmlformats.org/markup-compatibility/2006">
          <mc:Choice Requires="x14">
            <control shapeId="2077" r:id="rId23" name="Button 29">
              <controlPr defaultSize="0" print="0" autoFill="0" autoPict="0" macro="[0]!Ramp_Progress_Home">
                <anchor moveWithCells="1" sizeWithCells="1">
                  <from>
                    <xdr:col>16</xdr:col>
                    <xdr:colOff>457200</xdr:colOff>
                    <xdr:row>16</xdr:row>
                    <xdr:rowOff>142875</xdr:rowOff>
                  </from>
                  <to>
                    <xdr:col>18</xdr:col>
                    <xdr:colOff>342900</xdr:colOff>
                    <xdr:row>18</xdr:row>
                    <xdr:rowOff>171450</xdr:rowOff>
                  </to>
                </anchor>
              </controlPr>
            </control>
          </mc:Choice>
        </mc:AlternateContent>
        <mc:AlternateContent xmlns:mc="http://schemas.openxmlformats.org/markup-compatibility/2006">
          <mc:Choice Requires="x14">
            <control shapeId="2080" r:id="rId24" name="Button 32">
              <controlPr defaultSize="0" print="0" autoFill="0" autoPict="0" macro="[0]!Query_Tracker_Home">
                <anchor moveWithCells="1" sizeWithCells="1">
                  <from>
                    <xdr:col>18</xdr:col>
                    <xdr:colOff>552450</xdr:colOff>
                    <xdr:row>16</xdr:row>
                    <xdr:rowOff>171450</xdr:rowOff>
                  </from>
                  <to>
                    <xdr:col>20</xdr:col>
                    <xdr:colOff>428625</xdr:colOff>
                    <xdr:row>19</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B3:F95"/>
  <sheetViews>
    <sheetView showGridLines="0" zoomScaleNormal="100" workbookViewId="0">
      <pane ySplit="7" topLeftCell="A8" activePane="bottomLeft" state="frozen"/>
      <selection pane="bottomLeft" activeCell="A11" sqref="A11"/>
    </sheetView>
  </sheetViews>
  <sheetFormatPr defaultColWidth="9.140625" defaultRowHeight="15" x14ac:dyDescent="0.25"/>
  <cols>
    <col min="1" max="1" width="3.42578125" style="233" customWidth="1"/>
    <col min="2" max="2" width="7.5703125" style="68" customWidth="1"/>
    <col min="3" max="3" width="71" style="233" customWidth="1"/>
    <col min="4" max="4" width="71.140625" style="233" customWidth="1"/>
    <col min="5" max="5" width="10" style="69" customWidth="1"/>
    <col min="6" max="6" width="40.28515625" style="233" customWidth="1"/>
    <col min="7" max="16384" width="9.140625" style="233"/>
  </cols>
  <sheetData>
    <row r="3" spans="2:6" ht="24" customHeight="1" thickBot="1" x14ac:dyDescent="0.3"/>
    <row r="4" spans="2:6" ht="24" customHeight="1" thickBot="1" x14ac:dyDescent="0.3">
      <c r="B4" s="573" t="s">
        <v>252</v>
      </c>
      <c r="C4" s="574"/>
      <c r="D4" s="574"/>
      <c r="E4" s="574"/>
      <c r="F4" s="575"/>
    </row>
    <row r="5" spans="2:6" ht="15.75" thickBot="1" x14ac:dyDescent="0.3"/>
    <row r="6" spans="2:6" ht="16.5" thickTop="1" thickBot="1" x14ac:dyDescent="0.3">
      <c r="B6" s="576"/>
      <c r="C6" s="577"/>
      <c r="D6" s="577"/>
      <c r="E6" s="577"/>
      <c r="F6" s="578"/>
    </row>
    <row r="7" spans="2:6" ht="15.75" thickTop="1" x14ac:dyDescent="0.25">
      <c r="B7" s="70" t="s">
        <v>72</v>
      </c>
      <c r="C7" s="71" t="s">
        <v>73</v>
      </c>
      <c r="D7" s="71" t="s">
        <v>74</v>
      </c>
      <c r="E7" s="71" t="s">
        <v>4</v>
      </c>
      <c r="F7" s="72" t="s">
        <v>75</v>
      </c>
    </row>
    <row r="8" spans="2:6" x14ac:dyDescent="0.25">
      <c r="B8" s="93"/>
      <c r="C8" s="244"/>
      <c r="D8" s="244"/>
      <c r="E8" s="203"/>
      <c r="F8" s="204"/>
    </row>
    <row r="9" spans="2:6" x14ac:dyDescent="0.25">
      <c r="B9" s="93"/>
      <c r="C9" s="244"/>
      <c r="D9" s="244"/>
      <c r="E9" s="241"/>
      <c r="F9" s="242"/>
    </row>
    <row r="10" spans="2:6" x14ac:dyDescent="0.25">
      <c r="B10" s="93"/>
      <c r="C10" s="244"/>
      <c r="D10" s="244"/>
      <c r="E10" s="241"/>
      <c r="F10" s="296"/>
    </row>
    <row r="11" spans="2:6" x14ac:dyDescent="0.25">
      <c r="B11" s="93"/>
      <c r="C11" s="244"/>
      <c r="D11" s="244"/>
      <c r="E11" s="241"/>
      <c r="F11" s="296"/>
    </row>
    <row r="12" spans="2:6" ht="15.75" thickBot="1" x14ac:dyDescent="0.3">
      <c r="B12" s="96"/>
      <c r="C12" s="249"/>
      <c r="D12" s="249"/>
      <c r="E12" s="178"/>
      <c r="F12" s="97"/>
    </row>
    <row r="13" spans="2:6" s="254" customFormat="1" ht="21" customHeight="1" thickTop="1" thickBot="1" x14ac:dyDescent="0.3">
      <c r="B13" s="576"/>
      <c r="C13" s="577"/>
      <c r="D13" s="577"/>
      <c r="E13" s="577"/>
      <c r="F13" s="578"/>
    </row>
    <row r="14" spans="2:6" ht="15.75" thickTop="1" x14ac:dyDescent="0.25">
      <c r="B14" s="250"/>
      <c r="C14" s="244"/>
      <c r="D14" s="244"/>
      <c r="E14" s="203"/>
      <c r="F14" s="204"/>
    </row>
    <row r="15" spans="2:6" x14ac:dyDescent="0.25">
      <c r="B15" s="250"/>
      <c r="C15" s="244"/>
      <c r="D15" s="244"/>
      <c r="E15" s="255"/>
      <c r="F15" s="94"/>
    </row>
    <row r="16" spans="2:6" x14ac:dyDescent="0.25">
      <c r="B16" s="250"/>
      <c r="C16" s="244"/>
      <c r="D16" s="244"/>
      <c r="E16" s="255"/>
      <c r="F16" s="94"/>
    </row>
    <row r="17" spans="2:6" x14ac:dyDescent="0.25">
      <c r="B17" s="250"/>
      <c r="C17" s="244"/>
      <c r="D17" s="244"/>
      <c r="E17" s="274"/>
      <c r="F17" s="95"/>
    </row>
    <row r="18" spans="2:6" ht="15.75" thickBot="1" x14ac:dyDescent="0.3">
      <c r="B18" s="251"/>
      <c r="C18" s="249"/>
      <c r="D18" s="249"/>
      <c r="E18" s="178"/>
      <c r="F18" s="97"/>
    </row>
    <row r="19" spans="2:6" s="277" customFormat="1" ht="21" customHeight="1" thickTop="1" thickBot="1" x14ac:dyDescent="0.3">
      <c r="B19" s="576"/>
      <c r="C19" s="577"/>
      <c r="D19" s="577"/>
      <c r="E19" s="577"/>
      <c r="F19" s="578"/>
    </row>
    <row r="20" spans="2:6" ht="15.75" thickTop="1" x14ac:dyDescent="0.25">
      <c r="B20" s="278"/>
      <c r="C20" s="244"/>
      <c r="D20" s="244"/>
      <c r="E20" s="203"/>
      <c r="F20" s="94"/>
    </row>
    <row r="21" spans="2:6" x14ac:dyDescent="0.25">
      <c r="B21" s="278"/>
      <c r="C21" s="244"/>
      <c r="D21" s="244"/>
      <c r="E21" s="282"/>
      <c r="F21" s="94"/>
    </row>
    <row r="22" spans="2:6" x14ac:dyDescent="0.25">
      <c r="B22" s="278"/>
      <c r="C22" s="244"/>
      <c r="D22" s="244"/>
      <c r="E22" s="282"/>
      <c r="F22" s="95"/>
    </row>
    <row r="23" spans="2:6" x14ac:dyDescent="0.25">
      <c r="B23" s="278"/>
      <c r="C23" s="244"/>
      <c r="D23" s="244"/>
      <c r="E23" s="283"/>
      <c r="F23" s="276"/>
    </row>
    <row r="24" spans="2:6" ht="15.75" thickBot="1" x14ac:dyDescent="0.3">
      <c r="B24" s="279"/>
      <c r="C24" s="249"/>
      <c r="D24" s="249"/>
      <c r="E24" s="280"/>
      <c r="F24" s="240"/>
    </row>
    <row r="25" spans="2:6" s="284" customFormat="1" ht="21" customHeight="1" thickTop="1" thickBot="1" x14ac:dyDescent="0.3">
      <c r="B25" s="576"/>
      <c r="C25" s="577"/>
      <c r="D25" s="577"/>
      <c r="E25" s="577"/>
      <c r="F25" s="578"/>
    </row>
    <row r="26" spans="2:6" s="284" customFormat="1" ht="15.75" thickTop="1" x14ac:dyDescent="0.25">
      <c r="B26" s="285"/>
      <c r="C26" s="244"/>
      <c r="D26" s="244"/>
      <c r="E26" s="286"/>
      <c r="F26" s="287"/>
    </row>
    <row r="27" spans="2:6" s="284" customFormat="1" x14ac:dyDescent="0.25">
      <c r="B27" s="285"/>
      <c r="C27" s="244"/>
      <c r="D27" s="244"/>
      <c r="E27" s="291"/>
      <c r="F27" s="287"/>
    </row>
    <row r="28" spans="2:6" s="284" customFormat="1" x14ac:dyDescent="0.25">
      <c r="B28" s="285"/>
      <c r="C28" s="244"/>
      <c r="D28" s="244"/>
      <c r="E28" s="291"/>
      <c r="F28" s="288"/>
    </row>
    <row r="29" spans="2:6" s="284" customFormat="1" x14ac:dyDescent="0.25">
      <c r="B29" s="285"/>
      <c r="C29" s="244"/>
      <c r="D29" s="244"/>
      <c r="E29" s="293"/>
      <c r="F29" s="276"/>
    </row>
    <row r="30" spans="2:6" s="284" customFormat="1" ht="15.75" thickBot="1" x14ac:dyDescent="0.3">
      <c r="B30" s="289"/>
      <c r="C30" s="249"/>
      <c r="D30" s="249"/>
      <c r="E30" s="290"/>
      <c r="F30" s="240"/>
    </row>
    <row r="31" spans="2:6" ht="16.5" thickTop="1" thickBot="1" x14ac:dyDescent="0.3">
      <c r="B31" s="576"/>
      <c r="C31" s="577"/>
      <c r="D31" s="577"/>
      <c r="E31" s="577"/>
      <c r="F31" s="578"/>
    </row>
    <row r="32" spans="2:6" ht="15.75" thickTop="1" x14ac:dyDescent="0.25">
      <c r="B32" s="294"/>
      <c r="C32" s="244"/>
      <c r="D32" s="244"/>
      <c r="E32" s="295"/>
      <c r="F32" s="296"/>
    </row>
    <row r="33" spans="2:6" x14ac:dyDescent="0.25">
      <c r="B33" s="294"/>
      <c r="C33" s="244"/>
      <c r="D33" s="244"/>
      <c r="E33" s="300"/>
      <c r="F33" s="296"/>
    </row>
    <row r="34" spans="2:6" x14ac:dyDescent="0.25">
      <c r="B34" s="294"/>
      <c r="C34" s="244"/>
      <c r="D34" s="244"/>
      <c r="E34" s="300"/>
      <c r="F34" s="297"/>
    </row>
    <row r="35" spans="2:6" x14ac:dyDescent="0.25">
      <c r="B35" s="294"/>
      <c r="C35" s="244"/>
      <c r="D35" s="244"/>
      <c r="E35" s="301"/>
      <c r="F35" s="276"/>
    </row>
    <row r="36" spans="2:6" ht="15.75" thickBot="1" x14ac:dyDescent="0.3">
      <c r="B36" s="298"/>
      <c r="C36" s="249"/>
      <c r="D36" s="249"/>
      <c r="E36" s="299"/>
      <c r="F36" s="240"/>
    </row>
    <row r="37" spans="2:6" ht="16.5" thickTop="1" thickBot="1" x14ac:dyDescent="0.3">
      <c r="B37" s="576"/>
      <c r="C37" s="577"/>
      <c r="D37" s="577"/>
      <c r="E37" s="577"/>
      <c r="F37" s="578"/>
    </row>
    <row r="38" spans="2:6" ht="15.75" thickTop="1" x14ac:dyDescent="0.25">
      <c r="B38" s="302"/>
      <c r="C38" s="244"/>
      <c r="D38" s="244"/>
      <c r="E38" s="303"/>
      <c r="F38" s="296"/>
    </row>
    <row r="39" spans="2:6" x14ac:dyDescent="0.25">
      <c r="B39" s="302"/>
      <c r="C39" s="244"/>
      <c r="D39" s="244"/>
      <c r="E39" s="307"/>
      <c r="F39" s="296"/>
    </row>
    <row r="40" spans="2:6" x14ac:dyDescent="0.25">
      <c r="B40" s="302"/>
      <c r="C40" s="244"/>
      <c r="D40" s="244"/>
      <c r="E40" s="307"/>
      <c r="F40" s="304"/>
    </row>
    <row r="41" spans="2:6" x14ac:dyDescent="0.25">
      <c r="B41" s="302"/>
      <c r="C41" s="244"/>
      <c r="D41" s="244"/>
      <c r="E41" s="308"/>
      <c r="F41" s="276"/>
    </row>
    <row r="42" spans="2:6" ht="15.75" thickBot="1" x14ac:dyDescent="0.3">
      <c r="B42" s="305"/>
      <c r="C42" s="249"/>
      <c r="D42" s="249"/>
      <c r="E42" s="306"/>
      <c r="F42" s="240"/>
    </row>
    <row r="43" spans="2:6" ht="16.5" thickTop="1" thickBot="1" x14ac:dyDescent="0.3">
      <c r="B43" s="576"/>
      <c r="C43" s="577"/>
      <c r="D43" s="577"/>
      <c r="E43" s="577"/>
      <c r="F43" s="578"/>
    </row>
    <row r="44" spans="2:6" ht="15.75" thickTop="1" x14ac:dyDescent="0.25">
      <c r="B44" s="310"/>
      <c r="C44" s="244"/>
      <c r="D44" s="244"/>
      <c r="E44" s="311"/>
      <c r="F44" s="296"/>
    </row>
    <row r="45" spans="2:6" x14ac:dyDescent="0.25">
      <c r="B45" s="310"/>
      <c r="C45" s="244"/>
      <c r="D45" s="244"/>
      <c r="E45" s="315"/>
      <c r="F45" s="296"/>
    </row>
    <row r="46" spans="2:6" x14ac:dyDescent="0.25">
      <c r="B46" s="310"/>
      <c r="C46" s="244"/>
      <c r="D46" s="244"/>
      <c r="E46" s="315"/>
      <c r="F46" s="312"/>
    </row>
    <row r="47" spans="2:6" x14ac:dyDescent="0.25">
      <c r="B47" s="310"/>
      <c r="C47" s="244"/>
      <c r="D47" s="244"/>
      <c r="E47" s="316"/>
      <c r="F47" s="276"/>
    </row>
    <row r="48" spans="2:6" ht="15.75" thickBot="1" x14ac:dyDescent="0.3">
      <c r="B48" s="313"/>
      <c r="C48" s="249"/>
      <c r="D48" s="249"/>
      <c r="E48" s="314"/>
      <c r="F48" s="240"/>
    </row>
    <row r="49" spans="2:6" s="317" customFormat="1" ht="16.5" thickTop="1" thickBot="1" x14ac:dyDescent="0.3">
      <c r="B49" s="576"/>
      <c r="C49" s="577"/>
      <c r="D49" s="577"/>
      <c r="E49" s="577"/>
      <c r="F49" s="578"/>
    </row>
    <row r="50" spans="2:6" s="317" customFormat="1" ht="15.75" thickTop="1" x14ac:dyDescent="0.25">
      <c r="B50" s="318"/>
      <c r="C50" s="244"/>
      <c r="D50" s="244"/>
      <c r="E50" s="319"/>
      <c r="F50" s="296"/>
    </row>
    <row r="51" spans="2:6" s="317" customFormat="1" x14ac:dyDescent="0.25">
      <c r="B51" s="318"/>
      <c r="C51" s="244"/>
      <c r="D51" s="244"/>
      <c r="E51" s="324"/>
      <c r="F51" s="296"/>
    </row>
    <row r="52" spans="2:6" s="317" customFormat="1" x14ac:dyDescent="0.25">
      <c r="B52" s="318"/>
      <c r="C52" s="244"/>
      <c r="D52" s="244"/>
      <c r="E52" s="324"/>
      <c r="F52" s="320"/>
    </row>
    <row r="53" spans="2:6" s="317" customFormat="1" x14ac:dyDescent="0.25">
      <c r="B53" s="318"/>
      <c r="C53" s="244"/>
      <c r="D53" s="244"/>
      <c r="E53" s="324"/>
      <c r="F53" s="276"/>
    </row>
    <row r="54" spans="2:6" s="317" customFormat="1" ht="15.75" thickBot="1" x14ac:dyDescent="0.3">
      <c r="B54" s="321"/>
      <c r="C54" s="249"/>
      <c r="D54" s="249"/>
      <c r="E54" s="322"/>
      <c r="F54" s="240"/>
    </row>
    <row r="55" spans="2:6" ht="16.5" thickTop="1" thickBot="1" x14ac:dyDescent="0.3">
      <c r="B55" s="576"/>
      <c r="C55" s="577"/>
      <c r="D55" s="577"/>
      <c r="E55" s="577"/>
      <c r="F55" s="578"/>
    </row>
    <row r="56" spans="2:6" ht="15.75" thickTop="1" x14ac:dyDescent="0.25">
      <c r="B56" s="318"/>
      <c r="C56" s="244"/>
      <c r="D56" s="244"/>
      <c r="E56" s="324"/>
      <c r="F56" s="333"/>
    </row>
    <row r="57" spans="2:6" x14ac:dyDescent="0.25">
      <c r="B57" s="318"/>
      <c r="C57" s="244"/>
      <c r="D57" s="244"/>
      <c r="E57" s="324"/>
      <c r="F57" s="333"/>
    </row>
    <row r="58" spans="2:6" x14ac:dyDescent="0.25">
      <c r="B58" s="318"/>
      <c r="C58" s="244"/>
      <c r="D58" s="244"/>
      <c r="E58" s="324"/>
      <c r="F58" s="333"/>
    </row>
    <row r="59" spans="2:6" x14ac:dyDescent="0.25">
      <c r="B59" s="318"/>
      <c r="C59" s="244"/>
      <c r="D59" s="244"/>
      <c r="E59" s="324"/>
      <c r="F59" s="333"/>
    </row>
    <row r="60" spans="2:6" ht="15.75" thickBot="1" x14ac:dyDescent="0.3">
      <c r="B60" s="321"/>
      <c r="C60" s="249"/>
      <c r="D60" s="249"/>
      <c r="E60" s="322"/>
      <c r="F60" s="240"/>
    </row>
    <row r="61" spans="2:6" ht="16.5" thickTop="1" thickBot="1" x14ac:dyDescent="0.3">
      <c r="B61" s="576"/>
      <c r="C61" s="577"/>
      <c r="D61" s="577"/>
      <c r="E61" s="577"/>
      <c r="F61" s="578"/>
    </row>
    <row r="62" spans="2:6" ht="15.75" thickTop="1" x14ac:dyDescent="0.25">
      <c r="B62" s="318"/>
      <c r="C62" s="244"/>
      <c r="D62" s="244"/>
      <c r="E62" s="324"/>
      <c r="F62" s="333"/>
    </row>
    <row r="63" spans="2:6" x14ac:dyDescent="0.25">
      <c r="B63" s="318"/>
      <c r="C63" s="244"/>
      <c r="D63" s="244"/>
      <c r="E63" s="324"/>
      <c r="F63" s="333"/>
    </row>
    <row r="64" spans="2:6" x14ac:dyDescent="0.25">
      <c r="B64" s="318"/>
      <c r="C64" s="244"/>
      <c r="D64" s="244"/>
      <c r="E64" s="324"/>
      <c r="F64" s="333"/>
    </row>
    <row r="65" spans="2:6" x14ac:dyDescent="0.25">
      <c r="B65" s="318"/>
      <c r="C65" s="244"/>
      <c r="D65" s="244"/>
      <c r="E65" s="324"/>
      <c r="F65" s="333"/>
    </row>
    <row r="66" spans="2:6" ht="15.75" thickBot="1" x14ac:dyDescent="0.3">
      <c r="B66" s="321"/>
      <c r="C66" s="249"/>
      <c r="D66" s="249"/>
      <c r="E66" s="322"/>
      <c r="F66" s="240"/>
    </row>
    <row r="67" spans="2:6" ht="16.5" thickTop="1" thickBot="1" x14ac:dyDescent="0.3">
      <c r="B67" s="576"/>
      <c r="C67" s="577"/>
      <c r="D67" s="577"/>
      <c r="E67" s="577"/>
      <c r="F67" s="578"/>
    </row>
    <row r="68" spans="2:6" ht="15.75" thickTop="1" x14ac:dyDescent="0.25">
      <c r="B68" s="318"/>
      <c r="C68" s="244"/>
      <c r="D68" s="244"/>
      <c r="E68" s="324"/>
      <c r="F68" s="333"/>
    </row>
    <row r="69" spans="2:6" x14ac:dyDescent="0.25">
      <c r="B69" s="318"/>
      <c r="C69" s="244"/>
      <c r="D69" s="244"/>
      <c r="E69" s="324"/>
      <c r="F69" s="333"/>
    </row>
    <row r="70" spans="2:6" x14ac:dyDescent="0.25">
      <c r="B70" s="318"/>
      <c r="C70" s="244"/>
      <c r="D70" s="244"/>
      <c r="E70" s="324"/>
      <c r="F70" s="333"/>
    </row>
    <row r="71" spans="2:6" x14ac:dyDescent="0.25">
      <c r="B71" s="318"/>
      <c r="C71" s="244"/>
      <c r="D71" s="244"/>
      <c r="E71" s="324"/>
      <c r="F71" s="333"/>
    </row>
    <row r="72" spans="2:6" ht="15.75" thickBot="1" x14ac:dyDescent="0.3">
      <c r="B72" s="321"/>
      <c r="C72" s="249"/>
      <c r="D72" s="249"/>
      <c r="E72" s="322"/>
      <c r="F72" s="240"/>
    </row>
    <row r="73" spans="2:6" ht="16.5" thickTop="1" thickBot="1" x14ac:dyDescent="0.3">
      <c r="B73" s="576"/>
      <c r="C73" s="577"/>
      <c r="D73" s="577"/>
      <c r="E73" s="577"/>
      <c r="F73" s="578"/>
    </row>
    <row r="74" spans="2:6" ht="15.75" thickTop="1" x14ac:dyDescent="0.25">
      <c r="B74" s="318"/>
      <c r="C74" s="244"/>
      <c r="D74" s="244"/>
      <c r="E74" s="324"/>
      <c r="F74" s="333"/>
    </row>
    <row r="75" spans="2:6" x14ac:dyDescent="0.25">
      <c r="B75" s="318"/>
      <c r="C75" s="244"/>
      <c r="D75" s="244"/>
      <c r="E75" s="324"/>
      <c r="F75" s="333"/>
    </row>
    <row r="76" spans="2:6" x14ac:dyDescent="0.25">
      <c r="B76" s="318"/>
      <c r="C76" s="244"/>
      <c r="D76" s="244"/>
      <c r="E76" s="324"/>
      <c r="F76" s="333"/>
    </row>
    <row r="77" spans="2:6" x14ac:dyDescent="0.25">
      <c r="B77" s="318"/>
      <c r="C77" s="244"/>
      <c r="D77" s="244"/>
      <c r="E77" s="324"/>
      <c r="F77" s="333"/>
    </row>
    <row r="78" spans="2:6" ht="15.75" thickBot="1" x14ac:dyDescent="0.3">
      <c r="B78" s="321"/>
      <c r="C78" s="249"/>
      <c r="D78" s="249"/>
      <c r="E78" s="322"/>
      <c r="F78" s="240"/>
    </row>
    <row r="79" spans="2:6" ht="16.5" thickTop="1" thickBot="1" x14ac:dyDescent="0.3">
      <c r="B79" s="576"/>
      <c r="C79" s="577"/>
      <c r="D79" s="577"/>
      <c r="E79" s="577"/>
      <c r="F79" s="578"/>
    </row>
    <row r="80" spans="2:6" ht="15.75" thickTop="1" x14ac:dyDescent="0.25">
      <c r="B80" s="318"/>
      <c r="C80" s="244"/>
      <c r="D80" s="244"/>
      <c r="E80" s="324"/>
      <c r="F80" s="333"/>
    </row>
    <row r="81" spans="2:6" x14ac:dyDescent="0.25">
      <c r="B81" s="318"/>
      <c r="C81" s="244"/>
      <c r="D81" s="244"/>
      <c r="E81" s="324"/>
      <c r="F81" s="333"/>
    </row>
    <row r="82" spans="2:6" x14ac:dyDescent="0.25">
      <c r="B82" s="318"/>
      <c r="C82" s="244"/>
      <c r="D82" s="244"/>
      <c r="E82" s="324"/>
      <c r="F82" s="333"/>
    </row>
    <row r="83" spans="2:6" x14ac:dyDescent="0.25">
      <c r="B83" s="318"/>
      <c r="C83" s="244"/>
      <c r="D83" s="244"/>
      <c r="E83" s="324"/>
      <c r="F83" s="333"/>
    </row>
    <row r="84" spans="2:6" ht="15.75" thickBot="1" x14ac:dyDescent="0.3">
      <c r="B84" s="321"/>
      <c r="C84" s="249"/>
      <c r="D84" s="249"/>
      <c r="E84" s="322"/>
      <c r="F84" s="240"/>
    </row>
    <row r="85" spans="2:6" ht="16.5" thickTop="1" thickBot="1" x14ac:dyDescent="0.3">
      <c r="B85" s="576"/>
      <c r="C85" s="577"/>
      <c r="D85" s="577"/>
      <c r="E85" s="577"/>
      <c r="F85" s="578"/>
    </row>
    <row r="86" spans="2:6" ht="15.75" thickTop="1" x14ac:dyDescent="0.25">
      <c r="B86" s="318"/>
      <c r="C86" s="244"/>
      <c r="D86" s="244"/>
      <c r="E86" s="324"/>
      <c r="F86" s="333"/>
    </row>
    <row r="87" spans="2:6" x14ac:dyDescent="0.25">
      <c r="B87" s="318"/>
      <c r="C87" s="244"/>
      <c r="D87" s="244"/>
      <c r="E87" s="324"/>
      <c r="F87" s="333"/>
    </row>
    <row r="88" spans="2:6" x14ac:dyDescent="0.25">
      <c r="B88" s="318"/>
      <c r="C88" s="244"/>
      <c r="D88" s="244"/>
      <c r="E88" s="324"/>
      <c r="F88" s="333"/>
    </row>
    <row r="89" spans="2:6" ht="15.75" thickBot="1" x14ac:dyDescent="0.3">
      <c r="B89" s="321"/>
      <c r="C89" s="249"/>
      <c r="D89" s="249"/>
      <c r="E89" s="322"/>
      <c r="F89" s="338"/>
    </row>
    <row r="90" spans="2:6" ht="16.5" thickTop="1" thickBot="1" x14ac:dyDescent="0.3">
      <c r="B90" s="576"/>
      <c r="C90" s="577"/>
      <c r="D90" s="577"/>
      <c r="E90" s="577"/>
      <c r="F90" s="578"/>
    </row>
    <row r="91" spans="2:6" ht="15.75" thickTop="1" x14ac:dyDescent="0.25">
      <c r="B91" s="318"/>
      <c r="C91" s="244"/>
      <c r="D91" s="244"/>
      <c r="E91" s="324"/>
      <c r="F91" s="333"/>
    </row>
    <row r="92" spans="2:6" x14ac:dyDescent="0.25">
      <c r="B92" s="318"/>
      <c r="C92" s="244"/>
      <c r="D92" s="244"/>
      <c r="E92" s="324"/>
      <c r="F92" s="333"/>
    </row>
    <row r="93" spans="2:6" x14ac:dyDescent="0.25">
      <c r="B93" s="318"/>
      <c r="C93" s="244"/>
      <c r="D93" s="244"/>
      <c r="E93" s="324"/>
      <c r="F93" s="333"/>
    </row>
    <row r="94" spans="2:6" ht="15.75" thickBot="1" x14ac:dyDescent="0.3">
      <c r="B94" s="321"/>
      <c r="C94" s="249"/>
      <c r="D94" s="249"/>
      <c r="E94" s="322"/>
      <c r="F94" s="338"/>
    </row>
    <row r="95" spans="2:6" ht="15.75" thickTop="1" x14ac:dyDescent="0.25"/>
  </sheetData>
  <mergeCells count="16">
    <mergeCell ref="B90:F90"/>
    <mergeCell ref="B85:F85"/>
    <mergeCell ref="B79:F79"/>
    <mergeCell ref="B73:F73"/>
    <mergeCell ref="B67:F67"/>
    <mergeCell ref="B31:F31"/>
    <mergeCell ref="B61:F61"/>
    <mergeCell ref="B55:F55"/>
    <mergeCell ref="B49:F49"/>
    <mergeCell ref="B43:F43"/>
    <mergeCell ref="B37:F37"/>
    <mergeCell ref="B4:F4"/>
    <mergeCell ref="B6:F6"/>
    <mergeCell ref="B13:F13"/>
    <mergeCell ref="B19:F19"/>
    <mergeCell ref="B25:F25"/>
  </mergeCells>
  <conditionalFormatting sqref="E8:E11">
    <cfRule type="containsText" dxfId="1562" priority="88" operator="containsText" text="Agenda Modified">
      <formula>NOT(ISERROR(SEARCH("Agenda Modified",E8)))</formula>
    </cfRule>
    <cfRule type="containsText" dxfId="1561" priority="89" operator="containsText" text="Delayed">
      <formula>NOT(ISERROR(SEARCH("Delayed",E8)))</formula>
    </cfRule>
    <cfRule type="containsText" dxfId="1560" priority="90" operator="containsText" text="On Track">
      <formula>NOT(ISERROR(SEARCH("On Track",E8)))</formula>
    </cfRule>
  </conditionalFormatting>
  <conditionalFormatting sqref="E14:E17">
    <cfRule type="containsText" dxfId="1559" priority="82" operator="containsText" text="Agenda Modified">
      <formula>NOT(ISERROR(SEARCH("Agenda Modified",E14)))</formula>
    </cfRule>
    <cfRule type="containsText" dxfId="1558" priority="83" operator="containsText" text="Delayed">
      <formula>NOT(ISERROR(SEARCH("Delayed",E14)))</formula>
    </cfRule>
    <cfRule type="containsText" dxfId="1557" priority="84" operator="containsText" text="On Track">
      <formula>NOT(ISERROR(SEARCH("On Track",E14)))</formula>
    </cfRule>
  </conditionalFormatting>
  <conditionalFormatting sqref="E20:E24">
    <cfRule type="containsText" dxfId="1556" priority="79" operator="containsText" text="Agenda Modified">
      <formula>NOT(ISERROR(SEARCH("Agenda Modified",E20)))</formula>
    </cfRule>
    <cfRule type="containsText" dxfId="1555" priority="80" operator="containsText" text="Delayed">
      <formula>NOT(ISERROR(SEARCH("Delayed",E20)))</formula>
    </cfRule>
    <cfRule type="containsText" dxfId="1554" priority="81" operator="containsText" text="On Track">
      <formula>NOT(ISERROR(SEARCH("On Track",E20)))</formula>
    </cfRule>
  </conditionalFormatting>
  <conditionalFormatting sqref="E12">
    <cfRule type="containsText" dxfId="1553" priority="76" operator="containsText" text="Agenda Modified">
      <formula>NOT(ISERROR(SEARCH("Agenda Modified",E12)))</formula>
    </cfRule>
    <cfRule type="containsText" dxfId="1552" priority="77" operator="containsText" text="Delayed">
      <formula>NOT(ISERROR(SEARCH("Delayed",E12)))</formula>
    </cfRule>
    <cfRule type="containsText" dxfId="1551" priority="78" operator="containsText" text="On Track">
      <formula>NOT(ISERROR(SEARCH("On Track",E12)))</formula>
    </cfRule>
  </conditionalFormatting>
  <conditionalFormatting sqref="E18">
    <cfRule type="containsText" dxfId="1550" priority="73" operator="containsText" text="Agenda Modified">
      <formula>NOT(ISERROR(SEARCH("Agenda Modified",E18)))</formula>
    </cfRule>
    <cfRule type="containsText" dxfId="1549" priority="74" operator="containsText" text="Delayed">
      <formula>NOT(ISERROR(SEARCH("Delayed",E18)))</formula>
    </cfRule>
    <cfRule type="containsText" dxfId="1548" priority="75" operator="containsText" text="On Track">
      <formula>NOT(ISERROR(SEARCH("On Track",E18)))</formula>
    </cfRule>
  </conditionalFormatting>
  <conditionalFormatting sqref="E26:E30">
    <cfRule type="containsText" dxfId="1547" priority="55" operator="containsText" text="Agenda Modified">
      <formula>NOT(ISERROR(SEARCH("Agenda Modified",E26)))</formula>
    </cfRule>
    <cfRule type="containsText" dxfId="1546" priority="56" operator="containsText" text="Delayed">
      <formula>NOT(ISERROR(SEARCH("Delayed",E26)))</formula>
    </cfRule>
    <cfRule type="containsText" dxfId="1545" priority="57" operator="containsText" text="On Track">
      <formula>NOT(ISERROR(SEARCH("On Track",E26)))</formula>
    </cfRule>
  </conditionalFormatting>
  <conditionalFormatting sqref="E32:E36">
    <cfRule type="containsText" dxfId="1544" priority="52" operator="containsText" text="Agenda Modified">
      <formula>NOT(ISERROR(SEARCH("Agenda Modified",E32)))</formula>
    </cfRule>
    <cfRule type="containsText" dxfId="1543" priority="53" operator="containsText" text="Delayed">
      <formula>NOT(ISERROR(SEARCH("Delayed",E32)))</formula>
    </cfRule>
    <cfRule type="containsText" dxfId="1542" priority="54" operator="containsText" text="On Track">
      <formula>NOT(ISERROR(SEARCH("On Track",E32)))</formula>
    </cfRule>
  </conditionalFormatting>
  <conditionalFormatting sqref="E38:E42">
    <cfRule type="containsText" dxfId="1541" priority="49" operator="containsText" text="Agenda Modified">
      <formula>NOT(ISERROR(SEARCH("Agenda Modified",E38)))</formula>
    </cfRule>
    <cfRule type="containsText" dxfId="1540" priority="50" operator="containsText" text="Delayed">
      <formula>NOT(ISERROR(SEARCH("Delayed",E38)))</formula>
    </cfRule>
    <cfRule type="containsText" dxfId="1539" priority="51" operator="containsText" text="On Track">
      <formula>NOT(ISERROR(SEARCH("On Track",E38)))</formula>
    </cfRule>
  </conditionalFormatting>
  <conditionalFormatting sqref="E44:E48">
    <cfRule type="containsText" dxfId="1538" priority="46" operator="containsText" text="Agenda Modified">
      <formula>NOT(ISERROR(SEARCH("Agenda Modified",E44)))</formula>
    </cfRule>
    <cfRule type="containsText" dxfId="1537" priority="47" operator="containsText" text="Delayed">
      <formula>NOT(ISERROR(SEARCH("Delayed",E44)))</formula>
    </cfRule>
    <cfRule type="containsText" dxfId="1536" priority="48" operator="containsText" text="On Track">
      <formula>NOT(ISERROR(SEARCH("On Track",E44)))</formula>
    </cfRule>
  </conditionalFormatting>
  <conditionalFormatting sqref="E50:E54">
    <cfRule type="containsText" dxfId="1535" priority="43" operator="containsText" text="Agenda Modified">
      <formula>NOT(ISERROR(SEARCH("Agenda Modified",E50)))</formula>
    </cfRule>
    <cfRule type="containsText" dxfId="1534" priority="44" operator="containsText" text="Delayed">
      <formula>NOT(ISERROR(SEARCH("Delayed",E50)))</formula>
    </cfRule>
    <cfRule type="containsText" dxfId="1533" priority="45" operator="containsText" text="On Track">
      <formula>NOT(ISERROR(SEARCH("On Track",E50)))</formula>
    </cfRule>
  </conditionalFormatting>
  <conditionalFormatting sqref="E56:E60">
    <cfRule type="containsText" dxfId="1532" priority="40" operator="containsText" text="Agenda Modified">
      <formula>NOT(ISERROR(SEARCH("Agenda Modified",E56)))</formula>
    </cfRule>
    <cfRule type="containsText" dxfId="1531" priority="41" operator="containsText" text="Delayed">
      <formula>NOT(ISERROR(SEARCH("Delayed",E56)))</formula>
    </cfRule>
    <cfRule type="containsText" dxfId="1530" priority="42" operator="containsText" text="On Track">
      <formula>NOT(ISERROR(SEARCH("On Track",E56)))</formula>
    </cfRule>
  </conditionalFormatting>
  <conditionalFormatting sqref="E62:E66">
    <cfRule type="containsText" dxfId="1529" priority="37" operator="containsText" text="Agenda Modified">
      <formula>NOT(ISERROR(SEARCH("Agenda Modified",E62)))</formula>
    </cfRule>
    <cfRule type="containsText" dxfId="1528" priority="38" operator="containsText" text="Delayed">
      <formula>NOT(ISERROR(SEARCH("Delayed",E62)))</formula>
    </cfRule>
    <cfRule type="containsText" dxfId="1527" priority="39" operator="containsText" text="On Track">
      <formula>NOT(ISERROR(SEARCH("On Track",E62)))</formula>
    </cfRule>
  </conditionalFormatting>
  <conditionalFormatting sqref="E68:E72">
    <cfRule type="containsText" dxfId="1526" priority="34" operator="containsText" text="Agenda Modified">
      <formula>NOT(ISERROR(SEARCH("Agenda Modified",E68)))</formula>
    </cfRule>
    <cfRule type="containsText" dxfId="1525" priority="35" operator="containsText" text="Delayed">
      <formula>NOT(ISERROR(SEARCH("Delayed",E68)))</formula>
    </cfRule>
    <cfRule type="containsText" dxfId="1524" priority="36" operator="containsText" text="On Track">
      <formula>NOT(ISERROR(SEARCH("On Track",E68)))</formula>
    </cfRule>
  </conditionalFormatting>
  <conditionalFormatting sqref="E74:E78">
    <cfRule type="containsText" dxfId="1523" priority="31" operator="containsText" text="Agenda Modified">
      <formula>NOT(ISERROR(SEARCH("Agenda Modified",E74)))</formula>
    </cfRule>
    <cfRule type="containsText" dxfId="1522" priority="32" operator="containsText" text="Delayed">
      <formula>NOT(ISERROR(SEARCH("Delayed",E74)))</formula>
    </cfRule>
    <cfRule type="containsText" dxfId="1521" priority="33" operator="containsText" text="On Track">
      <formula>NOT(ISERROR(SEARCH("On Track",E74)))</formula>
    </cfRule>
  </conditionalFormatting>
  <conditionalFormatting sqref="E80">
    <cfRule type="containsText" dxfId="1520" priority="28" operator="containsText" text="Agenda Modified">
      <formula>NOT(ISERROR(SEARCH("Agenda Modified",E80)))</formula>
    </cfRule>
    <cfRule type="containsText" dxfId="1519" priority="29" operator="containsText" text="Delayed">
      <formula>NOT(ISERROR(SEARCH("Delayed",E80)))</formula>
    </cfRule>
    <cfRule type="containsText" dxfId="1518" priority="30" operator="containsText" text="On Track">
      <formula>NOT(ISERROR(SEARCH("On Track",E80)))</formula>
    </cfRule>
  </conditionalFormatting>
  <conditionalFormatting sqref="E81">
    <cfRule type="containsText" dxfId="1517" priority="25" operator="containsText" text="Agenda Modified">
      <formula>NOT(ISERROR(SEARCH("Agenda Modified",E81)))</formula>
    </cfRule>
    <cfRule type="containsText" dxfId="1516" priority="26" operator="containsText" text="Delayed">
      <formula>NOT(ISERROR(SEARCH("Delayed",E81)))</formula>
    </cfRule>
    <cfRule type="containsText" dxfId="1515" priority="27" operator="containsText" text="On Track">
      <formula>NOT(ISERROR(SEARCH("On Track",E81)))</formula>
    </cfRule>
  </conditionalFormatting>
  <conditionalFormatting sqref="E82">
    <cfRule type="containsText" dxfId="1514" priority="19" operator="containsText" text="Agenda Modified">
      <formula>NOT(ISERROR(SEARCH("Agenda Modified",E82)))</formula>
    </cfRule>
    <cfRule type="containsText" dxfId="1513" priority="20" operator="containsText" text="Delayed">
      <formula>NOT(ISERROR(SEARCH("Delayed",E82)))</formula>
    </cfRule>
    <cfRule type="containsText" dxfId="1512" priority="21" operator="containsText" text="On Track">
      <formula>NOT(ISERROR(SEARCH("On Track",E82)))</formula>
    </cfRule>
  </conditionalFormatting>
  <conditionalFormatting sqref="E83:E84">
    <cfRule type="containsText" dxfId="1511" priority="16" operator="containsText" text="Agenda Modified">
      <formula>NOT(ISERROR(SEARCH("Agenda Modified",E83)))</formula>
    </cfRule>
    <cfRule type="containsText" dxfId="1510" priority="17" operator="containsText" text="Delayed">
      <formula>NOT(ISERROR(SEARCH("Delayed",E83)))</formula>
    </cfRule>
    <cfRule type="containsText" dxfId="1509" priority="18" operator="containsText" text="On Track">
      <formula>NOT(ISERROR(SEARCH("On Track",E83)))</formula>
    </cfRule>
  </conditionalFormatting>
  <conditionalFormatting sqref="E86:E89">
    <cfRule type="containsText" dxfId="1508" priority="13" operator="containsText" text="Agenda Modified">
      <formula>NOT(ISERROR(SEARCH("Agenda Modified",E86)))</formula>
    </cfRule>
    <cfRule type="containsText" dxfId="1507" priority="14" operator="containsText" text="Delayed">
      <formula>NOT(ISERROR(SEARCH("Delayed",E86)))</formula>
    </cfRule>
    <cfRule type="containsText" dxfId="1506" priority="15" operator="containsText" text="On Track">
      <formula>NOT(ISERROR(SEARCH("On Track",E86)))</formula>
    </cfRule>
  </conditionalFormatting>
  <conditionalFormatting sqref="E91:E94">
    <cfRule type="containsText" dxfId="1505" priority="1" operator="containsText" text="Agenda Modified">
      <formula>NOT(ISERROR(SEARCH("Agenda Modified",E91)))</formula>
    </cfRule>
    <cfRule type="containsText" dxfId="1504" priority="2" operator="containsText" text="Delayed">
      <formula>NOT(ISERROR(SEARCH("Delayed",E91)))</formula>
    </cfRule>
    <cfRule type="containsText" dxfId="1503" priority="3" operator="containsText" text="On Track">
      <formula>NOT(ISERROR(SEARCH("On Track",E91)))</formula>
    </cfRule>
  </conditionalFormatting>
  <dataValidations count="1">
    <dataValidation type="list" allowBlank="1" showInputMessage="1" showErrorMessage="1" sqref="E8:E12 E14:E18 E20:E24 E26:E30 E32:E36 E38:E42 E44:E48 E50:E54 E56:E60 E62:E66 E68:E72 E74:E78 E80:E84 E86:E89 E91:E94">
      <formula1>"On Track, Delayed"</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5:L11"/>
  <sheetViews>
    <sheetView showGridLines="0" zoomScale="85" zoomScaleNormal="85" workbookViewId="0">
      <pane xSplit="1" ySplit="7" topLeftCell="B8" activePane="bottomRight" state="frozen"/>
      <selection pane="topRight" activeCell="B1" sqref="B1"/>
      <selection pane="bottomLeft" activeCell="A8" sqref="A8"/>
      <selection pane="bottomRight"/>
    </sheetView>
  </sheetViews>
  <sheetFormatPr defaultColWidth="9.140625" defaultRowHeight="15" x14ac:dyDescent="0.25"/>
  <cols>
    <col min="1" max="2" width="9.140625" style="181"/>
    <col min="3" max="3" width="11.28515625" style="200" customWidth="1"/>
    <col min="4" max="4" width="13.140625" style="181" customWidth="1"/>
    <col min="5" max="6" width="26.140625" style="181" customWidth="1"/>
    <col min="7" max="7" width="12.85546875" style="181" customWidth="1"/>
    <col min="8" max="8" width="27.28515625" style="181" customWidth="1"/>
    <col min="9" max="9" width="26.85546875" style="181" customWidth="1"/>
    <col min="10" max="10" width="20" style="181" customWidth="1"/>
    <col min="11" max="11" width="20" style="200" customWidth="1"/>
    <col min="12" max="12" width="35.5703125" style="181" customWidth="1"/>
    <col min="13" max="16384" width="9.140625" style="181"/>
  </cols>
  <sheetData>
    <row r="5" spans="2:12" ht="15.75" thickBot="1" x14ac:dyDescent="0.3"/>
    <row r="6" spans="2:12" ht="19.5" thickBot="1" x14ac:dyDescent="0.3">
      <c r="B6" s="579" t="s">
        <v>237</v>
      </c>
      <c r="C6" s="580"/>
      <c r="D6" s="580"/>
      <c r="E6" s="580"/>
      <c r="F6" s="580"/>
      <c r="G6" s="580"/>
      <c r="H6" s="580"/>
      <c r="I6" s="580"/>
      <c r="J6" s="580"/>
      <c r="K6" s="580"/>
      <c r="L6" s="581"/>
    </row>
    <row r="7" spans="2:12" ht="30" x14ac:dyDescent="0.25">
      <c r="B7" s="262" t="s">
        <v>21</v>
      </c>
      <c r="C7" s="263" t="s">
        <v>24</v>
      </c>
      <c r="D7" s="263" t="s">
        <v>238</v>
      </c>
      <c r="E7" s="263" t="s">
        <v>43</v>
      </c>
      <c r="F7" s="263" t="s">
        <v>8</v>
      </c>
      <c r="G7" s="263" t="s">
        <v>239</v>
      </c>
      <c r="H7" s="263" t="s">
        <v>240</v>
      </c>
      <c r="I7" s="263" t="s">
        <v>15</v>
      </c>
      <c r="J7" s="263" t="s">
        <v>241</v>
      </c>
      <c r="K7" s="263" t="s">
        <v>3</v>
      </c>
      <c r="L7" s="264" t="s">
        <v>12</v>
      </c>
    </row>
    <row r="8" spans="2:12" x14ac:dyDescent="0.25">
      <c r="B8" s="265"/>
      <c r="C8" s="256"/>
      <c r="D8" s="257"/>
      <c r="E8" s="258"/>
      <c r="F8" s="257"/>
      <c r="G8" s="257"/>
      <c r="H8" s="257"/>
      <c r="I8" s="259"/>
      <c r="J8" s="260" t="s">
        <v>188</v>
      </c>
      <c r="K8" s="259"/>
      <c r="L8" s="266"/>
    </row>
    <row r="9" spans="2:12" x14ac:dyDescent="0.25">
      <c r="B9" s="265"/>
      <c r="C9" s="256"/>
      <c r="D9" s="257"/>
      <c r="E9" s="258"/>
      <c r="F9" s="257"/>
      <c r="G9" s="257"/>
      <c r="H9" s="257"/>
      <c r="I9" s="259"/>
      <c r="J9" s="260" t="s">
        <v>188</v>
      </c>
      <c r="K9" s="259"/>
      <c r="L9" s="266"/>
    </row>
    <row r="10" spans="2:12" s="236" customFormat="1" x14ac:dyDescent="0.25">
      <c r="B10" s="265"/>
      <c r="C10" s="256"/>
      <c r="D10" s="257"/>
      <c r="E10" s="258"/>
      <c r="F10" s="257"/>
      <c r="G10" s="257"/>
      <c r="H10" s="257"/>
      <c r="I10" s="261"/>
      <c r="J10" s="260" t="s">
        <v>188</v>
      </c>
      <c r="K10" s="259"/>
      <c r="L10" s="266"/>
    </row>
    <row r="11" spans="2:12" s="236" customFormat="1" ht="15.75" thickBot="1" x14ac:dyDescent="0.3">
      <c r="B11" s="267"/>
      <c r="C11" s="268"/>
      <c r="D11" s="269"/>
      <c r="E11" s="270"/>
      <c r="F11" s="269"/>
      <c r="G11" s="269"/>
      <c r="H11" s="269"/>
      <c r="I11" s="271"/>
      <c r="J11" s="272" t="s">
        <v>188</v>
      </c>
      <c r="K11" s="273"/>
      <c r="L11" s="281"/>
    </row>
  </sheetData>
  <mergeCells count="1">
    <mergeCell ref="B6:L6"/>
  </mergeCells>
  <conditionalFormatting sqref="K10">
    <cfRule type="containsText" dxfId="1502" priority="21" operator="containsText" text="Agreed">
      <formula>NOT(ISERROR(SEARCH("Agreed",K10)))</formula>
    </cfRule>
  </conditionalFormatting>
  <conditionalFormatting sqref="K11">
    <cfRule type="containsText" dxfId="1501" priority="7" operator="containsText" text="Agreed">
      <formula>NOT(ISERROR(SEARCH("Agreed",K11)))</formula>
    </cfRule>
  </conditionalFormatting>
  <dataValidations count="1">
    <dataValidation type="list" allowBlank="1" showInputMessage="1" showErrorMessage="1" sqref="F8:F11">
      <formula1>"Remote TTT, Offshore KT, Nesting, Parallel Run, Steady State"</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14" operator="containsText" id="{EDC42FD0-58FD-4833-864B-6F7636D0B349}">
            <xm:f>NOT(ISERROR(SEARCH(Validations!$G$9,J8)))</xm:f>
            <xm:f>Validations!$G$9</xm:f>
            <x14:dxf>
              <font>
                <color theme="0"/>
              </font>
              <fill>
                <patternFill>
                  <bgColor rgb="FF002060"/>
                </patternFill>
              </fill>
            </x14:dxf>
          </x14:cfRule>
          <x14:cfRule type="containsText" priority="15" operator="containsText" id="{D52FE541-2B63-4558-8BBB-9123DEE3606F}">
            <xm:f>NOT(ISERROR(SEARCH(Validations!$G$10,J8)))</xm:f>
            <xm:f>Validations!$G$10</xm:f>
            <x14:dxf>
              <fill>
                <patternFill>
                  <bgColor theme="0"/>
                </patternFill>
              </fill>
            </x14:dxf>
          </x14:cfRule>
          <x14:cfRule type="containsText" priority="16" operator="containsText" id="{AC3A4CAD-B224-4084-95B0-806D6E7FF536}">
            <xm:f>NOT(ISERROR(SEARCH(Validations!$G$8,J8)))</xm:f>
            <xm:f>Validations!$G$8</xm:f>
            <x14:dxf>
              <fill>
                <patternFill>
                  <bgColor rgb="FFFFFF00"/>
                </patternFill>
              </fill>
            </x14:dxf>
          </x14:cfRule>
          <x14:cfRule type="containsText" priority="17" operator="containsText" id="{E4973E4A-2E77-485D-9E82-842BCF93E89A}">
            <xm:f>NOT(ISERROR(SEARCH(Validations!$G$7,J8)))</xm:f>
            <xm:f>Validations!$G$7</xm:f>
            <x14:dxf>
              <fill>
                <patternFill>
                  <bgColor rgb="FFFF0000"/>
                </patternFill>
              </fill>
            </x14:dxf>
          </x14:cfRule>
          <x14:cfRule type="containsText" priority="18" operator="containsText" id="{A82666DD-9C5E-4BCB-B553-FE1DBE877A92}">
            <xm:f>NOT(ISERROR(SEARCH(Validations!$G$6,J8)))</xm:f>
            <xm:f>Validations!$G$6</xm:f>
            <x14:dxf>
              <fill>
                <patternFill>
                  <bgColor rgb="FFFFC000"/>
                </patternFill>
              </fill>
            </x14:dxf>
          </x14:cfRule>
          <x14:cfRule type="containsText" priority="19" operator="containsText" id="{A1C2593E-06CE-4B55-AEBC-5D59315A8171}">
            <xm:f>NOT(ISERROR(SEARCH(Validations!$G$5,J8)))</xm:f>
            <xm:f>Validations!$G$5</xm:f>
            <x14:dxf>
              <fill>
                <patternFill>
                  <bgColor theme="0" tint="-0.34998626667073579"/>
                </patternFill>
              </fill>
            </x14:dxf>
          </x14:cfRule>
          <xm:sqref>J8:J9</xm:sqref>
        </x14:conditionalFormatting>
        <x14:conditionalFormatting xmlns:xm="http://schemas.microsoft.com/office/excel/2006/main">
          <x14:cfRule type="containsText" priority="8" operator="containsText" id="{513D3165-4E72-4EA0-B6FC-28B09E336047}">
            <xm:f>NOT(ISERROR(SEARCH(Validations!$G$9,J10)))</xm:f>
            <xm:f>Validations!$G$9</xm:f>
            <x14:dxf>
              <font>
                <color theme="0"/>
              </font>
              <fill>
                <patternFill>
                  <bgColor rgb="FF002060"/>
                </patternFill>
              </fill>
            </x14:dxf>
          </x14:cfRule>
          <x14:cfRule type="containsText" priority="9" operator="containsText" id="{882F8E32-3108-496F-9F8E-89509D013D7E}">
            <xm:f>NOT(ISERROR(SEARCH(Validations!$G$10,J10)))</xm:f>
            <xm:f>Validations!$G$10</xm:f>
            <x14:dxf>
              <fill>
                <patternFill>
                  <bgColor theme="0"/>
                </patternFill>
              </fill>
            </x14:dxf>
          </x14:cfRule>
          <x14:cfRule type="containsText" priority="10" operator="containsText" id="{5CBBA81B-E9E1-44E7-82F4-C72FA15699FA}">
            <xm:f>NOT(ISERROR(SEARCH(Validations!$G$8,J10)))</xm:f>
            <xm:f>Validations!$G$8</xm:f>
            <x14:dxf>
              <fill>
                <patternFill>
                  <bgColor rgb="FFFFFF00"/>
                </patternFill>
              </fill>
            </x14:dxf>
          </x14:cfRule>
          <x14:cfRule type="containsText" priority="11" operator="containsText" id="{AD8EAFB1-425B-4ED3-A27F-8E0691B67DA5}">
            <xm:f>NOT(ISERROR(SEARCH(Validations!$G$7,J10)))</xm:f>
            <xm:f>Validations!$G$7</xm:f>
            <x14:dxf>
              <fill>
                <patternFill>
                  <bgColor rgb="FFFF0000"/>
                </patternFill>
              </fill>
            </x14:dxf>
          </x14:cfRule>
          <x14:cfRule type="containsText" priority="12" operator="containsText" id="{3DB58D48-175F-4DAE-AD62-179DA7670C65}">
            <xm:f>NOT(ISERROR(SEARCH(Validations!$G$6,J10)))</xm:f>
            <xm:f>Validations!$G$6</xm:f>
            <x14:dxf>
              <fill>
                <patternFill>
                  <bgColor rgb="FFFFC000"/>
                </patternFill>
              </fill>
            </x14:dxf>
          </x14:cfRule>
          <x14:cfRule type="containsText" priority="13" operator="containsText" id="{06E0C75A-C133-438C-9454-AFA4822D511F}">
            <xm:f>NOT(ISERROR(SEARCH(Validations!$G$5,J10)))</xm:f>
            <xm:f>Validations!$G$5</xm:f>
            <x14:dxf>
              <fill>
                <patternFill>
                  <bgColor theme="0" tint="-0.34998626667073579"/>
                </patternFill>
              </fill>
            </x14:dxf>
          </x14:cfRule>
          <xm:sqref>J10</xm:sqref>
        </x14:conditionalFormatting>
        <x14:conditionalFormatting xmlns:xm="http://schemas.microsoft.com/office/excel/2006/main">
          <x14:cfRule type="containsText" priority="1" operator="containsText" id="{D55AF5FF-26D7-4C48-8162-4ECAAEEEBDE9}">
            <xm:f>NOT(ISERROR(SEARCH(Validations!$G$9,J11)))</xm:f>
            <xm:f>Validations!$G$9</xm:f>
            <x14:dxf>
              <font>
                <color theme="0"/>
              </font>
              <fill>
                <patternFill>
                  <bgColor rgb="FF002060"/>
                </patternFill>
              </fill>
            </x14:dxf>
          </x14:cfRule>
          <x14:cfRule type="containsText" priority="2" operator="containsText" id="{8D078B24-0944-478B-87B1-79A2F11C701D}">
            <xm:f>NOT(ISERROR(SEARCH(Validations!$G$10,J11)))</xm:f>
            <xm:f>Validations!$G$10</xm:f>
            <x14:dxf>
              <fill>
                <patternFill>
                  <bgColor theme="0"/>
                </patternFill>
              </fill>
            </x14:dxf>
          </x14:cfRule>
          <x14:cfRule type="containsText" priority="3" operator="containsText" id="{205AE853-B051-46BB-91B6-3EC0D1242600}">
            <xm:f>NOT(ISERROR(SEARCH(Validations!$G$8,J11)))</xm:f>
            <xm:f>Validations!$G$8</xm:f>
            <x14:dxf>
              <fill>
                <patternFill>
                  <bgColor rgb="FFFFFF00"/>
                </patternFill>
              </fill>
            </x14:dxf>
          </x14:cfRule>
          <x14:cfRule type="containsText" priority="4" operator="containsText" id="{965F9A7D-79D4-4958-B8D2-EACD3C2712AB}">
            <xm:f>NOT(ISERROR(SEARCH(Validations!$G$7,J11)))</xm:f>
            <xm:f>Validations!$G$7</xm:f>
            <x14:dxf>
              <fill>
                <patternFill>
                  <bgColor rgb="FFFF0000"/>
                </patternFill>
              </fill>
            </x14:dxf>
          </x14:cfRule>
          <x14:cfRule type="containsText" priority="5" operator="containsText" id="{16F8EE04-BB8F-4212-ACA0-FA2BDC62F98A}">
            <xm:f>NOT(ISERROR(SEARCH(Validations!$G$6,J11)))</xm:f>
            <xm:f>Validations!$G$6</xm:f>
            <x14:dxf>
              <fill>
                <patternFill>
                  <bgColor rgb="FFFFC000"/>
                </patternFill>
              </fill>
            </x14:dxf>
          </x14:cfRule>
          <x14:cfRule type="containsText" priority="6" operator="containsText" id="{63A34F75-693F-4051-BFE2-2399B33D1A11}">
            <xm:f>NOT(ISERROR(SEARCH(Validations!$G$5,J11)))</xm:f>
            <xm:f>Validations!$G$5</xm:f>
            <x14:dxf>
              <fill>
                <patternFill>
                  <bgColor theme="0" tint="-0.34998626667073579"/>
                </patternFill>
              </fill>
            </x14:dxf>
          </x14:cfRule>
          <xm:sqref>J11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Validations!$L$3:$L$11</xm:f>
          </x14:formula1>
          <xm:sqref>E8:E11</xm:sqref>
        </x14:dataValidation>
        <x14:dataValidation type="list" allowBlank="1" showInputMessage="1" showErrorMessage="1">
          <x14:formula1>
            <xm:f>Validations!$G$5:$G$10</xm:f>
          </x14:formula1>
          <xm:sqref>J8:J11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D3:L15"/>
  <sheetViews>
    <sheetView zoomScale="85" zoomScaleNormal="85" workbookViewId="0">
      <selection activeCell="A23" sqref="A23"/>
    </sheetView>
  </sheetViews>
  <sheetFormatPr defaultRowHeight="15" x14ac:dyDescent="0.25"/>
  <cols>
    <col min="4" max="4" width="20.140625" bestFit="1" customWidth="1"/>
    <col min="7" max="7" width="20.140625" bestFit="1" customWidth="1"/>
    <col min="12" max="12" width="23.28515625" bestFit="1" customWidth="1"/>
  </cols>
  <sheetData>
    <row r="3" spans="4:12" x14ac:dyDescent="0.25">
      <c r="D3" t="s">
        <v>34</v>
      </c>
      <c r="E3" t="s">
        <v>23</v>
      </c>
      <c r="L3" t="s">
        <v>182</v>
      </c>
    </row>
    <row r="4" spans="4:12" x14ac:dyDescent="0.25">
      <c r="D4" t="s">
        <v>193</v>
      </c>
      <c r="E4" t="s">
        <v>179</v>
      </c>
      <c r="F4" t="s">
        <v>194</v>
      </c>
      <c r="G4" t="s">
        <v>195</v>
      </c>
      <c r="H4" t="s">
        <v>196</v>
      </c>
      <c r="L4" s="181"/>
    </row>
    <row r="5" spans="4:12" x14ac:dyDescent="0.25">
      <c r="D5" t="s">
        <v>197</v>
      </c>
      <c r="E5" t="s">
        <v>174</v>
      </c>
      <c r="F5" t="s">
        <v>198</v>
      </c>
      <c r="G5" s="169" t="s">
        <v>188</v>
      </c>
      <c r="H5" t="s">
        <v>199</v>
      </c>
      <c r="L5" s="181"/>
    </row>
    <row r="6" spans="4:12" x14ac:dyDescent="0.25">
      <c r="D6" t="s">
        <v>200</v>
      </c>
      <c r="E6" t="s">
        <v>181</v>
      </c>
      <c r="F6" t="s">
        <v>184</v>
      </c>
      <c r="G6" s="170" t="s">
        <v>189</v>
      </c>
      <c r="H6" t="s">
        <v>201</v>
      </c>
      <c r="L6" s="181"/>
    </row>
    <row r="7" spans="4:12" x14ac:dyDescent="0.25">
      <c r="D7" t="s">
        <v>202</v>
      </c>
      <c r="E7" t="s">
        <v>180</v>
      </c>
      <c r="F7" t="s">
        <v>185</v>
      </c>
      <c r="G7" s="171" t="s">
        <v>190</v>
      </c>
      <c r="H7" t="s">
        <v>203</v>
      </c>
      <c r="L7" s="181"/>
    </row>
    <row r="8" spans="4:12" x14ac:dyDescent="0.25">
      <c r="D8" t="s">
        <v>204</v>
      </c>
      <c r="E8" t="s">
        <v>205</v>
      </c>
      <c r="F8" t="s">
        <v>183</v>
      </c>
      <c r="G8" s="172" t="s">
        <v>191</v>
      </c>
      <c r="H8" t="s">
        <v>206</v>
      </c>
      <c r="L8" s="181"/>
    </row>
    <row r="9" spans="4:12" x14ac:dyDescent="0.25">
      <c r="D9" t="s">
        <v>207</v>
      </c>
      <c r="E9" t="s">
        <v>187</v>
      </c>
      <c r="G9" s="173" t="s">
        <v>29</v>
      </c>
      <c r="H9" t="s">
        <v>208</v>
      </c>
      <c r="L9" s="181"/>
    </row>
    <row r="10" spans="4:12" x14ac:dyDescent="0.25">
      <c r="D10" t="s">
        <v>44</v>
      </c>
      <c r="E10" t="s">
        <v>209</v>
      </c>
      <c r="G10" s="135" t="s">
        <v>192</v>
      </c>
      <c r="H10" t="s">
        <v>210</v>
      </c>
      <c r="L10" s="181"/>
    </row>
    <row r="11" spans="4:12" x14ac:dyDescent="0.25">
      <c r="D11" t="s">
        <v>211</v>
      </c>
      <c r="E11" t="s">
        <v>212</v>
      </c>
      <c r="H11" t="s">
        <v>67</v>
      </c>
      <c r="L11" s="181"/>
    </row>
    <row r="12" spans="4:12" x14ac:dyDescent="0.25">
      <c r="D12" t="s">
        <v>213</v>
      </c>
      <c r="E12" t="s">
        <v>182</v>
      </c>
      <c r="H12" t="s">
        <v>214</v>
      </c>
      <c r="L12" s="181"/>
    </row>
    <row r="13" spans="4:12" x14ac:dyDescent="0.25">
      <c r="D13" t="s">
        <v>215</v>
      </c>
      <c r="H13" t="s">
        <v>29</v>
      </c>
    </row>
    <row r="14" spans="4:12" x14ac:dyDescent="0.25">
      <c r="D14" t="s">
        <v>216</v>
      </c>
      <c r="H14" t="s">
        <v>217</v>
      </c>
    </row>
    <row r="15" spans="4:12" x14ac:dyDescent="0.25">
      <c r="D15" t="s">
        <v>186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5:I25"/>
  <sheetViews>
    <sheetView showGridLines="0" showRowColHeaders="0" zoomScale="85" zoomScaleNormal="85" workbookViewId="0">
      <selection activeCell="J9" sqref="J9"/>
    </sheetView>
  </sheetViews>
  <sheetFormatPr defaultRowHeight="15" x14ac:dyDescent="0.25"/>
  <cols>
    <col min="1" max="1" width="3.140625" customWidth="1"/>
    <col min="3" max="3" width="13.5703125" customWidth="1"/>
    <col min="4" max="4" width="30.85546875" style="68" customWidth="1"/>
    <col min="5" max="5" width="59.7109375" style="56" customWidth="1"/>
    <col min="6" max="6" width="21" customWidth="1"/>
    <col min="7" max="7" width="13.28515625" bestFit="1" customWidth="1"/>
    <col min="8" max="8" width="16.140625" customWidth="1"/>
    <col min="9" max="9" width="55" style="56" customWidth="1"/>
  </cols>
  <sheetData>
    <row r="5" spans="2:9" ht="32.25" customHeight="1" x14ac:dyDescent="0.25">
      <c r="B5" s="582" t="s">
        <v>265</v>
      </c>
      <c r="C5" s="582"/>
      <c r="D5" s="582"/>
      <c r="E5" s="582"/>
      <c r="F5" s="582"/>
      <c r="G5" s="582"/>
      <c r="H5" s="582"/>
      <c r="I5" s="582"/>
    </row>
    <row r="6" spans="2:9" ht="30.75" customHeight="1" x14ac:dyDescent="0.25">
      <c r="B6" s="160" t="s">
        <v>21</v>
      </c>
      <c r="C6" s="67" t="s">
        <v>22</v>
      </c>
      <c r="D6" s="67" t="s">
        <v>34</v>
      </c>
      <c r="E6" s="79" t="s">
        <v>25</v>
      </c>
      <c r="F6" s="41" t="s">
        <v>26</v>
      </c>
      <c r="G6" s="67" t="s">
        <v>4</v>
      </c>
      <c r="H6" s="41" t="s">
        <v>27</v>
      </c>
      <c r="I6" s="79" t="s">
        <v>3</v>
      </c>
    </row>
    <row r="7" spans="2:9" s="317" customFormat="1" ht="38.25" x14ac:dyDescent="0.25">
      <c r="B7" s="36">
        <v>1</v>
      </c>
      <c r="C7" s="39">
        <v>44322</v>
      </c>
      <c r="D7" s="344" t="s">
        <v>349</v>
      </c>
      <c r="E7" s="342" t="s">
        <v>436</v>
      </c>
      <c r="F7" s="342" t="s">
        <v>440</v>
      </c>
      <c r="G7" s="488" t="s">
        <v>190</v>
      </c>
      <c r="H7" s="355" t="s">
        <v>537</v>
      </c>
      <c r="I7" s="391" t="s">
        <v>391</v>
      </c>
    </row>
    <row r="8" spans="2:9" s="317" customFormat="1" ht="38.25" x14ac:dyDescent="0.25">
      <c r="B8" s="36">
        <v>2</v>
      </c>
      <c r="C8" s="39">
        <v>44322</v>
      </c>
      <c r="D8" s="344" t="s">
        <v>44</v>
      </c>
      <c r="E8" s="342" t="s">
        <v>439</v>
      </c>
      <c r="F8" s="342" t="s">
        <v>266</v>
      </c>
      <c r="G8" s="488" t="s">
        <v>190</v>
      </c>
      <c r="H8" s="355" t="s">
        <v>537</v>
      </c>
      <c r="I8" s="391" t="s">
        <v>441</v>
      </c>
    </row>
    <row r="9" spans="2:9" s="317" customFormat="1" ht="51" x14ac:dyDescent="0.25">
      <c r="B9" s="36">
        <v>3</v>
      </c>
      <c r="C9" s="39">
        <v>44326</v>
      </c>
      <c r="D9" s="344" t="s">
        <v>454</v>
      </c>
      <c r="E9" s="342" t="s">
        <v>505</v>
      </c>
      <c r="F9" s="342" t="s">
        <v>440</v>
      </c>
      <c r="G9" s="488" t="s">
        <v>190</v>
      </c>
      <c r="H9" s="355" t="s">
        <v>537</v>
      </c>
      <c r="I9" s="391" t="s">
        <v>538</v>
      </c>
    </row>
    <row r="10" spans="2:9" s="317" customFormat="1" x14ac:dyDescent="0.25">
      <c r="B10" s="36">
        <v>4</v>
      </c>
      <c r="C10" s="39"/>
      <c r="D10" s="344"/>
      <c r="E10" s="342"/>
      <c r="F10" s="342"/>
      <c r="G10" s="364"/>
      <c r="H10" s="355"/>
    </row>
    <row r="11" spans="2:9" s="317" customFormat="1" x14ac:dyDescent="0.25">
      <c r="B11" s="36">
        <v>4</v>
      </c>
      <c r="C11" s="39"/>
      <c r="D11" s="344"/>
      <c r="E11" s="342"/>
      <c r="F11" s="342"/>
      <c r="G11" s="364"/>
      <c r="H11" s="355"/>
      <c r="I11" s="341"/>
    </row>
    <row r="14" spans="2:9" ht="15.75" x14ac:dyDescent="0.25">
      <c r="B14" s="582" t="s">
        <v>28</v>
      </c>
      <c r="C14" s="582"/>
      <c r="D14" s="582"/>
      <c r="E14" s="582"/>
      <c r="F14" s="582"/>
      <c r="G14" s="582"/>
      <c r="H14" s="582"/>
      <c r="I14" s="582"/>
    </row>
    <row r="15" spans="2:9" ht="30.75" customHeight="1" x14ac:dyDescent="0.25">
      <c r="B15" s="160" t="s">
        <v>21</v>
      </c>
      <c r="C15" s="67" t="s">
        <v>22</v>
      </c>
      <c r="D15" s="67" t="s">
        <v>34</v>
      </c>
      <c r="E15" s="79" t="s">
        <v>25</v>
      </c>
      <c r="F15" s="41" t="s">
        <v>26</v>
      </c>
      <c r="G15" s="67" t="s">
        <v>4</v>
      </c>
      <c r="H15" s="41" t="s">
        <v>27</v>
      </c>
      <c r="I15" s="79" t="s">
        <v>3</v>
      </c>
    </row>
    <row r="16" spans="2:9" s="317" customFormat="1" ht="25.5" customHeight="1" x14ac:dyDescent="0.25">
      <c r="B16" s="36">
        <v>1</v>
      </c>
      <c r="C16" s="39"/>
      <c r="D16" s="344"/>
      <c r="E16" s="38"/>
      <c r="F16" s="342"/>
      <c r="G16" s="363"/>
      <c r="H16" s="355"/>
      <c r="I16" s="341"/>
    </row>
    <row r="17" spans="2:9" s="317" customFormat="1" x14ac:dyDescent="0.25">
      <c r="B17" s="36">
        <v>2</v>
      </c>
      <c r="C17" s="39"/>
      <c r="D17" s="344"/>
      <c r="E17" s="342"/>
      <c r="F17" s="342"/>
      <c r="G17" s="363"/>
      <c r="H17" s="355"/>
      <c r="I17" s="161"/>
    </row>
    <row r="18" spans="2:9" s="317" customFormat="1" x14ac:dyDescent="0.25">
      <c r="B18" s="36">
        <v>3</v>
      </c>
      <c r="C18" s="39"/>
      <c r="D18" s="344"/>
      <c r="E18" s="342"/>
      <c r="F18" s="342"/>
      <c r="G18" s="363"/>
      <c r="H18" s="355"/>
      <c r="I18" s="161"/>
    </row>
    <row r="19" spans="2:9" s="317" customFormat="1" x14ac:dyDescent="0.25">
      <c r="B19" s="36">
        <v>4</v>
      </c>
      <c r="C19" s="39"/>
      <c r="D19" s="344"/>
      <c r="E19" s="342"/>
      <c r="F19" s="342"/>
      <c r="G19" s="363"/>
      <c r="H19" s="355"/>
      <c r="I19" s="161"/>
    </row>
    <row r="20" spans="2:9" s="317" customFormat="1" x14ac:dyDescent="0.25">
      <c r="B20" s="36">
        <v>5</v>
      </c>
      <c r="C20" s="39"/>
      <c r="D20" s="344"/>
      <c r="E20" s="342"/>
      <c r="F20" s="342"/>
      <c r="G20" s="363"/>
      <c r="H20" s="355"/>
      <c r="I20" s="161"/>
    </row>
    <row r="21" spans="2:9" s="317" customFormat="1" x14ac:dyDescent="0.25">
      <c r="B21" s="36">
        <v>6</v>
      </c>
      <c r="C21" s="39"/>
      <c r="D21" s="344"/>
      <c r="E21" s="342"/>
      <c r="F21" s="342"/>
      <c r="G21" s="363"/>
      <c r="H21" s="355"/>
      <c r="I21" s="161"/>
    </row>
    <row r="22" spans="2:9" s="317" customFormat="1" x14ac:dyDescent="0.25">
      <c r="B22" s="36">
        <v>7</v>
      </c>
      <c r="C22" s="39"/>
      <c r="D22" s="344"/>
      <c r="E22" s="343"/>
      <c r="F22" s="342"/>
      <c r="G22" s="363"/>
      <c r="H22" s="355"/>
      <c r="I22" s="161"/>
    </row>
    <row r="23" spans="2:9" s="317" customFormat="1" x14ac:dyDescent="0.25">
      <c r="B23" s="36">
        <v>8</v>
      </c>
      <c r="C23" s="39"/>
      <c r="D23" s="344"/>
      <c r="E23" s="343"/>
      <c r="F23" s="342"/>
      <c r="G23" s="363"/>
      <c r="H23" s="355"/>
      <c r="I23" s="161"/>
    </row>
    <row r="24" spans="2:9" s="317" customFormat="1" ht="28.5" customHeight="1" x14ac:dyDescent="0.25">
      <c r="B24" s="36">
        <v>9</v>
      </c>
      <c r="C24" s="39"/>
      <c r="D24" s="344"/>
      <c r="E24" s="342"/>
      <c r="F24" s="342"/>
      <c r="G24" s="363"/>
      <c r="H24" s="355"/>
      <c r="I24" s="161"/>
    </row>
    <row r="25" spans="2:9" s="317" customFormat="1" x14ac:dyDescent="0.25">
      <c r="B25" s="36">
        <v>10</v>
      </c>
      <c r="C25" s="39"/>
      <c r="D25" s="344"/>
      <c r="E25" s="343"/>
      <c r="F25" s="342"/>
      <c r="G25" s="363"/>
      <c r="H25" s="355"/>
      <c r="I25" s="161"/>
    </row>
  </sheetData>
  <sortState ref="B14:I33">
    <sortCondition ref="H14"/>
  </sortState>
  <mergeCells count="2">
    <mergeCell ref="B5:I5"/>
    <mergeCell ref="B14:I1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Validations!$G$5:$G$10</xm:f>
          </x14:formula1>
          <xm:sqref>G16:G25 G7:G11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BL111"/>
  <sheetViews>
    <sheetView showGridLines="0" showRowColHeaders="0" zoomScaleNormal="100" workbookViewId="0">
      <pane ySplit="8" topLeftCell="A9" activePane="bottomLeft" state="frozen"/>
      <selection pane="bottomLeft" activeCell="B15" sqref="B15"/>
    </sheetView>
  </sheetViews>
  <sheetFormatPr defaultColWidth="2.7109375" defaultRowHeight="15" x14ac:dyDescent="0.25"/>
  <cols>
    <col min="1" max="1" width="9.140625" style="68" customWidth="1"/>
    <col min="2" max="2" width="66.42578125" style="181" customWidth="1"/>
    <col min="3" max="3" width="39.85546875" style="155" customWidth="1"/>
    <col min="4" max="4" width="13.7109375" style="68" bestFit="1" customWidth="1"/>
    <col min="5" max="5" width="13.42578125" style="68" bestFit="1" customWidth="1"/>
    <col min="6" max="6" width="11.5703125" style="181" customWidth="1"/>
    <col min="7" max="7" width="13.42578125" style="181" bestFit="1" customWidth="1"/>
    <col min="8" max="8" width="15.140625" style="181" customWidth="1"/>
    <col min="9" max="16384" width="2.7109375" style="181"/>
  </cols>
  <sheetData>
    <row r="1" spans="1:64" ht="18" x14ac:dyDescent="0.25">
      <c r="B1" s="99"/>
      <c r="C1" s="99"/>
      <c r="D1" s="100"/>
      <c r="E1" s="100"/>
      <c r="F1" s="101"/>
      <c r="G1" s="101"/>
      <c r="H1" s="102"/>
      <c r="I1" s="591"/>
      <c r="J1" s="591"/>
      <c r="K1" s="591"/>
      <c r="L1" s="591"/>
      <c r="M1" s="591"/>
      <c r="N1" s="591"/>
      <c r="O1" s="591"/>
      <c r="P1" s="591"/>
      <c r="Q1" s="591"/>
      <c r="R1" s="591"/>
      <c r="S1" s="591"/>
      <c r="T1" s="591"/>
      <c r="U1" s="591"/>
      <c r="V1" s="591"/>
      <c r="W1" s="591"/>
      <c r="X1" s="591"/>
      <c r="Y1" s="591"/>
      <c r="Z1" s="591"/>
      <c r="AA1" s="591"/>
      <c r="AB1" s="591"/>
      <c r="AC1" s="591"/>
      <c r="AD1" s="101"/>
      <c r="AE1" s="101"/>
      <c r="AF1" s="101"/>
      <c r="AG1" s="101"/>
      <c r="AH1" s="101"/>
      <c r="AI1" s="101"/>
      <c r="AJ1" s="101"/>
      <c r="AK1" s="101"/>
      <c r="AL1" s="101"/>
      <c r="AM1" s="101"/>
      <c r="AN1" s="101"/>
      <c r="AO1" s="101"/>
      <c r="AP1" s="101"/>
      <c r="AQ1" s="101"/>
      <c r="AR1" s="101"/>
      <c r="AS1" s="101"/>
      <c r="AT1" s="101"/>
      <c r="AU1" s="101"/>
      <c r="AV1" s="101"/>
      <c r="AW1" s="101"/>
      <c r="AX1" s="101"/>
      <c r="AY1" s="101"/>
      <c r="AZ1" s="101"/>
      <c r="BA1" s="101"/>
      <c r="BB1" s="101"/>
      <c r="BC1" s="101"/>
      <c r="BD1" s="101"/>
      <c r="BE1" s="101"/>
      <c r="BF1" s="101"/>
      <c r="BG1" s="101"/>
      <c r="BH1" s="101"/>
      <c r="BI1" s="101"/>
      <c r="BJ1" s="101"/>
      <c r="BK1" s="101"/>
      <c r="BL1" s="101"/>
    </row>
    <row r="2" spans="1:64" ht="18" x14ac:dyDescent="0.25">
      <c r="B2" s="99"/>
      <c r="C2" s="99"/>
      <c r="D2" s="100"/>
      <c r="E2" s="100"/>
      <c r="F2" s="101"/>
      <c r="G2" s="101"/>
      <c r="H2" s="102"/>
      <c r="I2" s="182"/>
      <c r="J2" s="182"/>
      <c r="K2" s="182"/>
      <c r="L2" s="182"/>
      <c r="M2" s="182"/>
      <c r="N2" s="182"/>
      <c r="O2" s="182"/>
      <c r="P2" s="182"/>
      <c r="Q2" s="182"/>
      <c r="R2" s="182"/>
      <c r="S2" s="182"/>
      <c r="T2" s="182"/>
      <c r="U2" s="182"/>
      <c r="V2" s="182"/>
      <c r="W2" s="182"/>
      <c r="X2" s="182"/>
      <c r="Y2" s="182"/>
      <c r="Z2" s="182"/>
      <c r="AA2" s="182"/>
      <c r="AB2" s="182"/>
      <c r="AC2" s="182"/>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1"/>
      <c r="BF2" s="101"/>
      <c r="BG2" s="101"/>
      <c r="BH2" s="101"/>
      <c r="BI2" s="101"/>
      <c r="BJ2" s="101"/>
      <c r="BK2" s="101"/>
      <c r="BL2" s="101"/>
    </row>
    <row r="3" spans="1:64" ht="18" x14ac:dyDescent="0.25">
      <c r="B3" s="99"/>
      <c r="C3" s="99"/>
      <c r="D3" s="100"/>
      <c r="E3" s="100"/>
      <c r="F3" s="101"/>
      <c r="G3" s="101"/>
      <c r="H3" s="102"/>
      <c r="I3" s="182"/>
      <c r="J3" s="182"/>
      <c r="K3" s="182"/>
      <c r="L3" s="182"/>
      <c r="M3" s="182"/>
      <c r="N3" s="182"/>
      <c r="O3" s="182"/>
      <c r="P3" s="182"/>
      <c r="Q3" s="182"/>
      <c r="R3" s="182"/>
      <c r="S3" s="182"/>
      <c r="T3" s="182"/>
      <c r="U3" s="182"/>
      <c r="V3" s="182"/>
      <c r="W3" s="182"/>
      <c r="X3" s="182"/>
      <c r="Y3" s="182"/>
      <c r="Z3" s="182"/>
      <c r="AA3" s="182"/>
      <c r="AB3" s="182"/>
      <c r="AC3" s="182"/>
      <c r="AD3" s="101"/>
      <c r="AE3" s="101"/>
      <c r="AF3" s="101"/>
      <c r="AG3" s="101"/>
      <c r="AH3" s="101"/>
      <c r="AI3" s="101"/>
      <c r="AJ3" s="101"/>
      <c r="AK3" s="101"/>
      <c r="AL3" s="101"/>
      <c r="AM3" s="101"/>
      <c r="AN3" s="101"/>
      <c r="AO3" s="101"/>
      <c r="AP3" s="101"/>
      <c r="AQ3" s="101"/>
      <c r="AR3" s="101"/>
      <c r="AS3" s="101"/>
      <c r="AT3" s="101"/>
      <c r="AU3" s="101"/>
      <c r="AV3" s="101"/>
      <c r="AW3" s="101"/>
      <c r="AX3" s="101"/>
      <c r="AY3" s="101"/>
      <c r="AZ3" s="101"/>
      <c r="BA3" s="101"/>
      <c r="BB3" s="101"/>
      <c r="BC3" s="101"/>
      <c r="BD3" s="101"/>
      <c r="BE3" s="101"/>
      <c r="BF3" s="101"/>
      <c r="BG3" s="101"/>
      <c r="BH3" s="101"/>
      <c r="BI3" s="101"/>
      <c r="BJ3" s="101"/>
      <c r="BK3" s="101"/>
      <c r="BL3" s="101"/>
    </row>
    <row r="4" spans="1:64" ht="21" x14ac:dyDescent="0.25">
      <c r="A4" s="103"/>
      <c r="C4" s="104"/>
      <c r="D4" s="105"/>
      <c r="E4" s="105"/>
      <c r="F4" s="106"/>
      <c r="G4" s="197"/>
      <c r="H4" s="101"/>
      <c r="I4" s="107"/>
      <c r="J4" s="107"/>
      <c r="K4" s="107"/>
      <c r="L4" s="107"/>
      <c r="M4" s="107"/>
      <c r="N4" s="107"/>
      <c r="O4" s="107"/>
      <c r="P4" s="107"/>
      <c r="Q4" s="107"/>
      <c r="R4" s="107"/>
      <c r="S4" s="107"/>
      <c r="T4" s="107"/>
      <c r="U4" s="107"/>
      <c r="V4" s="107"/>
      <c r="W4" s="107"/>
      <c r="X4" s="107"/>
      <c r="Y4" s="107"/>
      <c r="Z4" s="101"/>
      <c r="AA4" s="101"/>
      <c r="AB4" s="101"/>
      <c r="AC4" s="101"/>
      <c r="AD4" s="101"/>
      <c r="AE4" s="101"/>
      <c r="AF4" s="101"/>
      <c r="AG4" s="101"/>
      <c r="AH4" s="101"/>
      <c r="AI4" s="101"/>
      <c r="AJ4" s="101"/>
      <c r="AK4" s="101"/>
      <c r="AL4" s="101"/>
      <c r="AM4" s="101"/>
      <c r="AN4" s="101"/>
      <c r="AO4" s="101"/>
      <c r="AP4" s="101"/>
      <c r="AQ4" s="101"/>
      <c r="AR4" s="101"/>
      <c r="AS4" s="101"/>
      <c r="AT4" s="101"/>
      <c r="AU4" s="101"/>
      <c r="AV4" s="101"/>
      <c r="AW4" s="101"/>
      <c r="AX4" s="101"/>
      <c r="AY4" s="101"/>
      <c r="AZ4" s="101"/>
      <c r="BA4" s="101"/>
      <c r="BB4" s="101"/>
      <c r="BC4" s="101"/>
      <c r="BD4" s="101"/>
      <c r="BE4" s="101"/>
      <c r="BF4" s="101"/>
      <c r="BG4" s="101"/>
      <c r="BH4" s="101"/>
      <c r="BI4" s="101"/>
      <c r="BJ4" s="101"/>
      <c r="BK4" s="101"/>
      <c r="BL4" s="101"/>
    </row>
    <row r="5" spans="1:64" ht="21" x14ac:dyDescent="0.25">
      <c r="A5" s="103"/>
      <c r="B5" s="108" t="s">
        <v>79</v>
      </c>
      <c r="C5" s="592">
        <v>44326</v>
      </c>
      <c r="D5" s="592"/>
      <c r="E5" s="109"/>
      <c r="F5" s="108" t="s">
        <v>80</v>
      </c>
      <c r="G5" s="110">
        <v>1</v>
      </c>
      <c r="H5" s="111"/>
      <c r="I5" s="587" t="str">
        <f>"Week "&amp;(I7-($C$5-WEEKDAY($C$5,1)+2))/7+1</f>
        <v>Week 1</v>
      </c>
      <c r="J5" s="588"/>
      <c r="K5" s="588"/>
      <c r="L5" s="588"/>
      <c r="M5" s="588"/>
      <c r="N5" s="588"/>
      <c r="O5" s="589"/>
      <c r="P5" s="587" t="str">
        <f>"Week "&amp;(P7-($C$5-WEEKDAY($C$5,1)+2))/7+1</f>
        <v>Week 2</v>
      </c>
      <c r="Q5" s="588"/>
      <c r="R5" s="588"/>
      <c r="S5" s="588"/>
      <c r="T5" s="588"/>
      <c r="U5" s="588"/>
      <c r="V5" s="589"/>
      <c r="W5" s="587" t="str">
        <f>"Week "&amp;(W7-($C$5-WEEKDAY($C$5,1)+2))/7+1</f>
        <v>Week 3</v>
      </c>
      <c r="X5" s="588"/>
      <c r="Y5" s="588"/>
      <c r="Z5" s="588"/>
      <c r="AA5" s="588"/>
      <c r="AB5" s="588"/>
      <c r="AC5" s="589"/>
      <c r="AD5" s="587" t="str">
        <f>"Week "&amp;(AD7-($C$5-WEEKDAY($C$5,1)+2))/7+1</f>
        <v>Week 4</v>
      </c>
      <c r="AE5" s="588"/>
      <c r="AF5" s="588"/>
      <c r="AG5" s="588"/>
      <c r="AH5" s="588"/>
      <c r="AI5" s="588"/>
      <c r="AJ5" s="589"/>
      <c r="AK5" s="587" t="str">
        <f>"Week "&amp;(AK7-($C$5-WEEKDAY($C$5,1)+2))/7+1</f>
        <v>Week 5</v>
      </c>
      <c r="AL5" s="588"/>
      <c r="AM5" s="588"/>
      <c r="AN5" s="588"/>
      <c r="AO5" s="588"/>
      <c r="AP5" s="588"/>
      <c r="AQ5" s="589"/>
      <c r="AR5" s="587" t="str">
        <f>"Week "&amp;(AR7-($C$5-WEEKDAY($C$5,1)+2))/7+1</f>
        <v>Week 6</v>
      </c>
      <c r="AS5" s="588"/>
      <c r="AT5" s="588"/>
      <c r="AU5" s="588"/>
      <c r="AV5" s="588"/>
      <c r="AW5" s="588"/>
      <c r="AX5" s="589"/>
      <c r="AY5" s="587" t="str">
        <f>"Week "&amp;(AY7-($C$5-WEEKDAY($C$5,1)+2))/7+1</f>
        <v>Week 7</v>
      </c>
      <c r="AZ5" s="588"/>
      <c r="BA5" s="588"/>
      <c r="BB5" s="588"/>
      <c r="BC5" s="588"/>
      <c r="BD5" s="588"/>
      <c r="BE5" s="589"/>
      <c r="BF5" s="587" t="str">
        <f>"Week "&amp;(BF7-($C$5-WEEKDAY($C$5,1)+2))/7+1</f>
        <v>Week 8</v>
      </c>
      <c r="BG5" s="588"/>
      <c r="BH5" s="588"/>
      <c r="BI5" s="588"/>
      <c r="BJ5" s="588"/>
      <c r="BK5" s="588"/>
      <c r="BL5" s="589"/>
    </row>
    <row r="6" spans="1:64" x14ac:dyDescent="0.25">
      <c r="A6" s="112"/>
      <c r="B6" s="108" t="s">
        <v>81</v>
      </c>
      <c r="C6" s="590" t="s">
        <v>274</v>
      </c>
      <c r="D6" s="590"/>
      <c r="E6" s="113"/>
      <c r="F6" s="114"/>
      <c r="G6" s="114"/>
      <c r="H6" s="114"/>
      <c r="I6" s="583">
        <f>I7</f>
        <v>44326</v>
      </c>
      <c r="J6" s="584"/>
      <c r="K6" s="584"/>
      <c r="L6" s="584"/>
      <c r="M6" s="584"/>
      <c r="N6" s="584"/>
      <c r="O6" s="585"/>
      <c r="P6" s="583">
        <f>P7</f>
        <v>44333</v>
      </c>
      <c r="Q6" s="584"/>
      <c r="R6" s="584"/>
      <c r="S6" s="584"/>
      <c r="T6" s="584"/>
      <c r="U6" s="584"/>
      <c r="V6" s="585"/>
      <c r="W6" s="583">
        <f>W7</f>
        <v>44340</v>
      </c>
      <c r="X6" s="584"/>
      <c r="Y6" s="584"/>
      <c r="Z6" s="584"/>
      <c r="AA6" s="584"/>
      <c r="AB6" s="584"/>
      <c r="AC6" s="585"/>
      <c r="AD6" s="583">
        <f>AD7</f>
        <v>44347</v>
      </c>
      <c r="AE6" s="584"/>
      <c r="AF6" s="584"/>
      <c r="AG6" s="584"/>
      <c r="AH6" s="584"/>
      <c r="AI6" s="584"/>
      <c r="AJ6" s="585"/>
      <c r="AK6" s="583">
        <f>AK7</f>
        <v>44354</v>
      </c>
      <c r="AL6" s="584"/>
      <c r="AM6" s="584"/>
      <c r="AN6" s="584"/>
      <c r="AO6" s="584"/>
      <c r="AP6" s="584"/>
      <c r="AQ6" s="585"/>
      <c r="AR6" s="583">
        <f>AR7</f>
        <v>44361</v>
      </c>
      <c r="AS6" s="584"/>
      <c r="AT6" s="584"/>
      <c r="AU6" s="584"/>
      <c r="AV6" s="584"/>
      <c r="AW6" s="584"/>
      <c r="AX6" s="585"/>
      <c r="AY6" s="583">
        <f>AY7</f>
        <v>44368</v>
      </c>
      <c r="AZ6" s="584"/>
      <c r="BA6" s="584"/>
      <c r="BB6" s="584"/>
      <c r="BC6" s="584"/>
      <c r="BD6" s="584"/>
      <c r="BE6" s="585"/>
      <c r="BF6" s="583">
        <f>BF7</f>
        <v>44375</v>
      </c>
      <c r="BG6" s="584"/>
      <c r="BH6" s="584"/>
      <c r="BI6" s="584"/>
      <c r="BJ6" s="584"/>
      <c r="BK6" s="584"/>
      <c r="BL6" s="585"/>
    </row>
    <row r="7" spans="1:64" x14ac:dyDescent="0.25">
      <c r="A7" s="115"/>
      <c r="B7" s="116"/>
      <c r="C7" s="116"/>
      <c r="D7" s="117"/>
      <c r="E7" s="117"/>
      <c r="F7" s="116"/>
      <c r="G7" s="116"/>
      <c r="H7" s="116"/>
      <c r="I7" s="118">
        <f>C5-WEEKDAY(C5,1)+2+7*(G5-1)</f>
        <v>44326</v>
      </c>
      <c r="J7" s="119">
        <f t="shared" ref="J7:BL7" si="0">I7+1</f>
        <v>44327</v>
      </c>
      <c r="K7" s="119">
        <f t="shared" si="0"/>
        <v>44328</v>
      </c>
      <c r="L7" s="119">
        <f t="shared" si="0"/>
        <v>44329</v>
      </c>
      <c r="M7" s="119">
        <f t="shared" si="0"/>
        <v>44330</v>
      </c>
      <c r="N7" s="119">
        <f t="shared" si="0"/>
        <v>44331</v>
      </c>
      <c r="O7" s="120">
        <f t="shared" si="0"/>
        <v>44332</v>
      </c>
      <c r="P7" s="118">
        <f t="shared" si="0"/>
        <v>44333</v>
      </c>
      <c r="Q7" s="119">
        <f t="shared" si="0"/>
        <v>44334</v>
      </c>
      <c r="R7" s="119">
        <f t="shared" si="0"/>
        <v>44335</v>
      </c>
      <c r="S7" s="119">
        <f t="shared" si="0"/>
        <v>44336</v>
      </c>
      <c r="T7" s="119">
        <f t="shared" si="0"/>
        <v>44337</v>
      </c>
      <c r="U7" s="119">
        <f t="shared" si="0"/>
        <v>44338</v>
      </c>
      <c r="V7" s="120">
        <f t="shared" si="0"/>
        <v>44339</v>
      </c>
      <c r="W7" s="118">
        <f t="shared" si="0"/>
        <v>44340</v>
      </c>
      <c r="X7" s="119">
        <f t="shared" si="0"/>
        <v>44341</v>
      </c>
      <c r="Y7" s="119">
        <f t="shared" si="0"/>
        <v>44342</v>
      </c>
      <c r="Z7" s="119">
        <f t="shared" si="0"/>
        <v>44343</v>
      </c>
      <c r="AA7" s="119">
        <f t="shared" si="0"/>
        <v>44344</v>
      </c>
      <c r="AB7" s="119">
        <f t="shared" si="0"/>
        <v>44345</v>
      </c>
      <c r="AC7" s="120">
        <f t="shared" si="0"/>
        <v>44346</v>
      </c>
      <c r="AD7" s="118">
        <f t="shared" si="0"/>
        <v>44347</v>
      </c>
      <c r="AE7" s="119">
        <f t="shared" si="0"/>
        <v>44348</v>
      </c>
      <c r="AF7" s="119">
        <f t="shared" si="0"/>
        <v>44349</v>
      </c>
      <c r="AG7" s="119">
        <f t="shared" si="0"/>
        <v>44350</v>
      </c>
      <c r="AH7" s="119">
        <f t="shared" si="0"/>
        <v>44351</v>
      </c>
      <c r="AI7" s="119">
        <f t="shared" si="0"/>
        <v>44352</v>
      </c>
      <c r="AJ7" s="120">
        <f t="shared" si="0"/>
        <v>44353</v>
      </c>
      <c r="AK7" s="118">
        <f t="shared" si="0"/>
        <v>44354</v>
      </c>
      <c r="AL7" s="119">
        <f t="shared" si="0"/>
        <v>44355</v>
      </c>
      <c r="AM7" s="119">
        <f t="shared" si="0"/>
        <v>44356</v>
      </c>
      <c r="AN7" s="119">
        <f t="shared" si="0"/>
        <v>44357</v>
      </c>
      <c r="AO7" s="119">
        <f t="shared" si="0"/>
        <v>44358</v>
      </c>
      <c r="AP7" s="119">
        <f t="shared" si="0"/>
        <v>44359</v>
      </c>
      <c r="AQ7" s="120">
        <f t="shared" si="0"/>
        <v>44360</v>
      </c>
      <c r="AR7" s="118">
        <f t="shared" si="0"/>
        <v>44361</v>
      </c>
      <c r="AS7" s="119">
        <f t="shared" si="0"/>
        <v>44362</v>
      </c>
      <c r="AT7" s="119">
        <f t="shared" si="0"/>
        <v>44363</v>
      </c>
      <c r="AU7" s="119">
        <f t="shared" si="0"/>
        <v>44364</v>
      </c>
      <c r="AV7" s="119">
        <f t="shared" si="0"/>
        <v>44365</v>
      </c>
      <c r="AW7" s="119">
        <f t="shared" si="0"/>
        <v>44366</v>
      </c>
      <c r="AX7" s="120">
        <f t="shared" si="0"/>
        <v>44367</v>
      </c>
      <c r="AY7" s="118">
        <f t="shared" si="0"/>
        <v>44368</v>
      </c>
      <c r="AZ7" s="119">
        <f t="shared" si="0"/>
        <v>44369</v>
      </c>
      <c r="BA7" s="119">
        <f t="shared" si="0"/>
        <v>44370</v>
      </c>
      <c r="BB7" s="119">
        <f t="shared" si="0"/>
        <v>44371</v>
      </c>
      <c r="BC7" s="119">
        <f t="shared" si="0"/>
        <v>44372</v>
      </c>
      <c r="BD7" s="119">
        <f t="shared" si="0"/>
        <v>44373</v>
      </c>
      <c r="BE7" s="120">
        <f t="shared" si="0"/>
        <v>44374</v>
      </c>
      <c r="BF7" s="118">
        <f t="shared" si="0"/>
        <v>44375</v>
      </c>
      <c r="BG7" s="119">
        <f t="shared" si="0"/>
        <v>44376</v>
      </c>
      <c r="BH7" s="119">
        <f t="shared" si="0"/>
        <v>44377</v>
      </c>
      <c r="BI7" s="119">
        <f t="shared" si="0"/>
        <v>44378</v>
      </c>
      <c r="BJ7" s="119">
        <f t="shared" si="0"/>
        <v>44379</v>
      </c>
      <c r="BK7" s="119">
        <f t="shared" si="0"/>
        <v>44380</v>
      </c>
      <c r="BL7" s="120">
        <f t="shared" si="0"/>
        <v>44381</v>
      </c>
    </row>
    <row r="8" spans="1:64" ht="23.25" thickBot="1" x14ac:dyDescent="0.3">
      <c r="A8" s="189" t="s">
        <v>82</v>
      </c>
      <c r="B8" s="195" t="s">
        <v>83</v>
      </c>
      <c r="C8" s="190" t="s">
        <v>84</v>
      </c>
      <c r="D8" s="191" t="s">
        <v>85</v>
      </c>
      <c r="E8" s="191" t="s">
        <v>86</v>
      </c>
      <c r="F8" s="192" t="s">
        <v>87</v>
      </c>
      <c r="G8" s="193" t="s">
        <v>4</v>
      </c>
      <c r="H8" s="194" t="s">
        <v>88</v>
      </c>
      <c r="I8" s="121" t="str">
        <f t="shared" ref="I8:BL8" si="1">CHOOSE(WEEKDAY(I7,1),"S","M","T","W","T","F","S")</f>
        <v>M</v>
      </c>
      <c r="J8" s="122" t="str">
        <f t="shared" si="1"/>
        <v>T</v>
      </c>
      <c r="K8" s="122" t="str">
        <f t="shared" si="1"/>
        <v>W</v>
      </c>
      <c r="L8" s="122" t="str">
        <f t="shared" si="1"/>
        <v>T</v>
      </c>
      <c r="M8" s="122" t="str">
        <f t="shared" si="1"/>
        <v>F</v>
      </c>
      <c r="N8" s="122" t="str">
        <f t="shared" si="1"/>
        <v>S</v>
      </c>
      <c r="O8" s="123" t="str">
        <f t="shared" si="1"/>
        <v>S</v>
      </c>
      <c r="P8" s="121" t="str">
        <f t="shared" si="1"/>
        <v>M</v>
      </c>
      <c r="Q8" s="122" t="str">
        <f t="shared" si="1"/>
        <v>T</v>
      </c>
      <c r="R8" s="122" t="str">
        <f t="shared" si="1"/>
        <v>W</v>
      </c>
      <c r="S8" s="122" t="str">
        <f t="shared" si="1"/>
        <v>T</v>
      </c>
      <c r="T8" s="122" t="str">
        <f t="shared" si="1"/>
        <v>F</v>
      </c>
      <c r="U8" s="122" t="str">
        <f t="shared" si="1"/>
        <v>S</v>
      </c>
      <c r="V8" s="123" t="str">
        <f t="shared" si="1"/>
        <v>S</v>
      </c>
      <c r="W8" s="121" t="str">
        <f t="shared" si="1"/>
        <v>M</v>
      </c>
      <c r="X8" s="122" t="str">
        <f t="shared" si="1"/>
        <v>T</v>
      </c>
      <c r="Y8" s="122" t="str">
        <f t="shared" si="1"/>
        <v>W</v>
      </c>
      <c r="Z8" s="122" t="str">
        <f t="shared" si="1"/>
        <v>T</v>
      </c>
      <c r="AA8" s="122" t="str">
        <f t="shared" si="1"/>
        <v>F</v>
      </c>
      <c r="AB8" s="122" t="str">
        <f t="shared" si="1"/>
        <v>S</v>
      </c>
      <c r="AC8" s="123" t="str">
        <f t="shared" si="1"/>
        <v>S</v>
      </c>
      <c r="AD8" s="121" t="str">
        <f t="shared" si="1"/>
        <v>M</v>
      </c>
      <c r="AE8" s="122" t="str">
        <f t="shared" si="1"/>
        <v>T</v>
      </c>
      <c r="AF8" s="122" t="str">
        <f t="shared" si="1"/>
        <v>W</v>
      </c>
      <c r="AG8" s="122" t="str">
        <f t="shared" si="1"/>
        <v>T</v>
      </c>
      <c r="AH8" s="122" t="str">
        <f t="shared" si="1"/>
        <v>F</v>
      </c>
      <c r="AI8" s="122" t="str">
        <f t="shared" si="1"/>
        <v>S</v>
      </c>
      <c r="AJ8" s="123" t="str">
        <f t="shared" si="1"/>
        <v>S</v>
      </c>
      <c r="AK8" s="121" t="str">
        <f t="shared" si="1"/>
        <v>M</v>
      </c>
      <c r="AL8" s="122" t="str">
        <f t="shared" si="1"/>
        <v>T</v>
      </c>
      <c r="AM8" s="122" t="str">
        <f t="shared" si="1"/>
        <v>W</v>
      </c>
      <c r="AN8" s="122" t="str">
        <f t="shared" si="1"/>
        <v>T</v>
      </c>
      <c r="AO8" s="122" t="str">
        <f t="shared" si="1"/>
        <v>F</v>
      </c>
      <c r="AP8" s="122" t="str">
        <f t="shared" si="1"/>
        <v>S</v>
      </c>
      <c r="AQ8" s="123" t="str">
        <f t="shared" si="1"/>
        <v>S</v>
      </c>
      <c r="AR8" s="121" t="str">
        <f t="shared" si="1"/>
        <v>M</v>
      </c>
      <c r="AS8" s="122" t="str">
        <f t="shared" si="1"/>
        <v>T</v>
      </c>
      <c r="AT8" s="122" t="str">
        <f t="shared" si="1"/>
        <v>W</v>
      </c>
      <c r="AU8" s="122" t="str">
        <f t="shared" si="1"/>
        <v>T</v>
      </c>
      <c r="AV8" s="122" t="str">
        <f t="shared" si="1"/>
        <v>F</v>
      </c>
      <c r="AW8" s="122" t="str">
        <f t="shared" si="1"/>
        <v>S</v>
      </c>
      <c r="AX8" s="123" t="str">
        <f t="shared" si="1"/>
        <v>S</v>
      </c>
      <c r="AY8" s="121" t="str">
        <f t="shared" si="1"/>
        <v>M</v>
      </c>
      <c r="AZ8" s="122" t="str">
        <f t="shared" si="1"/>
        <v>T</v>
      </c>
      <c r="BA8" s="122" t="str">
        <f t="shared" si="1"/>
        <v>W</v>
      </c>
      <c r="BB8" s="122" t="str">
        <f t="shared" si="1"/>
        <v>T</v>
      </c>
      <c r="BC8" s="122" t="str">
        <f t="shared" si="1"/>
        <v>F</v>
      </c>
      <c r="BD8" s="122" t="str">
        <f t="shared" si="1"/>
        <v>S</v>
      </c>
      <c r="BE8" s="123" t="str">
        <f t="shared" si="1"/>
        <v>S</v>
      </c>
      <c r="BF8" s="121" t="str">
        <f t="shared" si="1"/>
        <v>M</v>
      </c>
      <c r="BG8" s="122" t="str">
        <f t="shared" si="1"/>
        <v>T</v>
      </c>
      <c r="BH8" s="122" t="str">
        <f t="shared" si="1"/>
        <v>W</v>
      </c>
      <c r="BI8" s="122" t="str">
        <f t="shared" si="1"/>
        <v>T</v>
      </c>
      <c r="BJ8" s="122" t="str">
        <f t="shared" si="1"/>
        <v>F</v>
      </c>
      <c r="BK8" s="122" t="str">
        <f t="shared" si="1"/>
        <v>S</v>
      </c>
      <c r="BL8" s="123" t="str">
        <f t="shared" si="1"/>
        <v>S</v>
      </c>
    </row>
    <row r="9" spans="1:64" x14ac:dyDescent="0.25">
      <c r="A9" s="124" t="str">
        <f>IF(ISERROR(VALUE(SUBSTITUTE(prevWBS,".",""))),"1",IF(ISERROR(FIND("`",SUBSTITUTE(prevWBS,".","`",1))),TEXT(VALUE(prevWBS)+1,"#"),TEXT(VALUE(LEFT(prevWBS,FIND("`",SUBSTITUTE(prevWBS,".","`",1))-1))+1,"#")))</f>
        <v>1</v>
      </c>
      <c r="B9" s="125" t="s">
        <v>89</v>
      </c>
      <c r="C9" s="125"/>
      <c r="D9" s="126">
        <f>MIN(D10:D15)</f>
        <v>44312</v>
      </c>
      <c r="E9" s="126">
        <f>MAX(E10:E15)</f>
        <v>44333</v>
      </c>
      <c r="F9" s="127">
        <f t="shared" ref="F9:F56" si="2">E9-D9+1</f>
        <v>22</v>
      </c>
      <c r="G9" s="380" t="s">
        <v>29</v>
      </c>
      <c r="H9" s="127">
        <f t="shared" ref="H9:H56" si="3">IF(OR(E9=0,D9=0)," - ",NETWORKDAYS(D9,E9))</f>
        <v>16</v>
      </c>
      <c r="I9" s="128"/>
      <c r="J9" s="128"/>
      <c r="K9" s="128"/>
      <c r="L9" s="128"/>
      <c r="M9" s="128"/>
      <c r="N9" s="128"/>
      <c r="O9" s="128"/>
      <c r="P9" s="128"/>
      <c r="Q9" s="128"/>
      <c r="R9" s="128"/>
      <c r="S9" s="128"/>
      <c r="T9" s="128"/>
      <c r="U9" s="128"/>
      <c r="V9" s="128"/>
      <c r="W9" s="128"/>
      <c r="X9" s="128"/>
      <c r="Y9" s="128"/>
      <c r="Z9" s="128"/>
      <c r="AA9" s="128"/>
      <c r="AB9" s="128"/>
      <c r="AC9" s="128"/>
      <c r="AD9" s="128"/>
      <c r="AE9" s="128"/>
      <c r="AF9" s="128"/>
      <c r="AG9" s="128"/>
      <c r="AH9" s="128"/>
      <c r="AI9" s="128"/>
      <c r="AJ9" s="128"/>
      <c r="AK9" s="128"/>
      <c r="AL9" s="128"/>
      <c r="AM9" s="128"/>
      <c r="AN9" s="128"/>
      <c r="AO9" s="128"/>
      <c r="AP9" s="128"/>
      <c r="AQ9" s="128"/>
      <c r="AR9" s="128"/>
      <c r="AS9" s="128"/>
      <c r="AT9" s="128"/>
      <c r="AU9" s="128"/>
      <c r="AV9" s="128"/>
      <c r="AW9" s="128"/>
      <c r="AX9" s="128"/>
      <c r="AY9" s="128"/>
      <c r="AZ9" s="128"/>
      <c r="BA9" s="128"/>
      <c r="BB9" s="128"/>
      <c r="BC9" s="128"/>
      <c r="BD9" s="128"/>
      <c r="BE9" s="128"/>
      <c r="BF9" s="128"/>
      <c r="BG9" s="128"/>
      <c r="BH9" s="128"/>
      <c r="BI9" s="128"/>
      <c r="BJ9" s="128"/>
      <c r="BK9" s="128"/>
      <c r="BL9" s="128"/>
    </row>
    <row r="10" spans="1:64" s="135" customFormat="1" x14ac:dyDescent="0.25">
      <c r="A10"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0" s="130" t="s">
        <v>91</v>
      </c>
      <c r="C10" s="138" t="s">
        <v>90</v>
      </c>
      <c r="D10" s="131">
        <v>44312</v>
      </c>
      <c r="E10" s="132">
        <v>44322</v>
      </c>
      <c r="F10" s="133">
        <f t="shared" si="2"/>
        <v>11</v>
      </c>
      <c r="G10" s="380" t="s">
        <v>29</v>
      </c>
      <c r="H10" s="133">
        <f t="shared" si="3"/>
        <v>9</v>
      </c>
      <c r="I10" s="134"/>
      <c r="J10" s="134"/>
      <c r="K10" s="134"/>
      <c r="L10" s="134"/>
      <c r="M10" s="134"/>
      <c r="N10" s="134"/>
      <c r="O10" s="134"/>
      <c r="P10" s="134"/>
      <c r="Q10" s="134"/>
      <c r="R10" s="134"/>
      <c r="S10" s="134"/>
      <c r="T10" s="134"/>
      <c r="U10" s="134"/>
      <c r="V10" s="134"/>
      <c r="W10" s="134"/>
      <c r="X10" s="134"/>
      <c r="Y10" s="134"/>
      <c r="Z10" s="134"/>
      <c r="AA10" s="134"/>
      <c r="AB10" s="134"/>
      <c r="AC10" s="134"/>
      <c r="AD10" s="134"/>
      <c r="AE10" s="134"/>
      <c r="AF10" s="134"/>
      <c r="AG10" s="134"/>
      <c r="AH10" s="134"/>
      <c r="AI10" s="134"/>
      <c r="AJ10" s="134"/>
      <c r="AK10" s="134"/>
      <c r="AL10" s="134"/>
      <c r="AM10" s="134"/>
      <c r="AN10" s="134"/>
      <c r="AO10" s="134"/>
      <c r="AP10" s="134"/>
      <c r="AQ10" s="134"/>
      <c r="AR10" s="134"/>
      <c r="AS10" s="134"/>
      <c r="AT10" s="134"/>
      <c r="AU10" s="134"/>
      <c r="AV10" s="134"/>
      <c r="AW10" s="134"/>
      <c r="AX10" s="134"/>
      <c r="AY10" s="134"/>
      <c r="AZ10" s="134"/>
      <c r="BA10" s="134"/>
      <c r="BB10" s="134"/>
      <c r="BC10" s="134"/>
      <c r="BD10" s="134"/>
      <c r="BE10" s="134"/>
      <c r="BF10" s="134"/>
      <c r="BG10" s="134"/>
      <c r="BH10" s="134"/>
      <c r="BI10" s="134"/>
      <c r="BJ10" s="134"/>
      <c r="BK10" s="134"/>
      <c r="BL10" s="134"/>
    </row>
    <row r="11" spans="1:64" s="135" customFormat="1" x14ac:dyDescent="0.25">
      <c r="A11"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v>
      </c>
      <c r="B11" s="130" t="s">
        <v>92</v>
      </c>
      <c r="C11" s="138"/>
      <c r="D11" s="131">
        <f>MIN(D12:D15)</f>
        <v>44312</v>
      </c>
      <c r="E11" s="132">
        <f>MAX(E12:E15)</f>
        <v>44333</v>
      </c>
      <c r="F11" s="133">
        <f t="shared" si="2"/>
        <v>22</v>
      </c>
      <c r="G11" s="380" t="s">
        <v>29</v>
      </c>
      <c r="H11" s="133">
        <f t="shared" si="3"/>
        <v>16</v>
      </c>
      <c r="I11" s="134"/>
      <c r="J11" s="134"/>
      <c r="K11" s="134"/>
      <c r="L11" s="134"/>
      <c r="M11" s="134"/>
      <c r="N11" s="134"/>
      <c r="O11" s="134"/>
      <c r="P11" s="134"/>
      <c r="Q11" s="134"/>
      <c r="R11" s="134"/>
      <c r="S11" s="134"/>
      <c r="T11" s="134"/>
      <c r="U11" s="134"/>
      <c r="V11" s="134"/>
      <c r="W11" s="134"/>
      <c r="X11" s="134"/>
      <c r="Y11" s="134"/>
      <c r="Z11" s="134"/>
      <c r="AA11" s="134"/>
      <c r="AB11" s="134"/>
      <c r="AC11" s="134"/>
      <c r="AD11" s="134"/>
      <c r="AE11" s="134"/>
      <c r="AF11" s="134"/>
      <c r="AG11" s="134"/>
      <c r="AH11" s="134"/>
      <c r="AI11" s="134"/>
      <c r="AJ11" s="134"/>
      <c r="AK11" s="134"/>
      <c r="AL11" s="134"/>
      <c r="AM11" s="134"/>
      <c r="AN11" s="134"/>
      <c r="AO11" s="134"/>
      <c r="AP11" s="134"/>
      <c r="AQ11" s="134"/>
      <c r="AR11" s="134"/>
      <c r="AS11" s="134"/>
      <c r="AT11" s="134"/>
      <c r="AU11" s="134"/>
      <c r="AV11" s="134"/>
      <c r="AW11" s="134"/>
      <c r="AX11" s="134"/>
      <c r="AY11" s="134"/>
      <c r="AZ11" s="134"/>
      <c r="BA11" s="134"/>
      <c r="BB11" s="134"/>
      <c r="BC11" s="134"/>
      <c r="BD11" s="134"/>
      <c r="BE11" s="134"/>
      <c r="BF11" s="134"/>
      <c r="BG11" s="134"/>
      <c r="BH11" s="134"/>
      <c r="BI11" s="134"/>
      <c r="BJ11" s="134"/>
      <c r="BK11" s="134"/>
      <c r="BL11" s="134"/>
    </row>
    <row r="12" spans="1:64" x14ac:dyDescent="0.25">
      <c r="A12" s="136" t="str">
        <f t="shared" ref="A12:A15" si="4">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v>
      </c>
      <c r="B12" s="137" t="s">
        <v>93</v>
      </c>
      <c r="C12" s="138" t="s">
        <v>94</v>
      </c>
      <c r="D12" s="139">
        <v>44312</v>
      </c>
      <c r="E12" s="140">
        <v>44321</v>
      </c>
      <c r="F12" s="127">
        <f t="shared" si="2"/>
        <v>10</v>
      </c>
      <c r="G12" s="380" t="s">
        <v>29</v>
      </c>
      <c r="H12" s="127">
        <f t="shared" si="3"/>
        <v>8</v>
      </c>
      <c r="I12" s="141"/>
      <c r="J12" s="141"/>
      <c r="K12" s="142"/>
      <c r="L12" s="141"/>
      <c r="M12" s="141"/>
      <c r="N12" s="141"/>
      <c r="O12" s="141"/>
      <c r="P12" s="141"/>
      <c r="Q12" s="141"/>
      <c r="R12" s="141"/>
      <c r="S12" s="141"/>
      <c r="T12" s="141"/>
      <c r="U12" s="141"/>
      <c r="V12" s="141"/>
      <c r="W12" s="141"/>
      <c r="X12" s="141"/>
      <c r="Y12" s="141"/>
      <c r="Z12" s="141"/>
      <c r="AA12" s="141"/>
      <c r="AB12" s="141"/>
      <c r="AC12" s="141"/>
      <c r="AD12" s="141"/>
      <c r="AE12" s="141"/>
      <c r="AF12" s="141"/>
      <c r="AG12" s="141"/>
      <c r="AH12" s="141"/>
      <c r="AI12" s="141"/>
      <c r="AJ12" s="141"/>
      <c r="AK12" s="141"/>
      <c r="AL12" s="141"/>
      <c r="AM12" s="141"/>
      <c r="AN12" s="141"/>
      <c r="AO12" s="141"/>
      <c r="AP12" s="141"/>
      <c r="AQ12" s="141"/>
      <c r="AR12" s="141"/>
      <c r="AS12" s="141"/>
      <c r="AT12" s="141"/>
      <c r="AU12" s="141"/>
      <c r="AV12" s="141"/>
      <c r="AW12" s="141"/>
      <c r="AX12" s="141"/>
      <c r="AY12" s="141"/>
      <c r="AZ12" s="141"/>
      <c r="BA12" s="141"/>
      <c r="BB12" s="141"/>
      <c r="BC12" s="141"/>
      <c r="BD12" s="141"/>
      <c r="BE12" s="141"/>
      <c r="BF12" s="141"/>
      <c r="BG12" s="141"/>
      <c r="BH12" s="141"/>
      <c r="BI12" s="141"/>
      <c r="BJ12" s="141"/>
      <c r="BK12" s="141"/>
      <c r="BL12" s="141"/>
    </row>
    <row r="13" spans="1:64" x14ac:dyDescent="0.25">
      <c r="A13" s="136" t="str">
        <f t="shared" si="4"/>
        <v>1.2.2</v>
      </c>
      <c r="B13" s="137" t="s">
        <v>95</v>
      </c>
      <c r="C13" s="138" t="s">
        <v>94</v>
      </c>
      <c r="D13" s="139">
        <f>E12+1</f>
        <v>44322</v>
      </c>
      <c r="E13" s="140">
        <f>D13</f>
        <v>44322</v>
      </c>
      <c r="F13" s="127">
        <f t="shared" si="2"/>
        <v>1</v>
      </c>
      <c r="G13" s="380" t="s">
        <v>29</v>
      </c>
      <c r="H13" s="127">
        <f t="shared" si="3"/>
        <v>1</v>
      </c>
      <c r="I13" s="141"/>
      <c r="J13" s="141"/>
      <c r="K13" s="141"/>
      <c r="L13" s="141"/>
      <c r="M13" s="141"/>
      <c r="N13" s="141"/>
      <c r="O13" s="141"/>
      <c r="P13" s="141"/>
      <c r="Q13" s="141"/>
      <c r="R13" s="141"/>
      <c r="S13" s="141"/>
      <c r="T13" s="141"/>
      <c r="U13" s="141"/>
      <c r="V13" s="141"/>
      <c r="W13" s="141"/>
      <c r="X13" s="141"/>
      <c r="Y13" s="141"/>
      <c r="Z13" s="141"/>
      <c r="AA13" s="141"/>
      <c r="AB13" s="141"/>
      <c r="AC13" s="141"/>
      <c r="AD13" s="141"/>
      <c r="AE13" s="141"/>
      <c r="AF13" s="141"/>
      <c r="AG13" s="141"/>
      <c r="AH13" s="141"/>
      <c r="AI13" s="141"/>
      <c r="AJ13" s="141"/>
      <c r="AK13" s="141"/>
      <c r="AL13" s="141"/>
      <c r="AM13" s="141"/>
      <c r="AN13" s="141"/>
      <c r="AO13" s="141"/>
      <c r="AP13" s="141"/>
      <c r="AQ13" s="141"/>
      <c r="AR13" s="141"/>
      <c r="AS13" s="141"/>
      <c r="AT13" s="141"/>
      <c r="AU13" s="141"/>
      <c r="AV13" s="141"/>
      <c r="AW13" s="141"/>
      <c r="AX13" s="141"/>
      <c r="AY13" s="141"/>
      <c r="AZ13" s="141"/>
      <c r="BA13" s="141"/>
      <c r="BB13" s="141"/>
      <c r="BC13" s="141"/>
      <c r="BD13" s="141"/>
      <c r="BE13" s="141"/>
      <c r="BF13" s="141"/>
      <c r="BG13" s="141"/>
      <c r="BH13" s="141"/>
      <c r="BI13" s="141"/>
      <c r="BJ13" s="141"/>
      <c r="BK13" s="141"/>
      <c r="BL13" s="141"/>
    </row>
    <row r="14" spans="1:64" x14ac:dyDescent="0.25">
      <c r="A14" s="136" t="str">
        <f t="shared" si="4"/>
        <v>1.2.3</v>
      </c>
      <c r="B14" s="137" t="s">
        <v>366</v>
      </c>
      <c r="C14" s="138" t="s">
        <v>94</v>
      </c>
      <c r="D14" s="139">
        <f>D12</f>
        <v>44312</v>
      </c>
      <c r="E14" s="140">
        <v>44330</v>
      </c>
      <c r="F14" s="127">
        <f t="shared" si="2"/>
        <v>19</v>
      </c>
      <c r="G14" s="380" t="s">
        <v>29</v>
      </c>
      <c r="H14" s="127">
        <f t="shared" si="3"/>
        <v>15</v>
      </c>
      <c r="I14" s="141"/>
      <c r="J14" s="141"/>
      <c r="K14" s="141"/>
      <c r="L14" s="141"/>
      <c r="M14" s="141"/>
      <c r="N14" s="141"/>
      <c r="O14" s="141"/>
      <c r="P14" s="141"/>
      <c r="Q14" s="141"/>
      <c r="R14" s="141"/>
      <c r="S14" s="141"/>
      <c r="T14" s="141"/>
      <c r="U14" s="141"/>
      <c r="V14" s="141"/>
      <c r="W14" s="141"/>
      <c r="X14" s="141"/>
      <c r="Y14" s="141"/>
      <c r="Z14" s="141"/>
      <c r="AA14" s="141"/>
      <c r="AB14" s="141"/>
      <c r="AC14" s="141"/>
      <c r="AD14" s="141"/>
      <c r="AE14" s="141"/>
      <c r="AF14" s="141"/>
      <c r="AG14" s="141"/>
      <c r="AH14" s="141"/>
      <c r="AI14" s="141"/>
      <c r="AJ14" s="141"/>
      <c r="AK14" s="141"/>
      <c r="AL14" s="141"/>
      <c r="AM14" s="141"/>
      <c r="AN14" s="141"/>
      <c r="AO14" s="141"/>
      <c r="AP14" s="141"/>
      <c r="AQ14" s="141"/>
      <c r="AR14" s="141"/>
      <c r="AS14" s="141"/>
      <c r="AT14" s="141"/>
      <c r="AU14" s="141"/>
      <c r="AV14" s="141"/>
      <c r="AW14" s="141"/>
      <c r="AX14" s="141"/>
      <c r="AY14" s="141"/>
      <c r="AZ14" s="141"/>
      <c r="BA14" s="141"/>
      <c r="BB14" s="141"/>
      <c r="BC14" s="141"/>
      <c r="BD14" s="141"/>
      <c r="BE14" s="141"/>
      <c r="BF14" s="141"/>
      <c r="BG14" s="141"/>
      <c r="BH14" s="141"/>
      <c r="BI14" s="141"/>
      <c r="BJ14" s="141"/>
      <c r="BK14" s="141"/>
      <c r="BL14" s="141"/>
    </row>
    <row r="15" spans="1:64" x14ac:dyDescent="0.25">
      <c r="A15" s="136" t="str">
        <f t="shared" si="4"/>
        <v>1.2.4</v>
      </c>
      <c r="B15" s="137" t="s">
        <v>367</v>
      </c>
      <c r="C15" s="138" t="s">
        <v>90</v>
      </c>
      <c r="D15" s="139">
        <f>E14</f>
        <v>44330</v>
      </c>
      <c r="E15" s="140">
        <f>D15+3</f>
        <v>44333</v>
      </c>
      <c r="F15" s="127">
        <f t="shared" si="2"/>
        <v>4</v>
      </c>
      <c r="G15" s="380" t="s">
        <v>29</v>
      </c>
      <c r="H15" s="127">
        <f t="shared" si="3"/>
        <v>2</v>
      </c>
      <c r="I15" s="141"/>
      <c r="J15" s="141"/>
      <c r="K15" s="141"/>
      <c r="L15" s="141"/>
      <c r="M15" s="141"/>
      <c r="N15" s="141"/>
      <c r="O15" s="141"/>
      <c r="P15" s="141"/>
      <c r="Q15" s="141"/>
      <c r="R15" s="141"/>
      <c r="S15" s="141"/>
      <c r="T15" s="141"/>
      <c r="U15" s="141"/>
      <c r="V15" s="141"/>
      <c r="W15" s="141"/>
      <c r="X15" s="141"/>
      <c r="Y15" s="141"/>
      <c r="Z15" s="141"/>
      <c r="AA15" s="141"/>
      <c r="AB15" s="141"/>
      <c r="AC15" s="141"/>
      <c r="AD15" s="141"/>
      <c r="AE15" s="141"/>
      <c r="AF15" s="141"/>
      <c r="AG15" s="141"/>
      <c r="AH15" s="141"/>
      <c r="AI15" s="141"/>
      <c r="AJ15" s="141"/>
      <c r="AK15" s="141"/>
      <c r="AL15" s="141"/>
      <c r="AM15" s="141"/>
      <c r="AN15" s="141"/>
      <c r="AO15" s="141"/>
      <c r="AP15" s="141"/>
      <c r="AQ15" s="141"/>
      <c r="AR15" s="141"/>
      <c r="AS15" s="141"/>
      <c r="AT15" s="141"/>
      <c r="AU15" s="141"/>
      <c r="AV15" s="141"/>
      <c r="AW15" s="141"/>
      <c r="AX15" s="141"/>
      <c r="AY15" s="141"/>
      <c r="AZ15" s="141"/>
      <c r="BA15" s="141"/>
      <c r="BB15" s="141"/>
      <c r="BC15" s="141"/>
      <c r="BD15" s="141"/>
      <c r="BE15" s="141"/>
      <c r="BF15" s="141"/>
      <c r="BG15" s="141"/>
      <c r="BH15" s="141"/>
      <c r="BI15" s="141"/>
      <c r="BJ15" s="141"/>
      <c r="BK15" s="141"/>
      <c r="BL15" s="141"/>
    </row>
    <row r="16" spans="1:64" s="135" customFormat="1" x14ac:dyDescent="0.25">
      <c r="A16"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v>
      </c>
      <c r="B16" s="188" t="s">
        <v>369</v>
      </c>
      <c r="C16" s="188" t="s">
        <v>124</v>
      </c>
      <c r="D16" s="131">
        <f>MIN(D17:D20)</f>
        <v>44298</v>
      </c>
      <c r="E16" s="132">
        <f>MAX(E17:E20)</f>
        <v>44330</v>
      </c>
      <c r="F16" s="133">
        <f>E16-D16+1</f>
        <v>33</v>
      </c>
      <c r="G16" s="380" t="s">
        <v>29</v>
      </c>
      <c r="H16" s="133">
        <f>IF(OR(E16=0,D16=0)," - ",NETWORKDAYS(D16,E16))</f>
        <v>25</v>
      </c>
      <c r="I16" s="134"/>
      <c r="J16" s="134"/>
      <c r="K16" s="134"/>
      <c r="L16" s="134"/>
      <c r="M16" s="134"/>
      <c r="N16" s="134"/>
      <c r="O16" s="134"/>
      <c r="P16" s="134"/>
      <c r="Q16" s="134"/>
      <c r="R16" s="134"/>
      <c r="S16" s="134"/>
      <c r="T16" s="134"/>
      <c r="U16" s="134"/>
      <c r="V16" s="134"/>
      <c r="W16" s="134"/>
      <c r="X16" s="134"/>
      <c r="Y16" s="134"/>
      <c r="Z16" s="134"/>
      <c r="AA16" s="134"/>
      <c r="AB16" s="134"/>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134"/>
      <c r="BB16" s="134"/>
      <c r="BC16" s="134"/>
      <c r="BD16" s="134"/>
      <c r="BE16" s="134"/>
      <c r="BF16" s="134"/>
      <c r="BG16" s="134"/>
      <c r="BH16" s="134"/>
      <c r="BI16" s="134"/>
      <c r="BJ16" s="134"/>
      <c r="BK16" s="134"/>
      <c r="BL16" s="134"/>
    </row>
    <row r="17" spans="1:64" x14ac:dyDescent="0.25">
      <c r="A17"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1.3.1</v>
      </c>
      <c r="B17" s="137" t="s">
        <v>125</v>
      </c>
      <c r="C17" s="138" t="s">
        <v>124</v>
      </c>
      <c r="D17" s="139">
        <v>44298</v>
      </c>
      <c r="E17" s="140">
        <f>D17+3</f>
        <v>44301</v>
      </c>
      <c r="F17" s="127">
        <f>E17-D17+1</f>
        <v>4</v>
      </c>
      <c r="G17" s="380" t="s">
        <v>29</v>
      </c>
      <c r="H17" s="127">
        <f>IF(OR(E17=0,D17=0)," - ",NETWORKDAYS(D17,E17))</f>
        <v>4</v>
      </c>
      <c r="I17" s="141"/>
      <c r="J17" s="141"/>
      <c r="K17" s="141"/>
      <c r="L17" s="141"/>
      <c r="M17" s="141"/>
      <c r="N17" s="141"/>
      <c r="O17" s="141"/>
      <c r="P17" s="141"/>
      <c r="Q17" s="141"/>
      <c r="R17" s="141"/>
      <c r="S17" s="141"/>
      <c r="T17" s="141"/>
      <c r="U17" s="141"/>
      <c r="V17" s="141"/>
      <c r="W17" s="141"/>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c r="AX17" s="141"/>
      <c r="AY17" s="141"/>
      <c r="AZ17" s="141"/>
      <c r="BA17" s="141"/>
      <c r="BB17" s="141"/>
      <c r="BC17" s="141"/>
      <c r="BD17" s="141"/>
      <c r="BE17" s="141"/>
      <c r="BF17" s="141"/>
      <c r="BG17" s="141"/>
      <c r="BH17" s="141"/>
      <c r="BI17" s="141"/>
      <c r="BJ17" s="141"/>
      <c r="BK17" s="141"/>
      <c r="BL17" s="141"/>
    </row>
    <row r="18" spans="1:64" ht="25.5" x14ac:dyDescent="0.25">
      <c r="A18"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1.3.2</v>
      </c>
      <c r="B18" s="137" t="s">
        <v>126</v>
      </c>
      <c r="C18" s="138" t="s">
        <v>124</v>
      </c>
      <c r="D18" s="139">
        <f>E17+1</f>
        <v>44302</v>
      </c>
      <c r="E18" s="140">
        <f>D18+3</f>
        <v>44305</v>
      </c>
      <c r="F18" s="127">
        <f>E18-D18+1</f>
        <v>4</v>
      </c>
      <c r="G18" s="380" t="s">
        <v>29</v>
      </c>
      <c r="H18" s="127">
        <f>IF(OR(E18=0,D18=0)," - ",NETWORKDAYS(D18,E18))</f>
        <v>2</v>
      </c>
      <c r="I18" s="141"/>
      <c r="J18" s="141"/>
      <c r="K18" s="141"/>
      <c r="L18" s="141"/>
      <c r="M18" s="141"/>
      <c r="N18" s="141"/>
      <c r="O18" s="141"/>
      <c r="P18" s="141"/>
      <c r="Q18" s="141"/>
      <c r="R18" s="141"/>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c r="AX18" s="141"/>
      <c r="AY18" s="141"/>
      <c r="AZ18" s="141"/>
      <c r="BA18" s="141"/>
      <c r="BB18" s="141"/>
      <c r="BC18" s="141"/>
      <c r="BD18" s="141"/>
      <c r="BE18" s="141"/>
      <c r="BF18" s="141"/>
      <c r="BG18" s="141"/>
      <c r="BH18" s="141"/>
      <c r="BI18" s="141"/>
      <c r="BJ18" s="141"/>
      <c r="BK18" s="141"/>
      <c r="BL18" s="141"/>
    </row>
    <row r="19" spans="1:64" ht="25.5" x14ac:dyDescent="0.25">
      <c r="A19"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1.3.3</v>
      </c>
      <c r="B19" s="137" t="s">
        <v>127</v>
      </c>
      <c r="C19" s="138" t="s">
        <v>124</v>
      </c>
      <c r="D19" s="139">
        <f>E18+1</f>
        <v>44306</v>
      </c>
      <c r="E19" s="140">
        <f>D19+15</f>
        <v>44321</v>
      </c>
      <c r="F19" s="127">
        <f>E19-D19+1</f>
        <v>16</v>
      </c>
      <c r="G19" s="380" t="s">
        <v>29</v>
      </c>
      <c r="H19" s="127">
        <f>IF(OR(E19=0,D19=0)," - ",NETWORKDAYS(D19,E19))</f>
        <v>12</v>
      </c>
      <c r="I19" s="141"/>
      <c r="J19" s="141"/>
      <c r="K19" s="141"/>
      <c r="L19" s="141"/>
      <c r="M19" s="141"/>
      <c r="N19" s="141"/>
      <c r="O19" s="141"/>
      <c r="P19" s="141"/>
      <c r="Q19" s="141"/>
      <c r="R19" s="141"/>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c r="AX19" s="141"/>
      <c r="AY19" s="141"/>
      <c r="AZ19" s="141"/>
      <c r="BA19" s="141"/>
      <c r="BB19" s="141"/>
      <c r="BC19" s="141"/>
      <c r="BD19" s="141"/>
      <c r="BE19" s="141"/>
      <c r="BF19" s="141"/>
      <c r="BG19" s="141"/>
      <c r="BH19" s="141"/>
      <c r="BI19" s="141"/>
      <c r="BJ19" s="141"/>
      <c r="BK19" s="141"/>
      <c r="BL19" s="141"/>
    </row>
    <row r="20" spans="1:64" x14ac:dyDescent="0.25">
      <c r="A20"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1.3.4</v>
      </c>
      <c r="B20" s="137" t="s">
        <v>128</v>
      </c>
      <c r="C20" s="138" t="s">
        <v>124</v>
      </c>
      <c r="D20" s="139">
        <f>E19+1</f>
        <v>44322</v>
      </c>
      <c r="E20" s="140">
        <v>44330</v>
      </c>
      <c r="F20" s="127">
        <f>E20-D20+1</f>
        <v>9</v>
      </c>
      <c r="G20" s="380" t="s">
        <v>29</v>
      </c>
      <c r="H20" s="127">
        <f>IF(OR(E20=0,D20=0)," - ",NETWORKDAYS(D20,E20))</f>
        <v>7</v>
      </c>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c r="AX20" s="141"/>
      <c r="AY20" s="141"/>
      <c r="AZ20" s="141"/>
      <c r="BA20" s="141"/>
      <c r="BB20" s="141"/>
      <c r="BC20" s="141"/>
      <c r="BD20" s="141"/>
      <c r="BE20" s="141"/>
      <c r="BF20" s="141"/>
      <c r="BG20" s="141"/>
      <c r="BH20" s="141"/>
      <c r="BI20" s="141"/>
      <c r="BJ20" s="141"/>
      <c r="BK20" s="141"/>
      <c r="BL20" s="141"/>
    </row>
    <row r="21" spans="1:64" x14ac:dyDescent="0.25">
      <c r="A21" s="143" t="str">
        <f>IF(ISERROR(VALUE(SUBSTITUTE(prevWBS,".",""))),"1",IF(ISERROR(FIND("`",SUBSTITUTE(prevWBS,".","`",1))),TEXT(VALUE(prevWBS)+1,"#"),TEXT(VALUE(LEFT(prevWBS,FIND("`",SUBSTITUTE(prevWBS,".","`",1))-1))+1,"#")))</f>
        <v>2</v>
      </c>
      <c r="B21" s="144" t="s">
        <v>170</v>
      </c>
      <c r="C21" s="144"/>
      <c r="D21" s="126">
        <f>MIN(D22:D61)</f>
        <v>44326</v>
      </c>
      <c r="E21" s="126">
        <f>MAX(E22:E51)</f>
        <v>44358</v>
      </c>
      <c r="F21" s="127">
        <f t="shared" si="2"/>
        <v>33</v>
      </c>
      <c r="G21" s="380" t="s">
        <v>29</v>
      </c>
      <c r="H21" s="127">
        <f t="shared" si="3"/>
        <v>25</v>
      </c>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c r="AX21" s="141"/>
      <c r="AY21" s="141"/>
      <c r="AZ21" s="141"/>
      <c r="BA21" s="141"/>
      <c r="BB21" s="141"/>
      <c r="BC21" s="141"/>
      <c r="BD21" s="141"/>
      <c r="BE21" s="141"/>
      <c r="BF21" s="141"/>
      <c r="BG21" s="141"/>
      <c r="BH21" s="141"/>
      <c r="BI21" s="141"/>
      <c r="BJ21" s="141"/>
      <c r="BK21" s="141"/>
      <c r="BL21" s="141"/>
    </row>
    <row r="22" spans="1:64" s="135" customFormat="1" x14ac:dyDescent="0.25">
      <c r="A22"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22" s="130" t="s">
        <v>96</v>
      </c>
      <c r="C22" s="130" t="s">
        <v>90</v>
      </c>
      <c r="D22" s="131">
        <f>MIN(D23:D24)</f>
        <v>44326</v>
      </c>
      <c r="E22" s="132">
        <f>MAX(E23:E24)</f>
        <v>44334</v>
      </c>
      <c r="F22" s="133">
        <f t="shared" si="2"/>
        <v>9</v>
      </c>
      <c r="G22" s="380" t="s">
        <v>29</v>
      </c>
      <c r="H22" s="133">
        <f t="shared" si="3"/>
        <v>7</v>
      </c>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c r="BE22" s="134"/>
      <c r="BF22" s="134"/>
      <c r="BG22" s="134"/>
      <c r="BH22" s="134"/>
      <c r="BI22" s="134"/>
      <c r="BJ22" s="134"/>
      <c r="BK22" s="134"/>
      <c r="BL22" s="134"/>
    </row>
    <row r="23" spans="1:64" x14ac:dyDescent="0.25">
      <c r="A23"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23" s="137" t="s">
        <v>368</v>
      </c>
      <c r="C23" s="138" t="s">
        <v>90</v>
      </c>
      <c r="D23" s="139">
        <v>44326</v>
      </c>
      <c r="E23" s="140">
        <f>D23</f>
        <v>44326</v>
      </c>
      <c r="F23" s="127">
        <f t="shared" si="2"/>
        <v>1</v>
      </c>
      <c r="G23" s="380" t="s">
        <v>29</v>
      </c>
      <c r="H23" s="127">
        <f t="shared" si="3"/>
        <v>1</v>
      </c>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c r="AX23" s="141"/>
      <c r="AY23" s="141"/>
      <c r="AZ23" s="141"/>
      <c r="BA23" s="141"/>
      <c r="BB23" s="141"/>
      <c r="BC23" s="141"/>
      <c r="BD23" s="141"/>
      <c r="BE23" s="141"/>
      <c r="BF23" s="141"/>
      <c r="BG23" s="141"/>
      <c r="BH23" s="141"/>
      <c r="BI23" s="141"/>
      <c r="BJ23" s="141"/>
      <c r="BK23" s="141"/>
      <c r="BL23" s="141"/>
    </row>
    <row r="24" spans="1:64" x14ac:dyDescent="0.25">
      <c r="A24"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2.1.2</v>
      </c>
      <c r="B24" s="137" t="s">
        <v>97</v>
      </c>
      <c r="C24" s="138" t="s">
        <v>90</v>
      </c>
      <c r="D24" s="139">
        <f>E23+1</f>
        <v>44327</v>
      </c>
      <c r="E24" s="140">
        <f>D24+7</f>
        <v>44334</v>
      </c>
      <c r="F24" s="127">
        <f t="shared" si="2"/>
        <v>8</v>
      </c>
      <c r="G24" s="380" t="s">
        <v>29</v>
      </c>
      <c r="H24" s="127">
        <f t="shared" si="3"/>
        <v>6</v>
      </c>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c r="AX24" s="141"/>
      <c r="AY24" s="141"/>
      <c r="AZ24" s="141"/>
      <c r="BA24" s="141"/>
      <c r="BB24" s="141"/>
      <c r="BC24" s="141"/>
      <c r="BD24" s="141"/>
      <c r="BE24" s="141"/>
      <c r="BF24" s="141"/>
      <c r="BG24" s="141"/>
      <c r="BH24" s="141"/>
      <c r="BI24" s="141"/>
      <c r="BJ24" s="141"/>
      <c r="BK24" s="141"/>
      <c r="BL24" s="141"/>
    </row>
    <row r="25" spans="1:64" s="135" customFormat="1" x14ac:dyDescent="0.25">
      <c r="A25"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2.2</v>
      </c>
      <c r="B25" s="130" t="s">
        <v>98</v>
      </c>
      <c r="C25" s="130" t="s">
        <v>99</v>
      </c>
      <c r="D25" s="131">
        <f>MIN(D26:D28)</f>
        <v>44333</v>
      </c>
      <c r="E25" s="132">
        <f>MAX(E26:E28)</f>
        <v>44358</v>
      </c>
      <c r="F25" s="133">
        <f t="shared" si="2"/>
        <v>26</v>
      </c>
      <c r="G25" s="379" t="s">
        <v>188</v>
      </c>
      <c r="H25" s="133">
        <f t="shared" si="3"/>
        <v>20</v>
      </c>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c r="BE25" s="134"/>
      <c r="BF25" s="134"/>
      <c r="BG25" s="134"/>
      <c r="BH25" s="134"/>
      <c r="BI25" s="134"/>
      <c r="BJ25" s="134"/>
      <c r="BK25" s="134"/>
      <c r="BL25" s="134"/>
    </row>
    <row r="26" spans="1:64" x14ac:dyDescent="0.25">
      <c r="A26"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2.2.1</v>
      </c>
      <c r="B26" s="137" t="s">
        <v>100</v>
      </c>
      <c r="C26" s="138" t="s">
        <v>99</v>
      </c>
      <c r="D26" s="139">
        <v>44333</v>
      </c>
      <c r="E26" s="140">
        <v>44358</v>
      </c>
      <c r="F26" s="127">
        <f t="shared" si="2"/>
        <v>26</v>
      </c>
      <c r="G26" s="380" t="s">
        <v>29</v>
      </c>
      <c r="H26" s="127">
        <f t="shared" si="3"/>
        <v>20</v>
      </c>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c r="AY26" s="141"/>
      <c r="AZ26" s="141"/>
      <c r="BA26" s="141"/>
      <c r="BB26" s="141"/>
      <c r="BC26" s="141"/>
      <c r="BD26" s="141"/>
      <c r="BE26" s="141"/>
      <c r="BF26" s="141"/>
      <c r="BG26" s="141"/>
      <c r="BH26" s="141"/>
      <c r="BI26" s="141"/>
      <c r="BJ26" s="141"/>
      <c r="BK26" s="141"/>
      <c r="BL26" s="141"/>
    </row>
    <row r="27" spans="1:64" x14ac:dyDescent="0.25">
      <c r="A27"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2.2.2</v>
      </c>
      <c r="B27" s="137" t="s">
        <v>101</v>
      </c>
      <c r="C27" s="138" t="s">
        <v>99</v>
      </c>
      <c r="D27" s="139">
        <v>44333</v>
      </c>
      <c r="E27" s="140">
        <v>44358</v>
      </c>
      <c r="F27" s="127">
        <f t="shared" si="2"/>
        <v>26</v>
      </c>
      <c r="G27" s="509" t="s">
        <v>203</v>
      </c>
      <c r="H27" s="127">
        <f t="shared" si="3"/>
        <v>20</v>
      </c>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c r="AX27" s="141"/>
      <c r="AY27" s="141"/>
      <c r="AZ27" s="141"/>
      <c r="BA27" s="141"/>
      <c r="BB27" s="141"/>
      <c r="BC27" s="141"/>
      <c r="BD27" s="141"/>
      <c r="BE27" s="141"/>
      <c r="BF27" s="141"/>
      <c r="BG27" s="141"/>
      <c r="BH27" s="141"/>
      <c r="BI27" s="141"/>
      <c r="BJ27" s="141"/>
      <c r="BK27" s="141"/>
      <c r="BL27" s="141"/>
    </row>
    <row r="28" spans="1:64" x14ac:dyDescent="0.25">
      <c r="A28"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2.2.3</v>
      </c>
      <c r="B28" s="137" t="s">
        <v>102</v>
      </c>
      <c r="C28" s="138" t="s">
        <v>99</v>
      </c>
      <c r="D28" s="139">
        <v>44333</v>
      </c>
      <c r="E28" s="140">
        <v>44358</v>
      </c>
      <c r="F28" s="127">
        <f t="shared" si="2"/>
        <v>26</v>
      </c>
      <c r="G28" s="509" t="s">
        <v>203</v>
      </c>
      <c r="H28" s="127">
        <f t="shared" si="3"/>
        <v>20</v>
      </c>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c r="AX28" s="141"/>
      <c r="AY28" s="141"/>
      <c r="AZ28" s="141"/>
      <c r="BA28" s="141"/>
      <c r="BB28" s="141"/>
      <c r="BC28" s="141"/>
      <c r="BD28" s="141"/>
      <c r="BE28" s="141"/>
      <c r="BF28" s="141"/>
      <c r="BG28" s="141"/>
      <c r="BH28" s="141"/>
      <c r="BI28" s="141"/>
      <c r="BJ28" s="141"/>
      <c r="BK28" s="141"/>
      <c r="BL28" s="141"/>
    </row>
    <row r="29" spans="1:64" s="135" customFormat="1" x14ac:dyDescent="0.25">
      <c r="A29"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2.3</v>
      </c>
      <c r="B29" s="130" t="s">
        <v>103</v>
      </c>
      <c r="C29" s="130" t="s">
        <v>104</v>
      </c>
      <c r="D29" s="131">
        <f>MIN(D30:D35)</f>
        <v>44333</v>
      </c>
      <c r="E29" s="132">
        <f>MAX(E30:E35)</f>
        <v>44344</v>
      </c>
      <c r="F29" s="133">
        <f t="shared" si="2"/>
        <v>12</v>
      </c>
      <c r="G29" s="380" t="s">
        <v>29</v>
      </c>
      <c r="H29" s="133">
        <f t="shared" si="3"/>
        <v>10</v>
      </c>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c r="BE29" s="134"/>
      <c r="BF29" s="134"/>
      <c r="BG29" s="134"/>
      <c r="BH29" s="134"/>
      <c r="BI29" s="134"/>
      <c r="BJ29" s="134"/>
      <c r="BK29" s="134"/>
      <c r="BL29" s="134"/>
    </row>
    <row r="30" spans="1:64" x14ac:dyDescent="0.25">
      <c r="A30" s="136" t="str">
        <f t="shared" ref="A30:A35" si="5">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2.3.1</v>
      </c>
      <c r="B30" s="137" t="s">
        <v>105</v>
      </c>
      <c r="C30" s="138" t="s">
        <v>104</v>
      </c>
      <c r="D30" s="139">
        <v>44333</v>
      </c>
      <c r="E30" s="140">
        <f t="shared" ref="E30:E35" si="6">D30+11</f>
        <v>44344</v>
      </c>
      <c r="F30" s="127">
        <f t="shared" si="2"/>
        <v>12</v>
      </c>
      <c r="G30" s="380" t="s">
        <v>29</v>
      </c>
      <c r="H30" s="127">
        <f t="shared" si="3"/>
        <v>10</v>
      </c>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c r="AX30" s="141"/>
      <c r="AY30" s="141"/>
      <c r="AZ30" s="141"/>
      <c r="BA30" s="141"/>
      <c r="BB30" s="141"/>
      <c r="BC30" s="141"/>
      <c r="BD30" s="141"/>
      <c r="BE30" s="141"/>
      <c r="BF30" s="141"/>
      <c r="BG30" s="141"/>
      <c r="BH30" s="141"/>
      <c r="BI30" s="141"/>
      <c r="BJ30" s="141"/>
      <c r="BK30" s="141"/>
      <c r="BL30" s="141"/>
    </row>
    <row r="31" spans="1:64" x14ac:dyDescent="0.25">
      <c r="A31" s="136" t="str">
        <f t="shared" si="5"/>
        <v>2.3.2</v>
      </c>
      <c r="B31" s="137" t="s">
        <v>106</v>
      </c>
      <c r="C31" s="138" t="s">
        <v>104</v>
      </c>
      <c r="D31" s="139">
        <v>44333</v>
      </c>
      <c r="E31" s="140">
        <f t="shared" si="6"/>
        <v>44344</v>
      </c>
      <c r="F31" s="127">
        <f t="shared" si="2"/>
        <v>12</v>
      </c>
      <c r="G31" s="380" t="s">
        <v>29</v>
      </c>
      <c r="H31" s="127">
        <f t="shared" si="3"/>
        <v>10</v>
      </c>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c r="AX31" s="141"/>
      <c r="AY31" s="141"/>
      <c r="AZ31" s="141"/>
      <c r="BA31" s="141"/>
      <c r="BB31" s="141"/>
      <c r="BC31" s="141"/>
      <c r="BD31" s="141"/>
      <c r="BE31" s="141"/>
      <c r="BF31" s="141"/>
      <c r="BG31" s="141"/>
      <c r="BH31" s="141"/>
      <c r="BI31" s="141"/>
      <c r="BJ31" s="141"/>
      <c r="BK31" s="141"/>
      <c r="BL31" s="141"/>
    </row>
    <row r="32" spans="1:64" x14ac:dyDescent="0.25">
      <c r="A32" s="136" t="str">
        <f t="shared" si="5"/>
        <v>2.3.3</v>
      </c>
      <c r="B32" s="137" t="s">
        <v>107</v>
      </c>
      <c r="C32" s="138" t="s">
        <v>104</v>
      </c>
      <c r="D32" s="139">
        <v>44333</v>
      </c>
      <c r="E32" s="140">
        <f t="shared" si="6"/>
        <v>44344</v>
      </c>
      <c r="F32" s="127">
        <f t="shared" si="2"/>
        <v>12</v>
      </c>
      <c r="G32" s="380" t="s">
        <v>29</v>
      </c>
      <c r="H32" s="127">
        <f t="shared" si="3"/>
        <v>10</v>
      </c>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c r="AX32" s="141"/>
      <c r="AY32" s="141"/>
      <c r="AZ32" s="141"/>
      <c r="BA32" s="141"/>
      <c r="BB32" s="141"/>
      <c r="BC32" s="141"/>
      <c r="BD32" s="141"/>
      <c r="BE32" s="141"/>
      <c r="BF32" s="141"/>
      <c r="BG32" s="141"/>
      <c r="BH32" s="141"/>
      <c r="BI32" s="141"/>
      <c r="BJ32" s="141"/>
      <c r="BK32" s="141"/>
      <c r="BL32" s="141"/>
    </row>
    <row r="33" spans="1:64" x14ac:dyDescent="0.25">
      <c r="A33" s="136" t="str">
        <f t="shared" si="5"/>
        <v>2.3.4</v>
      </c>
      <c r="B33" s="137" t="s">
        <v>218</v>
      </c>
      <c r="C33" s="138" t="s">
        <v>104</v>
      </c>
      <c r="D33" s="139">
        <v>44333</v>
      </c>
      <c r="E33" s="140">
        <f t="shared" si="6"/>
        <v>44344</v>
      </c>
      <c r="F33" s="127">
        <f t="shared" si="2"/>
        <v>12</v>
      </c>
      <c r="G33" s="380" t="s">
        <v>29</v>
      </c>
      <c r="H33" s="127">
        <f t="shared" si="3"/>
        <v>10</v>
      </c>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c r="AX33" s="141"/>
      <c r="AY33" s="141"/>
      <c r="AZ33" s="141"/>
      <c r="BA33" s="141"/>
      <c r="BB33" s="141"/>
      <c r="BC33" s="141"/>
      <c r="BD33" s="141"/>
      <c r="BE33" s="141"/>
      <c r="BF33" s="141"/>
      <c r="BG33" s="141"/>
      <c r="BH33" s="141"/>
      <c r="BI33" s="141"/>
      <c r="BJ33" s="141"/>
      <c r="BK33" s="141"/>
      <c r="BL33" s="141"/>
    </row>
    <row r="34" spans="1:64" x14ac:dyDescent="0.25">
      <c r="A34" s="136" t="str">
        <f t="shared" si="5"/>
        <v>2.3.5</v>
      </c>
      <c r="B34" s="137" t="s">
        <v>108</v>
      </c>
      <c r="C34" s="138" t="s">
        <v>104</v>
      </c>
      <c r="D34" s="139">
        <v>44333</v>
      </c>
      <c r="E34" s="140">
        <f t="shared" si="6"/>
        <v>44344</v>
      </c>
      <c r="F34" s="127">
        <f t="shared" si="2"/>
        <v>12</v>
      </c>
      <c r="G34" s="380" t="s">
        <v>29</v>
      </c>
      <c r="H34" s="127">
        <f t="shared" si="3"/>
        <v>10</v>
      </c>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c r="AX34" s="141"/>
      <c r="AY34" s="141"/>
      <c r="AZ34" s="141"/>
      <c r="BA34" s="141"/>
      <c r="BB34" s="141"/>
      <c r="BC34" s="141"/>
      <c r="BD34" s="141"/>
      <c r="BE34" s="141"/>
      <c r="BF34" s="141"/>
      <c r="BG34" s="141"/>
      <c r="BH34" s="141"/>
      <c r="BI34" s="141"/>
      <c r="BJ34" s="141"/>
      <c r="BK34" s="141"/>
      <c r="BL34" s="141"/>
    </row>
    <row r="35" spans="1:64" x14ac:dyDescent="0.25">
      <c r="A35" s="136" t="str">
        <f t="shared" si="5"/>
        <v>2.3.6</v>
      </c>
      <c r="B35" s="137" t="s">
        <v>109</v>
      </c>
      <c r="C35" s="138" t="s">
        <v>104</v>
      </c>
      <c r="D35" s="139">
        <v>44333</v>
      </c>
      <c r="E35" s="140">
        <f t="shared" si="6"/>
        <v>44344</v>
      </c>
      <c r="F35" s="127">
        <f t="shared" si="2"/>
        <v>12</v>
      </c>
      <c r="G35" s="380" t="s">
        <v>29</v>
      </c>
      <c r="H35" s="127">
        <f t="shared" si="3"/>
        <v>10</v>
      </c>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c r="AX35" s="141"/>
      <c r="AY35" s="141"/>
      <c r="AZ35" s="141"/>
      <c r="BA35" s="141"/>
      <c r="BB35" s="141"/>
      <c r="BC35" s="141"/>
      <c r="BD35" s="141"/>
      <c r="BE35" s="141"/>
      <c r="BF35" s="141"/>
      <c r="BG35" s="141"/>
      <c r="BH35" s="141"/>
      <c r="BI35" s="141"/>
      <c r="BJ35" s="141"/>
      <c r="BK35" s="141"/>
      <c r="BL35" s="141"/>
    </row>
    <row r="36" spans="1:64" s="135" customFormat="1" x14ac:dyDescent="0.25">
      <c r="A36"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2.4</v>
      </c>
      <c r="B36" s="130" t="s">
        <v>110</v>
      </c>
      <c r="C36" s="130" t="s">
        <v>90</v>
      </c>
      <c r="D36" s="131">
        <f>MIN(D37:D39)</f>
        <v>44333</v>
      </c>
      <c r="E36" s="132">
        <f>MAX(E37:E39)</f>
        <v>44344</v>
      </c>
      <c r="F36" s="133">
        <f t="shared" si="2"/>
        <v>12</v>
      </c>
      <c r="G36" s="380" t="s">
        <v>29</v>
      </c>
      <c r="H36" s="133">
        <f t="shared" si="3"/>
        <v>10</v>
      </c>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c r="BE36" s="134"/>
      <c r="BF36" s="134"/>
      <c r="BG36" s="134"/>
      <c r="BH36" s="134"/>
      <c r="BI36" s="134"/>
      <c r="BJ36" s="134"/>
      <c r="BK36" s="134"/>
      <c r="BL36" s="134"/>
    </row>
    <row r="37" spans="1:64" x14ac:dyDescent="0.25">
      <c r="A37"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2.4.1</v>
      </c>
      <c r="B37" s="137" t="s">
        <v>111</v>
      </c>
      <c r="C37" s="138" t="s">
        <v>90</v>
      </c>
      <c r="D37" s="139">
        <f>D35</f>
        <v>44333</v>
      </c>
      <c r="E37" s="140">
        <f>E35</f>
        <v>44344</v>
      </c>
      <c r="F37" s="127">
        <f t="shared" si="2"/>
        <v>12</v>
      </c>
      <c r="G37" s="380" t="s">
        <v>29</v>
      </c>
      <c r="H37" s="127">
        <f t="shared" si="3"/>
        <v>10</v>
      </c>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c r="AX37" s="141"/>
      <c r="AY37" s="141"/>
      <c r="AZ37" s="141"/>
      <c r="BA37" s="141"/>
      <c r="BB37" s="141"/>
      <c r="BC37" s="141"/>
      <c r="BD37" s="141"/>
      <c r="BE37" s="141"/>
      <c r="BF37" s="141"/>
      <c r="BG37" s="141"/>
      <c r="BH37" s="141"/>
      <c r="BI37" s="141"/>
      <c r="BJ37" s="141"/>
      <c r="BK37" s="141"/>
      <c r="BL37" s="141"/>
    </row>
    <row r="38" spans="1:64" x14ac:dyDescent="0.25">
      <c r="A38"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2.4.2</v>
      </c>
      <c r="B38" s="137" t="s">
        <v>112</v>
      </c>
      <c r="C38" s="138" t="s">
        <v>90</v>
      </c>
      <c r="D38" s="139">
        <f>D37</f>
        <v>44333</v>
      </c>
      <c r="E38" s="140">
        <f>E37</f>
        <v>44344</v>
      </c>
      <c r="F38" s="127">
        <f t="shared" si="2"/>
        <v>12</v>
      </c>
      <c r="G38" s="380" t="s">
        <v>29</v>
      </c>
      <c r="H38" s="127">
        <f t="shared" si="3"/>
        <v>10</v>
      </c>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c r="AX38" s="141"/>
      <c r="AY38" s="141"/>
      <c r="AZ38" s="141"/>
      <c r="BA38" s="141"/>
      <c r="BB38" s="141"/>
      <c r="BC38" s="141"/>
      <c r="BD38" s="141"/>
      <c r="BE38" s="141"/>
      <c r="BF38" s="141"/>
      <c r="BG38" s="141"/>
      <c r="BH38" s="141"/>
      <c r="BI38" s="141"/>
      <c r="BJ38" s="141"/>
      <c r="BK38" s="141"/>
      <c r="BL38" s="141"/>
    </row>
    <row r="39" spans="1:64" x14ac:dyDescent="0.25">
      <c r="A39"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2.4.3</v>
      </c>
      <c r="B39" s="137" t="s">
        <v>113</v>
      </c>
      <c r="C39" s="138" t="s">
        <v>90</v>
      </c>
      <c r="D39" s="139">
        <f>D38</f>
        <v>44333</v>
      </c>
      <c r="E39" s="140">
        <f>E38</f>
        <v>44344</v>
      </c>
      <c r="F39" s="127">
        <f t="shared" si="2"/>
        <v>12</v>
      </c>
      <c r="G39" s="380" t="s">
        <v>29</v>
      </c>
      <c r="H39" s="127">
        <f t="shared" si="3"/>
        <v>10</v>
      </c>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c r="AX39" s="141"/>
      <c r="AY39" s="141"/>
      <c r="AZ39" s="141"/>
      <c r="BA39" s="141"/>
      <c r="BB39" s="141"/>
      <c r="BC39" s="141"/>
      <c r="BD39" s="141"/>
      <c r="BE39" s="141"/>
      <c r="BF39" s="141"/>
      <c r="BG39" s="141"/>
      <c r="BH39" s="141"/>
      <c r="BI39" s="141"/>
      <c r="BJ39" s="141"/>
      <c r="BK39" s="141"/>
      <c r="BL39" s="141"/>
    </row>
    <row r="40" spans="1:64" s="135" customFormat="1" x14ac:dyDescent="0.25">
      <c r="A40"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2.5</v>
      </c>
      <c r="B40" s="130" t="s">
        <v>114</v>
      </c>
      <c r="C40" s="130" t="s">
        <v>90</v>
      </c>
      <c r="D40" s="131">
        <f>MIN(D41)</f>
        <v>44326</v>
      </c>
      <c r="E40" s="132">
        <f>MAX(E41)</f>
        <v>44330</v>
      </c>
      <c r="F40" s="133">
        <f t="shared" si="2"/>
        <v>5</v>
      </c>
      <c r="G40" s="380" t="s">
        <v>29</v>
      </c>
      <c r="H40" s="133">
        <f t="shared" si="3"/>
        <v>5</v>
      </c>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c r="BE40" s="134"/>
      <c r="BF40" s="134"/>
      <c r="BG40" s="134"/>
      <c r="BH40" s="134"/>
      <c r="BI40" s="134"/>
      <c r="BJ40" s="134"/>
      <c r="BK40" s="134"/>
      <c r="BL40" s="134"/>
    </row>
    <row r="41" spans="1:64" x14ac:dyDescent="0.25">
      <c r="A41"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2.5.1</v>
      </c>
      <c r="B41" s="137" t="s">
        <v>115</v>
      </c>
      <c r="C41" s="138" t="s">
        <v>90</v>
      </c>
      <c r="D41" s="139">
        <v>44326</v>
      </c>
      <c r="E41" s="140">
        <f>D41+4</f>
        <v>44330</v>
      </c>
      <c r="F41" s="127">
        <f t="shared" si="2"/>
        <v>5</v>
      </c>
      <c r="G41" s="380" t="s">
        <v>29</v>
      </c>
      <c r="H41" s="127">
        <f t="shared" si="3"/>
        <v>5</v>
      </c>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c r="AX41" s="141"/>
      <c r="AY41" s="141"/>
      <c r="AZ41" s="141"/>
      <c r="BA41" s="141"/>
      <c r="BB41" s="141"/>
      <c r="BC41" s="141"/>
      <c r="BD41" s="141"/>
      <c r="BE41" s="141"/>
      <c r="BF41" s="141"/>
      <c r="BG41" s="141"/>
      <c r="BH41" s="141"/>
      <c r="BI41" s="141"/>
      <c r="BJ41" s="141"/>
      <c r="BK41" s="141"/>
      <c r="BL41" s="141"/>
    </row>
    <row r="42" spans="1:64" s="135" customFormat="1" x14ac:dyDescent="0.25">
      <c r="A42"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2.6</v>
      </c>
      <c r="B42" s="130" t="s">
        <v>116</v>
      </c>
      <c r="C42" s="130" t="s">
        <v>90</v>
      </c>
      <c r="D42" s="131">
        <f>MIN(D43:D44)</f>
        <v>44333</v>
      </c>
      <c r="E42" s="132">
        <f>MAX(E43:E44)</f>
        <v>44337</v>
      </c>
      <c r="F42" s="133">
        <f t="shared" si="2"/>
        <v>5</v>
      </c>
      <c r="G42" s="379" t="s">
        <v>263</v>
      </c>
      <c r="H42" s="133">
        <f t="shared" si="3"/>
        <v>5</v>
      </c>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c r="BE42" s="134"/>
      <c r="BF42" s="134"/>
      <c r="BG42" s="134"/>
      <c r="BH42" s="134"/>
      <c r="BI42" s="134"/>
      <c r="BJ42" s="134"/>
      <c r="BK42" s="134"/>
      <c r="BL42" s="134"/>
    </row>
    <row r="43" spans="1:64" x14ac:dyDescent="0.25">
      <c r="A43"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2.6.1</v>
      </c>
      <c r="B43" s="137" t="s">
        <v>117</v>
      </c>
      <c r="C43" s="138" t="s">
        <v>90</v>
      </c>
      <c r="D43" s="139">
        <v>44333</v>
      </c>
      <c r="E43" s="140">
        <f>D43+4</f>
        <v>44337</v>
      </c>
      <c r="F43" s="127">
        <f t="shared" si="2"/>
        <v>5</v>
      </c>
      <c r="G43" s="380" t="s">
        <v>29</v>
      </c>
      <c r="H43" s="127">
        <f t="shared" si="3"/>
        <v>5</v>
      </c>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c r="AX43" s="141"/>
      <c r="AY43" s="141"/>
      <c r="AZ43" s="141"/>
      <c r="BA43" s="141"/>
      <c r="BB43" s="141"/>
      <c r="BC43" s="141"/>
      <c r="BD43" s="141"/>
      <c r="BE43" s="141"/>
      <c r="BF43" s="141"/>
      <c r="BG43" s="141"/>
      <c r="BH43" s="141"/>
      <c r="BI43" s="141"/>
      <c r="BJ43" s="141"/>
      <c r="BK43" s="141"/>
      <c r="BL43" s="141"/>
    </row>
    <row r="44" spans="1:64" x14ac:dyDescent="0.25">
      <c r="A44"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2.6.2</v>
      </c>
      <c r="B44" s="137" t="s">
        <v>118</v>
      </c>
      <c r="C44" s="138" t="s">
        <v>90</v>
      </c>
      <c r="D44" s="139">
        <v>44333</v>
      </c>
      <c r="E44" s="140">
        <f>D44+4</f>
        <v>44337</v>
      </c>
      <c r="F44" s="127">
        <f t="shared" si="2"/>
        <v>5</v>
      </c>
      <c r="G44" s="509" t="s">
        <v>203</v>
      </c>
      <c r="H44" s="127">
        <f t="shared" si="3"/>
        <v>5</v>
      </c>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c r="AX44" s="141"/>
      <c r="AY44" s="141"/>
      <c r="AZ44" s="141"/>
      <c r="BA44" s="141"/>
      <c r="BB44" s="141"/>
      <c r="BC44" s="141"/>
      <c r="BD44" s="141"/>
      <c r="BE44" s="141"/>
      <c r="BF44" s="141"/>
      <c r="BG44" s="141"/>
      <c r="BH44" s="141"/>
      <c r="BI44" s="141"/>
      <c r="BJ44" s="141"/>
      <c r="BK44" s="141"/>
      <c r="BL44" s="141"/>
    </row>
    <row r="45" spans="1:64" s="135" customFormat="1" x14ac:dyDescent="0.25">
      <c r="A45"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v>
      </c>
      <c r="B45" s="130" t="s">
        <v>119</v>
      </c>
      <c r="C45" s="130" t="s">
        <v>90</v>
      </c>
      <c r="D45" s="131">
        <f>MIN(D46:D47)</f>
        <v>44333</v>
      </c>
      <c r="E45" s="132">
        <f>MAX(E46:E47)</f>
        <v>44337</v>
      </c>
      <c r="F45" s="133">
        <f t="shared" si="2"/>
        <v>5</v>
      </c>
      <c r="G45" s="379" t="s">
        <v>263</v>
      </c>
      <c r="H45" s="133">
        <f t="shared" si="3"/>
        <v>5</v>
      </c>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c r="BE45" s="134"/>
      <c r="BF45" s="134"/>
      <c r="BG45" s="134"/>
      <c r="BH45" s="134"/>
      <c r="BI45" s="134"/>
      <c r="BJ45" s="134"/>
      <c r="BK45" s="134"/>
      <c r="BL45" s="134"/>
    </row>
    <row r="46" spans="1:64" x14ac:dyDescent="0.25">
      <c r="A46"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2.7.1</v>
      </c>
      <c r="B46" s="137" t="s">
        <v>120</v>
      </c>
      <c r="C46" s="138" t="s">
        <v>90</v>
      </c>
      <c r="D46" s="139">
        <v>44333</v>
      </c>
      <c r="E46" s="140">
        <f>D46+4</f>
        <v>44337</v>
      </c>
      <c r="F46" s="127">
        <f t="shared" si="2"/>
        <v>5</v>
      </c>
      <c r="G46" s="380" t="s">
        <v>29</v>
      </c>
      <c r="H46" s="127">
        <f t="shared" si="3"/>
        <v>5</v>
      </c>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c r="AX46" s="141"/>
      <c r="AY46" s="141"/>
      <c r="AZ46" s="141"/>
      <c r="BA46" s="141"/>
      <c r="BB46" s="141"/>
      <c r="BC46" s="141"/>
      <c r="BD46" s="141"/>
      <c r="BE46" s="141"/>
      <c r="BF46" s="141"/>
      <c r="BG46" s="141"/>
      <c r="BH46" s="141"/>
      <c r="BI46" s="141"/>
      <c r="BJ46" s="141"/>
      <c r="BK46" s="141"/>
      <c r="BL46" s="141"/>
    </row>
    <row r="47" spans="1:64" x14ac:dyDescent="0.25">
      <c r="A47"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2.7.2</v>
      </c>
      <c r="B47" s="137" t="s">
        <v>121</v>
      </c>
      <c r="C47" s="138" t="s">
        <v>90</v>
      </c>
      <c r="D47" s="139">
        <v>44333</v>
      </c>
      <c r="E47" s="140">
        <f>D47+4</f>
        <v>44337</v>
      </c>
      <c r="F47" s="127">
        <f t="shared" si="2"/>
        <v>5</v>
      </c>
      <c r="G47" s="380" t="s">
        <v>29</v>
      </c>
      <c r="H47" s="127">
        <f t="shared" si="3"/>
        <v>5</v>
      </c>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c r="AX47" s="141"/>
      <c r="AY47" s="141"/>
      <c r="AZ47" s="141"/>
      <c r="BA47" s="141"/>
      <c r="BB47" s="141"/>
      <c r="BC47" s="141"/>
      <c r="BD47" s="141"/>
      <c r="BE47" s="141"/>
      <c r="BF47" s="141"/>
      <c r="BG47" s="141"/>
      <c r="BH47" s="141"/>
      <c r="BI47" s="141"/>
      <c r="BJ47" s="141"/>
      <c r="BK47" s="141"/>
      <c r="BL47" s="141"/>
    </row>
    <row r="48" spans="1:64" s="135" customFormat="1" x14ac:dyDescent="0.25">
      <c r="A48"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2.8</v>
      </c>
      <c r="B48" s="130" t="s">
        <v>122</v>
      </c>
      <c r="C48" s="130" t="s">
        <v>104</v>
      </c>
      <c r="D48" s="131">
        <f>MIN(D49:D51)</f>
        <v>44340</v>
      </c>
      <c r="E48" s="132">
        <f>MAX(E49:E51)</f>
        <v>44344</v>
      </c>
      <c r="F48" s="133">
        <f t="shared" si="2"/>
        <v>5</v>
      </c>
      <c r="G48" s="379" t="s">
        <v>263</v>
      </c>
      <c r="H48" s="133">
        <f t="shared" si="3"/>
        <v>5</v>
      </c>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c r="BE48" s="134"/>
      <c r="BF48" s="134"/>
      <c r="BG48" s="134"/>
      <c r="BH48" s="134"/>
      <c r="BI48" s="134"/>
      <c r="BJ48" s="134"/>
      <c r="BK48" s="134"/>
      <c r="BL48" s="134"/>
    </row>
    <row r="49" spans="1:64" ht="25.5" x14ac:dyDescent="0.25">
      <c r="A49"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2.8.1</v>
      </c>
      <c r="B49" s="137" t="s">
        <v>123</v>
      </c>
      <c r="C49" s="138" t="s">
        <v>104</v>
      </c>
      <c r="D49" s="139">
        <v>44340</v>
      </c>
      <c r="E49" s="140">
        <f>D49+4</f>
        <v>44344</v>
      </c>
      <c r="F49" s="127">
        <f t="shared" si="2"/>
        <v>5</v>
      </c>
      <c r="G49" s="380" t="s">
        <v>29</v>
      </c>
      <c r="H49" s="127">
        <f t="shared" si="3"/>
        <v>5</v>
      </c>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c r="AX49" s="141"/>
      <c r="AY49" s="141"/>
      <c r="AZ49" s="141"/>
      <c r="BA49" s="141"/>
      <c r="BB49" s="141"/>
      <c r="BC49" s="141"/>
      <c r="BD49" s="141"/>
      <c r="BE49" s="141"/>
      <c r="BF49" s="141"/>
      <c r="BG49" s="141"/>
      <c r="BH49" s="141"/>
      <c r="BI49" s="141"/>
      <c r="BJ49" s="141"/>
      <c r="BK49" s="141"/>
      <c r="BL49" s="141"/>
    </row>
    <row r="50" spans="1:64" x14ac:dyDescent="0.25">
      <c r="A50"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2.8.2</v>
      </c>
      <c r="B50" s="137" t="s">
        <v>539</v>
      </c>
      <c r="C50" s="138" t="s">
        <v>104</v>
      </c>
      <c r="D50" s="139">
        <v>44340</v>
      </c>
      <c r="E50" s="140">
        <f>D50+4</f>
        <v>44344</v>
      </c>
      <c r="F50" s="127">
        <f t="shared" si="2"/>
        <v>5</v>
      </c>
      <c r="G50" s="509" t="s">
        <v>203</v>
      </c>
      <c r="H50" s="127">
        <f t="shared" si="3"/>
        <v>5</v>
      </c>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c r="AX50" s="141"/>
      <c r="AY50" s="141"/>
      <c r="AZ50" s="141"/>
      <c r="BA50" s="141"/>
      <c r="BB50" s="141"/>
      <c r="BC50" s="141"/>
      <c r="BD50" s="141"/>
      <c r="BE50" s="141"/>
      <c r="BF50" s="141"/>
      <c r="BG50" s="141"/>
      <c r="BH50" s="141"/>
      <c r="BI50" s="141"/>
      <c r="BJ50" s="141"/>
      <c r="BK50" s="141"/>
      <c r="BL50" s="141"/>
    </row>
    <row r="51" spans="1:64" x14ac:dyDescent="0.25">
      <c r="A51"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2.8.3</v>
      </c>
      <c r="B51" s="137" t="s">
        <v>540</v>
      </c>
      <c r="C51" s="138" t="s">
        <v>104</v>
      </c>
      <c r="D51" s="139">
        <v>44340</v>
      </c>
      <c r="E51" s="140">
        <f>D51+4</f>
        <v>44344</v>
      </c>
      <c r="F51" s="127">
        <f t="shared" si="2"/>
        <v>5</v>
      </c>
      <c r="G51" s="509" t="s">
        <v>203</v>
      </c>
      <c r="H51" s="127">
        <f t="shared" si="3"/>
        <v>5</v>
      </c>
      <c r="I51" s="141"/>
      <c r="J51" s="141"/>
      <c r="K51" s="141"/>
      <c r="L51" s="141"/>
      <c r="M51" s="141"/>
      <c r="N51" s="141"/>
      <c r="O51" s="141"/>
      <c r="P51" s="141"/>
      <c r="Q51" s="141"/>
      <c r="R51" s="141"/>
      <c r="S51" s="141"/>
      <c r="T51" s="141"/>
      <c r="U51" s="141"/>
      <c r="V51" s="141"/>
      <c r="W51" s="141"/>
      <c r="X51" s="141"/>
      <c r="Y51" s="141"/>
      <c r="Z51" s="141"/>
      <c r="AA51" s="141"/>
      <c r="AB51" s="141"/>
      <c r="AC51" s="141"/>
      <c r="AD51" s="141"/>
      <c r="AE51" s="141"/>
      <c r="AF51" s="141"/>
      <c r="AG51" s="141"/>
      <c r="AH51" s="141"/>
      <c r="AI51" s="141"/>
      <c r="AJ51" s="141"/>
      <c r="AK51" s="141"/>
      <c r="AL51" s="141"/>
      <c r="AM51" s="141"/>
      <c r="AN51" s="141"/>
      <c r="AO51" s="141"/>
      <c r="AP51" s="141"/>
      <c r="AQ51" s="141"/>
      <c r="AR51" s="141"/>
      <c r="AS51" s="141"/>
      <c r="AT51" s="141"/>
      <c r="AU51" s="141"/>
      <c r="AV51" s="141"/>
      <c r="AW51" s="141"/>
      <c r="AX51" s="141"/>
      <c r="AY51" s="141"/>
      <c r="AZ51" s="141"/>
      <c r="BA51" s="141"/>
      <c r="BB51" s="141"/>
      <c r="BC51" s="141"/>
      <c r="BD51" s="141"/>
      <c r="BE51" s="141"/>
      <c r="BF51" s="141"/>
      <c r="BG51" s="141"/>
      <c r="BH51" s="141"/>
      <c r="BI51" s="141"/>
      <c r="BJ51" s="141"/>
      <c r="BK51" s="141"/>
      <c r="BL51" s="141"/>
    </row>
    <row r="52" spans="1:64" s="135" customFormat="1" x14ac:dyDescent="0.25">
      <c r="A52"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2.9</v>
      </c>
      <c r="B52" s="130" t="s">
        <v>129</v>
      </c>
      <c r="C52" s="130" t="s">
        <v>94</v>
      </c>
      <c r="D52" s="131">
        <f>MIN(D53:D56)</f>
        <v>44340</v>
      </c>
      <c r="E52" s="132">
        <f>MAX(E53:E56)</f>
        <v>44344</v>
      </c>
      <c r="F52" s="133">
        <f t="shared" si="2"/>
        <v>5</v>
      </c>
      <c r="G52" s="380" t="s">
        <v>29</v>
      </c>
      <c r="H52" s="133">
        <f t="shared" si="3"/>
        <v>5</v>
      </c>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c r="BE52" s="134"/>
      <c r="BF52" s="134"/>
      <c r="BG52" s="134"/>
      <c r="BH52" s="134"/>
      <c r="BI52" s="134"/>
      <c r="BJ52" s="134"/>
      <c r="BK52" s="134"/>
      <c r="BL52" s="134"/>
    </row>
    <row r="53" spans="1:64" x14ac:dyDescent="0.25">
      <c r="A53"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2.9.1</v>
      </c>
      <c r="B53" s="137" t="s">
        <v>130</v>
      </c>
      <c r="C53" s="138" t="s">
        <v>94</v>
      </c>
      <c r="D53" s="139">
        <v>44340</v>
      </c>
      <c r="E53" s="140">
        <f>D53+4</f>
        <v>44344</v>
      </c>
      <c r="F53" s="127">
        <f t="shared" si="2"/>
        <v>5</v>
      </c>
      <c r="G53" s="380" t="s">
        <v>29</v>
      </c>
      <c r="H53" s="127">
        <f t="shared" si="3"/>
        <v>5</v>
      </c>
      <c r="I53" s="141"/>
      <c r="J53" s="141"/>
      <c r="K53" s="141"/>
      <c r="L53" s="141"/>
      <c r="M53" s="141"/>
      <c r="N53" s="141"/>
      <c r="O53" s="141"/>
      <c r="P53" s="141"/>
      <c r="Q53" s="141"/>
      <c r="R53" s="141"/>
      <c r="S53" s="141"/>
      <c r="T53" s="141"/>
      <c r="U53" s="141"/>
      <c r="V53" s="141"/>
      <c r="W53" s="141"/>
      <c r="X53" s="141"/>
      <c r="Y53" s="141"/>
      <c r="Z53" s="141"/>
      <c r="AA53" s="141"/>
      <c r="AB53" s="141"/>
      <c r="AC53" s="141"/>
      <c r="AD53" s="141"/>
      <c r="AE53" s="141"/>
      <c r="AF53" s="141"/>
      <c r="AG53" s="141"/>
      <c r="AH53" s="141"/>
      <c r="AI53" s="141"/>
      <c r="AJ53" s="141"/>
      <c r="AK53" s="141"/>
      <c r="AL53" s="141"/>
      <c r="AM53" s="141"/>
      <c r="AN53" s="141"/>
      <c r="AO53" s="141"/>
      <c r="AP53" s="141"/>
      <c r="AQ53" s="141"/>
      <c r="AR53" s="141"/>
      <c r="AS53" s="141"/>
      <c r="AT53" s="141"/>
      <c r="AU53" s="141"/>
      <c r="AV53" s="141"/>
      <c r="AW53" s="141"/>
      <c r="AX53" s="141"/>
      <c r="AY53" s="141"/>
      <c r="AZ53" s="141"/>
      <c r="BA53" s="141"/>
      <c r="BB53" s="141"/>
      <c r="BC53" s="141"/>
      <c r="BD53" s="141"/>
      <c r="BE53" s="141"/>
      <c r="BF53" s="141"/>
      <c r="BG53" s="141"/>
      <c r="BH53" s="141"/>
      <c r="BI53" s="141"/>
      <c r="BJ53" s="141"/>
      <c r="BK53" s="141"/>
      <c r="BL53" s="141"/>
    </row>
    <row r="54" spans="1:64" x14ac:dyDescent="0.25">
      <c r="A54"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2.9.2</v>
      </c>
      <c r="B54" s="137" t="s">
        <v>131</v>
      </c>
      <c r="C54" s="138" t="s">
        <v>94</v>
      </c>
      <c r="D54" s="139">
        <f t="shared" ref="D54:E56" si="7">D53</f>
        <v>44340</v>
      </c>
      <c r="E54" s="140">
        <f t="shared" si="7"/>
        <v>44344</v>
      </c>
      <c r="F54" s="127">
        <f t="shared" si="2"/>
        <v>5</v>
      </c>
      <c r="G54" s="380" t="s">
        <v>29</v>
      </c>
      <c r="H54" s="127">
        <f t="shared" si="3"/>
        <v>5</v>
      </c>
      <c r="I54" s="141"/>
      <c r="J54" s="141"/>
      <c r="K54" s="141"/>
      <c r="L54" s="141"/>
      <c r="M54" s="141"/>
      <c r="N54" s="141"/>
      <c r="O54" s="141"/>
      <c r="P54" s="141"/>
      <c r="Q54" s="141"/>
      <c r="R54" s="141"/>
      <c r="S54" s="141"/>
      <c r="T54" s="141"/>
      <c r="U54" s="141"/>
      <c r="V54" s="141"/>
      <c r="W54" s="141"/>
      <c r="X54" s="141"/>
      <c r="Y54" s="141"/>
      <c r="Z54" s="141"/>
      <c r="AA54" s="141"/>
      <c r="AB54" s="141"/>
      <c r="AC54" s="141"/>
      <c r="AD54" s="141"/>
      <c r="AE54" s="141"/>
      <c r="AF54" s="141"/>
      <c r="AG54" s="141"/>
      <c r="AH54" s="141"/>
      <c r="AI54" s="141"/>
      <c r="AJ54" s="141"/>
      <c r="AK54" s="141"/>
      <c r="AL54" s="141"/>
      <c r="AM54" s="141"/>
      <c r="AN54" s="141"/>
      <c r="AO54" s="141"/>
      <c r="AP54" s="141"/>
      <c r="AQ54" s="141"/>
      <c r="AR54" s="141"/>
      <c r="AS54" s="141"/>
      <c r="AT54" s="141"/>
      <c r="AU54" s="141"/>
      <c r="AV54" s="141"/>
      <c r="AW54" s="141"/>
      <c r="AX54" s="141"/>
      <c r="AY54" s="141"/>
      <c r="AZ54" s="141"/>
      <c r="BA54" s="141"/>
      <c r="BB54" s="141"/>
      <c r="BC54" s="141"/>
      <c r="BD54" s="141"/>
      <c r="BE54" s="141"/>
      <c r="BF54" s="141"/>
      <c r="BG54" s="141"/>
      <c r="BH54" s="141"/>
      <c r="BI54" s="141"/>
      <c r="BJ54" s="141"/>
      <c r="BK54" s="141"/>
      <c r="BL54" s="141"/>
    </row>
    <row r="55" spans="1:64" x14ac:dyDescent="0.25">
      <c r="A55"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2.9.3</v>
      </c>
      <c r="B55" s="137" t="s">
        <v>234</v>
      </c>
      <c r="C55" s="138" t="s">
        <v>94</v>
      </c>
      <c r="D55" s="139">
        <f t="shared" si="7"/>
        <v>44340</v>
      </c>
      <c r="E55" s="140">
        <f t="shared" si="7"/>
        <v>44344</v>
      </c>
      <c r="F55" s="127">
        <f t="shared" si="2"/>
        <v>5</v>
      </c>
      <c r="G55" s="509" t="s">
        <v>203</v>
      </c>
      <c r="H55" s="127">
        <f t="shared" si="3"/>
        <v>5</v>
      </c>
      <c r="I55" s="141"/>
      <c r="J55" s="141"/>
      <c r="K55" s="141"/>
      <c r="L55" s="141"/>
      <c r="M55" s="141"/>
      <c r="N55" s="141"/>
      <c r="O55" s="141"/>
      <c r="P55" s="141"/>
      <c r="Q55" s="141"/>
      <c r="R55" s="141"/>
      <c r="S55" s="141"/>
      <c r="T55" s="141"/>
      <c r="U55" s="141"/>
      <c r="V55" s="141"/>
      <c r="W55" s="141"/>
      <c r="X55" s="141"/>
      <c r="Y55" s="141"/>
      <c r="Z55" s="141"/>
      <c r="AA55" s="141"/>
      <c r="AB55" s="141"/>
      <c r="AC55" s="141"/>
      <c r="AD55" s="141"/>
      <c r="AE55" s="141"/>
      <c r="AF55" s="141"/>
      <c r="AG55" s="141"/>
      <c r="AH55" s="141"/>
      <c r="AI55" s="141"/>
      <c r="AJ55" s="141"/>
      <c r="AK55" s="141"/>
      <c r="AL55" s="141"/>
      <c r="AM55" s="141"/>
      <c r="AN55" s="141"/>
      <c r="AO55" s="141"/>
      <c r="AP55" s="141"/>
      <c r="AQ55" s="141"/>
      <c r="AR55" s="141"/>
      <c r="AS55" s="141"/>
      <c r="AT55" s="141"/>
      <c r="AU55" s="141"/>
      <c r="AV55" s="141"/>
      <c r="AW55" s="141"/>
      <c r="AX55" s="141"/>
      <c r="AY55" s="141"/>
      <c r="AZ55" s="141"/>
      <c r="BA55" s="141"/>
      <c r="BB55" s="141"/>
      <c r="BC55" s="141"/>
      <c r="BD55" s="141"/>
      <c r="BE55" s="141"/>
      <c r="BF55" s="141"/>
      <c r="BG55" s="141"/>
      <c r="BH55" s="141"/>
      <c r="BI55" s="141"/>
      <c r="BJ55" s="141"/>
      <c r="BK55" s="141"/>
      <c r="BL55" s="141"/>
    </row>
    <row r="56" spans="1:64" x14ac:dyDescent="0.25">
      <c r="A56"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2.9.4</v>
      </c>
      <c r="B56" s="137" t="s">
        <v>132</v>
      </c>
      <c r="C56" s="138" t="s">
        <v>94</v>
      </c>
      <c r="D56" s="139">
        <f t="shared" si="7"/>
        <v>44340</v>
      </c>
      <c r="E56" s="140">
        <f t="shared" si="7"/>
        <v>44344</v>
      </c>
      <c r="F56" s="127">
        <f t="shared" si="2"/>
        <v>5</v>
      </c>
      <c r="G56" s="509" t="s">
        <v>203</v>
      </c>
      <c r="H56" s="127">
        <f t="shared" si="3"/>
        <v>5</v>
      </c>
      <c r="I56" s="141"/>
      <c r="J56" s="141"/>
      <c r="K56" s="141"/>
      <c r="L56" s="141"/>
      <c r="M56" s="141"/>
      <c r="N56" s="141"/>
      <c r="O56" s="141"/>
      <c r="P56" s="141"/>
      <c r="Q56" s="141"/>
      <c r="R56" s="141"/>
      <c r="S56" s="141"/>
      <c r="T56" s="141"/>
      <c r="U56" s="141"/>
      <c r="V56" s="141"/>
      <c r="W56" s="141"/>
      <c r="X56" s="141"/>
      <c r="Y56" s="141"/>
      <c r="Z56" s="141"/>
      <c r="AA56" s="141"/>
      <c r="AB56" s="141"/>
      <c r="AC56" s="141"/>
      <c r="AD56" s="141"/>
      <c r="AE56" s="141"/>
      <c r="AF56" s="141"/>
      <c r="AG56" s="141"/>
      <c r="AH56" s="141"/>
      <c r="AI56" s="141"/>
      <c r="AJ56" s="141"/>
      <c r="AK56" s="141"/>
      <c r="AL56" s="141"/>
      <c r="AM56" s="141"/>
      <c r="AN56" s="141"/>
      <c r="AO56" s="141"/>
      <c r="AP56" s="141"/>
      <c r="AQ56" s="141"/>
      <c r="AR56" s="141"/>
      <c r="AS56" s="141"/>
      <c r="AT56" s="141"/>
      <c r="AU56" s="141"/>
      <c r="AV56" s="141"/>
      <c r="AW56" s="141"/>
      <c r="AX56" s="141"/>
      <c r="AY56" s="141"/>
      <c r="AZ56" s="141"/>
      <c r="BA56" s="141"/>
      <c r="BB56" s="141"/>
      <c r="BC56" s="141"/>
      <c r="BD56" s="141"/>
      <c r="BE56" s="141"/>
      <c r="BF56" s="141"/>
      <c r="BG56" s="141"/>
      <c r="BH56" s="141"/>
      <c r="BI56" s="141"/>
      <c r="BJ56" s="141"/>
      <c r="BK56" s="141"/>
      <c r="BL56" s="141"/>
    </row>
    <row r="57" spans="1:64" s="135" customFormat="1" x14ac:dyDescent="0.25">
      <c r="A57"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2.10</v>
      </c>
      <c r="B57" s="130" t="s">
        <v>133</v>
      </c>
      <c r="C57" s="130" t="s">
        <v>94</v>
      </c>
      <c r="D57" s="131">
        <f>MIN(D58:D61)</f>
        <v>44347</v>
      </c>
      <c r="E57" s="132">
        <f>MAX(E58:E61)</f>
        <v>44350</v>
      </c>
      <c r="F57" s="133">
        <f>E57-D57+1</f>
        <v>4</v>
      </c>
      <c r="G57" s="379" t="s">
        <v>263</v>
      </c>
      <c r="H57" s="133">
        <f t="shared" ref="H57:H72" si="8">IF(OR(E57=0,D57=0)," - ",NETWORKDAYS(D57,E57))</f>
        <v>4</v>
      </c>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134"/>
      <c r="BG57" s="134"/>
      <c r="BH57" s="134"/>
      <c r="BI57" s="134"/>
      <c r="BJ57" s="134"/>
      <c r="BK57" s="134"/>
      <c r="BL57" s="134"/>
    </row>
    <row r="58" spans="1:64" s="135" customFormat="1" x14ac:dyDescent="0.25">
      <c r="A58"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2.10.1</v>
      </c>
      <c r="B58" s="137" t="s">
        <v>219</v>
      </c>
      <c r="C58" s="138" t="s">
        <v>94</v>
      </c>
      <c r="D58" s="139">
        <v>44347</v>
      </c>
      <c r="E58" s="140">
        <f>D58</f>
        <v>44347</v>
      </c>
      <c r="F58" s="127">
        <f t="shared" ref="F58:F72" si="9">E58-D58+1</f>
        <v>1</v>
      </c>
      <c r="G58" s="509" t="s">
        <v>203</v>
      </c>
      <c r="H58" s="127">
        <f t="shared" si="8"/>
        <v>1</v>
      </c>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134"/>
      <c r="BG58" s="134"/>
      <c r="BH58" s="134"/>
      <c r="BI58" s="134"/>
      <c r="BJ58" s="134"/>
      <c r="BK58" s="134"/>
      <c r="BL58" s="134"/>
    </row>
    <row r="59" spans="1:64" s="135" customFormat="1" x14ac:dyDescent="0.25">
      <c r="A59"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2.10.2</v>
      </c>
      <c r="B59" s="137" t="s">
        <v>220</v>
      </c>
      <c r="C59" s="138" t="s">
        <v>94</v>
      </c>
      <c r="D59" s="139">
        <f>E58+1</f>
        <v>44348</v>
      </c>
      <c r="E59" s="139">
        <f>D59</f>
        <v>44348</v>
      </c>
      <c r="F59" s="127">
        <f t="shared" si="9"/>
        <v>1</v>
      </c>
      <c r="G59" s="509" t="s">
        <v>203</v>
      </c>
      <c r="H59" s="127">
        <f t="shared" si="8"/>
        <v>1</v>
      </c>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134"/>
      <c r="BG59" s="134"/>
      <c r="BH59" s="134"/>
      <c r="BI59" s="134"/>
      <c r="BJ59" s="134"/>
      <c r="BK59" s="134"/>
      <c r="BL59" s="134"/>
    </row>
    <row r="60" spans="1:64" s="135" customFormat="1" x14ac:dyDescent="0.25">
      <c r="A60"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2.10.3</v>
      </c>
      <c r="B60" s="137" t="s">
        <v>370</v>
      </c>
      <c r="C60" s="138" t="s">
        <v>94</v>
      </c>
      <c r="D60" s="139">
        <f>E59+1</f>
        <v>44349</v>
      </c>
      <c r="E60" s="139">
        <f>D60</f>
        <v>44349</v>
      </c>
      <c r="F60" s="127">
        <f t="shared" si="9"/>
        <v>1</v>
      </c>
      <c r="G60" s="509" t="s">
        <v>203</v>
      </c>
      <c r="H60" s="127">
        <f t="shared" si="8"/>
        <v>1</v>
      </c>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134"/>
      <c r="BG60" s="134"/>
      <c r="BH60" s="134"/>
      <c r="BI60" s="134"/>
      <c r="BJ60" s="134"/>
      <c r="BK60" s="134"/>
      <c r="BL60" s="134"/>
    </row>
    <row r="61" spans="1:64" s="135" customFormat="1" x14ac:dyDescent="0.25">
      <c r="A61"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2.10.4</v>
      </c>
      <c r="B61" s="137" t="s">
        <v>221</v>
      </c>
      <c r="C61" s="138" t="s">
        <v>94</v>
      </c>
      <c r="D61" s="139">
        <f>E60+1</f>
        <v>44350</v>
      </c>
      <c r="E61" s="139">
        <f>D61</f>
        <v>44350</v>
      </c>
      <c r="F61" s="127">
        <f t="shared" si="9"/>
        <v>1</v>
      </c>
      <c r="G61" s="379" t="s">
        <v>263</v>
      </c>
      <c r="H61" s="127">
        <f t="shared" si="8"/>
        <v>1</v>
      </c>
      <c r="I61" s="134"/>
      <c r="J61" s="134"/>
      <c r="K61" s="134"/>
      <c r="L61" s="134"/>
      <c r="M61" s="134"/>
      <c r="N61" s="134"/>
      <c r="O61" s="134"/>
      <c r="P61" s="134"/>
      <c r="Q61" s="134"/>
      <c r="R61" s="134"/>
      <c r="S61" s="134"/>
      <c r="T61" s="134"/>
      <c r="U61" s="134"/>
      <c r="V61" s="134"/>
      <c r="W61" s="134"/>
      <c r="X61" s="134"/>
      <c r="Y61" s="134"/>
      <c r="Z61" s="134"/>
      <c r="AA61" s="134"/>
      <c r="AB61" s="134"/>
      <c r="AC61" s="134"/>
      <c r="AD61" s="134"/>
      <c r="AE61" s="134"/>
      <c r="AF61" s="134"/>
      <c r="AG61" s="134"/>
      <c r="AH61" s="134"/>
      <c r="AI61" s="134"/>
      <c r="AJ61" s="13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134"/>
      <c r="BG61" s="134"/>
      <c r="BH61" s="134"/>
      <c r="BI61" s="134"/>
      <c r="BJ61" s="134"/>
      <c r="BK61" s="134"/>
      <c r="BL61" s="134"/>
    </row>
    <row r="62" spans="1:64" x14ac:dyDescent="0.25">
      <c r="A62" s="143" t="str">
        <f>IF(ISERROR(VALUE(SUBSTITUTE(prevWBS,".",""))),"1",IF(ISERROR(FIND("`",SUBSTITUTE(prevWBS,".","`",1))),TEXT(VALUE(prevWBS)+1,"#"),TEXT(VALUE(LEFT(prevWBS,FIND("`",SUBSTITUTE(prevWBS,".","`",1))-1))+1,"#")))</f>
        <v>3</v>
      </c>
      <c r="B62" s="144" t="s">
        <v>222</v>
      </c>
      <c r="C62" s="145"/>
      <c r="D62" s="131">
        <v>44368</v>
      </c>
      <c r="E62" s="126">
        <f>MAX(E63:E103)</f>
        <v>44470</v>
      </c>
      <c r="F62" s="127">
        <f t="shared" si="9"/>
        <v>103</v>
      </c>
      <c r="G62" s="379" t="s">
        <v>263</v>
      </c>
      <c r="H62" s="127">
        <f t="shared" si="8"/>
        <v>75</v>
      </c>
      <c r="I62" s="141"/>
      <c r="J62" s="141"/>
      <c r="K62" s="141"/>
      <c r="L62" s="141"/>
      <c r="M62" s="141"/>
      <c r="N62" s="141"/>
      <c r="O62" s="141"/>
      <c r="P62" s="141"/>
      <c r="Q62" s="141"/>
      <c r="R62" s="141"/>
      <c r="S62" s="141"/>
      <c r="T62" s="141"/>
      <c r="U62" s="141"/>
      <c r="V62" s="141"/>
      <c r="W62" s="141"/>
      <c r="X62" s="141"/>
      <c r="Y62" s="141"/>
      <c r="Z62" s="141"/>
      <c r="AA62" s="141"/>
      <c r="AB62" s="141"/>
      <c r="AC62" s="141"/>
      <c r="AD62" s="141"/>
      <c r="AE62" s="141"/>
      <c r="AF62" s="141"/>
      <c r="AG62" s="141"/>
      <c r="AH62" s="141"/>
      <c r="AI62" s="141"/>
      <c r="AJ62" s="141"/>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141"/>
      <c r="BG62" s="141"/>
      <c r="BH62" s="141"/>
      <c r="BI62" s="141"/>
      <c r="BJ62" s="141"/>
      <c r="BK62" s="141"/>
      <c r="BL62" s="141"/>
    </row>
    <row r="63" spans="1:64" s="135" customFormat="1" hidden="1" x14ac:dyDescent="0.25">
      <c r="A63"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63" s="148" t="s">
        <v>136</v>
      </c>
      <c r="C63" s="130" t="s">
        <v>90</v>
      </c>
      <c r="D63" s="131">
        <f>MIN(D65:D72)</f>
        <v>0</v>
      </c>
      <c r="E63" s="132">
        <f>MAX(E65:E72)</f>
        <v>0</v>
      </c>
      <c r="F63" s="133">
        <f t="shared" si="9"/>
        <v>1</v>
      </c>
      <c r="G63" s="379" t="s">
        <v>263</v>
      </c>
      <c r="H63" s="133" t="str">
        <f t="shared" si="8"/>
        <v xml:space="preserve"> - </v>
      </c>
      <c r="I63" s="134"/>
      <c r="J63" s="134"/>
      <c r="K63" s="134"/>
      <c r="L63" s="134"/>
      <c r="M63" s="134"/>
      <c r="N63" s="134"/>
      <c r="O63" s="134"/>
      <c r="P63" s="134"/>
      <c r="Q63" s="134"/>
      <c r="R63" s="134"/>
      <c r="S63" s="134"/>
      <c r="T63" s="134"/>
      <c r="U63" s="134"/>
      <c r="V63" s="134"/>
      <c r="W63" s="134"/>
      <c r="X63" s="134"/>
      <c r="Y63" s="134"/>
      <c r="Z63" s="134"/>
      <c r="AA63" s="134"/>
      <c r="AB63" s="134"/>
      <c r="AC63" s="134"/>
      <c r="AD63" s="134"/>
      <c r="AE63" s="134"/>
      <c r="AF63" s="134"/>
      <c r="AG63" s="134"/>
      <c r="AH63" s="134"/>
      <c r="AI63" s="134"/>
      <c r="AJ63" s="13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134"/>
      <c r="BG63" s="134"/>
      <c r="BH63" s="134"/>
      <c r="BI63" s="134"/>
      <c r="BJ63" s="134"/>
      <c r="BK63" s="134"/>
      <c r="BL63" s="134"/>
    </row>
    <row r="64" spans="1:64" s="135" customFormat="1" hidden="1" x14ac:dyDescent="0.25">
      <c r="A64" s="136" t="str">
        <f t="shared" ref="A64:A72" si="10">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3.1.1</v>
      </c>
      <c r="B64" s="148" t="s">
        <v>171</v>
      </c>
      <c r="C64" s="138" t="s">
        <v>90</v>
      </c>
      <c r="D64" s="131">
        <v>44368</v>
      </c>
      <c r="E64" s="140">
        <v>44400</v>
      </c>
      <c r="F64" s="133">
        <f t="shared" si="9"/>
        <v>33</v>
      </c>
      <c r="G64" s="379" t="s">
        <v>263</v>
      </c>
      <c r="H64" s="133">
        <f t="shared" si="8"/>
        <v>25</v>
      </c>
      <c r="I64" s="134"/>
      <c r="J64" s="134"/>
      <c r="K64" s="134"/>
      <c r="L64" s="134"/>
      <c r="M64" s="134"/>
      <c r="N64" s="134"/>
      <c r="O64" s="134"/>
      <c r="P64" s="134"/>
      <c r="Q64" s="134"/>
      <c r="R64" s="134"/>
      <c r="S64" s="134"/>
      <c r="T64" s="134"/>
      <c r="U64" s="134"/>
      <c r="V64" s="134"/>
      <c r="W64" s="134"/>
      <c r="X64" s="134"/>
      <c r="Y64" s="134"/>
      <c r="Z64" s="134"/>
      <c r="AA64" s="134"/>
      <c r="AB64" s="134"/>
      <c r="AC64" s="134"/>
      <c r="AD64" s="134"/>
      <c r="AE64" s="134"/>
      <c r="AF64" s="134"/>
      <c r="AG64" s="134"/>
      <c r="AH64" s="134"/>
      <c r="AI64" s="134"/>
      <c r="AJ64" s="13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134"/>
      <c r="BG64" s="134"/>
      <c r="BH64" s="134"/>
      <c r="BI64" s="134"/>
      <c r="BJ64" s="134"/>
      <c r="BK64" s="134"/>
      <c r="BL64" s="134"/>
    </row>
    <row r="65" spans="1:64" hidden="1" x14ac:dyDescent="0.25">
      <c r="A65" s="136" t="str">
        <f t="shared" si="10"/>
        <v>3.1.2</v>
      </c>
      <c r="B65" s="146" t="s">
        <v>137</v>
      </c>
      <c r="C65" s="138" t="s">
        <v>90</v>
      </c>
      <c r="D65" s="139"/>
      <c r="E65" s="140"/>
      <c r="F65" s="127">
        <f t="shared" si="9"/>
        <v>1</v>
      </c>
      <c r="G65" s="379" t="s">
        <v>263</v>
      </c>
      <c r="H65" s="127" t="str">
        <f t="shared" si="8"/>
        <v xml:space="preserve"> - </v>
      </c>
      <c r="I65" s="141"/>
      <c r="J65" s="141"/>
      <c r="K65" s="141"/>
      <c r="L65" s="141"/>
      <c r="M65" s="141"/>
      <c r="N65" s="141"/>
      <c r="O65" s="141"/>
      <c r="P65" s="141"/>
      <c r="Q65" s="141"/>
      <c r="R65" s="141"/>
      <c r="S65" s="141"/>
      <c r="T65" s="141"/>
      <c r="U65" s="141"/>
      <c r="V65" s="141"/>
      <c r="W65" s="141"/>
      <c r="X65" s="141"/>
      <c r="Y65" s="141"/>
      <c r="Z65" s="141"/>
      <c r="AA65" s="141"/>
      <c r="AB65" s="141"/>
      <c r="AC65" s="141"/>
      <c r="AD65" s="141"/>
      <c r="AE65" s="141"/>
      <c r="AF65" s="141"/>
      <c r="AG65" s="141"/>
      <c r="AH65" s="141"/>
      <c r="AI65" s="141"/>
      <c r="AJ65" s="141"/>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141"/>
      <c r="BG65" s="141"/>
      <c r="BH65" s="141"/>
      <c r="BI65" s="141"/>
      <c r="BJ65" s="141"/>
      <c r="BK65" s="141"/>
      <c r="BL65" s="141"/>
    </row>
    <row r="66" spans="1:64" hidden="1" x14ac:dyDescent="0.25">
      <c r="A66" s="136" t="str">
        <f t="shared" si="10"/>
        <v>3.1.3</v>
      </c>
      <c r="B66" s="146" t="s">
        <v>172</v>
      </c>
      <c r="C66" s="138" t="s">
        <v>90</v>
      </c>
      <c r="D66" s="139"/>
      <c r="E66" s="140"/>
      <c r="F66" s="127">
        <f t="shared" si="9"/>
        <v>1</v>
      </c>
      <c r="G66" s="379" t="s">
        <v>263</v>
      </c>
      <c r="H66" s="127" t="str">
        <f t="shared" si="8"/>
        <v xml:space="preserve"> - </v>
      </c>
      <c r="I66" s="141"/>
      <c r="J66" s="141"/>
      <c r="K66" s="141"/>
      <c r="L66" s="141"/>
      <c r="M66" s="141"/>
      <c r="N66" s="141"/>
      <c r="O66" s="141"/>
      <c r="P66" s="141"/>
      <c r="Q66" s="141"/>
      <c r="R66" s="141"/>
      <c r="S66" s="141"/>
      <c r="T66" s="141"/>
      <c r="U66" s="141"/>
      <c r="V66" s="141"/>
      <c r="W66" s="141"/>
      <c r="X66" s="141"/>
      <c r="Y66" s="141"/>
      <c r="Z66" s="141"/>
      <c r="AA66" s="141"/>
      <c r="AB66" s="141"/>
      <c r="AC66" s="141"/>
      <c r="AD66" s="141"/>
      <c r="AE66" s="141"/>
      <c r="AF66" s="141"/>
      <c r="AG66" s="141"/>
      <c r="AH66" s="141"/>
      <c r="AI66" s="141"/>
      <c r="AJ66" s="141"/>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141"/>
      <c r="BG66" s="141"/>
      <c r="BH66" s="141"/>
      <c r="BI66" s="141"/>
      <c r="BJ66" s="141"/>
      <c r="BK66" s="141"/>
      <c r="BL66" s="141"/>
    </row>
    <row r="67" spans="1:64" hidden="1" x14ac:dyDescent="0.25">
      <c r="A67" s="136" t="str">
        <f t="shared" si="10"/>
        <v>3.1.4</v>
      </c>
      <c r="B67" s="146" t="s">
        <v>236</v>
      </c>
      <c r="C67" s="138" t="s">
        <v>90</v>
      </c>
      <c r="D67" s="139"/>
      <c r="E67" s="140"/>
      <c r="F67" s="127">
        <f t="shared" si="9"/>
        <v>1</v>
      </c>
      <c r="G67" s="379" t="s">
        <v>263</v>
      </c>
      <c r="H67" s="127" t="str">
        <f t="shared" si="8"/>
        <v xml:space="preserve"> - </v>
      </c>
      <c r="I67" s="141"/>
      <c r="J67" s="141"/>
      <c r="K67" s="141"/>
      <c r="L67" s="141"/>
      <c r="M67" s="141"/>
      <c r="N67" s="141"/>
      <c r="O67" s="141"/>
      <c r="P67" s="141"/>
      <c r="Q67" s="141"/>
      <c r="R67" s="141"/>
      <c r="S67" s="141"/>
      <c r="T67" s="141"/>
      <c r="U67" s="141"/>
      <c r="V67" s="141"/>
      <c r="W67" s="141"/>
      <c r="X67" s="141"/>
      <c r="Y67" s="141"/>
      <c r="Z67" s="141"/>
      <c r="AA67" s="141"/>
      <c r="AB67" s="141"/>
      <c r="AC67" s="141"/>
      <c r="AD67" s="141"/>
      <c r="AE67" s="141"/>
      <c r="AF67" s="141"/>
      <c r="AG67" s="141"/>
      <c r="AH67" s="141"/>
      <c r="AI67" s="141"/>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141"/>
      <c r="BG67" s="141"/>
      <c r="BH67" s="141"/>
      <c r="BI67" s="141"/>
      <c r="BJ67" s="141"/>
      <c r="BK67" s="141"/>
      <c r="BL67" s="141"/>
    </row>
    <row r="68" spans="1:64" hidden="1" x14ac:dyDescent="0.25">
      <c r="A68" s="136" t="str">
        <f t="shared" si="10"/>
        <v>3.1.5</v>
      </c>
      <c r="B68" s="146" t="s">
        <v>138</v>
      </c>
      <c r="C68" s="138" t="s">
        <v>90</v>
      </c>
      <c r="D68" s="139"/>
      <c r="E68" s="140"/>
      <c r="F68" s="127">
        <f t="shared" si="9"/>
        <v>1</v>
      </c>
      <c r="G68" s="379" t="s">
        <v>263</v>
      </c>
      <c r="H68" s="127" t="str">
        <f t="shared" si="8"/>
        <v xml:space="preserve"> - </v>
      </c>
      <c r="I68" s="141"/>
      <c r="J68" s="141"/>
      <c r="K68" s="141"/>
      <c r="L68" s="141"/>
      <c r="M68" s="141"/>
      <c r="N68" s="141"/>
      <c r="O68" s="141"/>
      <c r="P68" s="141"/>
      <c r="Q68" s="141"/>
      <c r="R68" s="141"/>
      <c r="S68" s="141"/>
      <c r="T68" s="141"/>
      <c r="U68" s="141"/>
      <c r="V68" s="141"/>
      <c r="W68" s="141"/>
      <c r="X68" s="141"/>
      <c r="Y68" s="141"/>
      <c r="Z68" s="141"/>
      <c r="AA68" s="141"/>
      <c r="AB68" s="141"/>
      <c r="AC68" s="141"/>
      <c r="AD68" s="141"/>
      <c r="AE68" s="141"/>
      <c r="AF68" s="141"/>
      <c r="AG68" s="141"/>
      <c r="AH68" s="141"/>
      <c r="AI68" s="141"/>
      <c r="AJ68" s="141"/>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141"/>
      <c r="BG68" s="141"/>
      <c r="BH68" s="141"/>
      <c r="BI68" s="141"/>
      <c r="BJ68" s="141"/>
      <c r="BK68" s="141"/>
      <c r="BL68" s="141"/>
    </row>
    <row r="69" spans="1:64" hidden="1" x14ac:dyDescent="0.25">
      <c r="A69" s="136" t="str">
        <f t="shared" si="10"/>
        <v>3.1.6</v>
      </c>
      <c r="B69" s="146" t="s">
        <v>139</v>
      </c>
      <c r="C69" s="138" t="s">
        <v>90</v>
      </c>
      <c r="D69" s="139"/>
      <c r="E69" s="140"/>
      <c r="F69" s="127">
        <f t="shared" si="9"/>
        <v>1</v>
      </c>
      <c r="G69" s="379" t="s">
        <v>263</v>
      </c>
      <c r="H69" s="127" t="str">
        <f t="shared" si="8"/>
        <v xml:space="preserve"> - </v>
      </c>
      <c r="I69" s="141"/>
      <c r="J69" s="141"/>
      <c r="K69" s="141"/>
      <c r="L69" s="141"/>
      <c r="M69" s="141"/>
      <c r="N69" s="141"/>
      <c r="O69" s="141"/>
      <c r="P69" s="141"/>
      <c r="Q69" s="141"/>
      <c r="R69" s="141"/>
      <c r="S69" s="141"/>
      <c r="T69" s="141"/>
      <c r="U69" s="141"/>
      <c r="V69" s="141"/>
      <c r="W69" s="141"/>
      <c r="X69" s="141"/>
      <c r="Y69" s="141"/>
      <c r="Z69" s="141"/>
      <c r="AA69" s="141"/>
      <c r="AB69" s="141"/>
      <c r="AC69" s="141"/>
      <c r="AD69" s="141"/>
      <c r="AE69" s="141"/>
      <c r="AF69" s="141"/>
      <c r="AG69" s="141"/>
      <c r="AH69" s="141"/>
      <c r="AI69" s="141"/>
      <c r="AJ69" s="141"/>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141"/>
      <c r="BG69" s="141"/>
      <c r="BH69" s="141"/>
      <c r="BI69" s="141"/>
      <c r="BJ69" s="141"/>
      <c r="BK69" s="141"/>
      <c r="BL69" s="141"/>
    </row>
    <row r="70" spans="1:64" hidden="1" x14ac:dyDescent="0.25">
      <c r="A70" s="136" t="str">
        <f t="shared" si="10"/>
        <v>3.1.7</v>
      </c>
      <c r="B70" s="147" t="s">
        <v>140</v>
      </c>
      <c r="C70" s="138" t="s">
        <v>90</v>
      </c>
      <c r="D70" s="139"/>
      <c r="E70" s="140"/>
      <c r="F70" s="127">
        <f t="shared" si="9"/>
        <v>1</v>
      </c>
      <c r="G70" s="379" t="s">
        <v>263</v>
      </c>
      <c r="H70" s="127" t="str">
        <f t="shared" si="8"/>
        <v xml:space="preserve"> - </v>
      </c>
      <c r="I70" s="141"/>
      <c r="J70" s="141"/>
      <c r="K70" s="141"/>
      <c r="L70" s="141"/>
      <c r="M70" s="141"/>
      <c r="N70" s="141"/>
      <c r="O70" s="141"/>
      <c r="P70" s="141"/>
      <c r="Q70" s="141"/>
      <c r="R70" s="141"/>
      <c r="S70" s="141"/>
      <c r="T70" s="141"/>
      <c r="U70" s="141"/>
      <c r="V70" s="141"/>
      <c r="W70" s="141"/>
      <c r="X70" s="141"/>
      <c r="Y70" s="141"/>
      <c r="Z70" s="141"/>
      <c r="AA70" s="141"/>
      <c r="AB70" s="141"/>
      <c r="AC70" s="141"/>
      <c r="AD70" s="141"/>
      <c r="AE70" s="141"/>
      <c r="AF70" s="141"/>
      <c r="AG70" s="141"/>
      <c r="AH70" s="141"/>
      <c r="AI70" s="141"/>
      <c r="AJ70" s="141"/>
      <c r="AK70" s="141"/>
      <c r="AL70" s="141"/>
      <c r="AM70" s="141"/>
      <c r="AN70" s="141"/>
      <c r="AO70" s="141"/>
      <c r="AP70" s="141"/>
      <c r="AQ70" s="141"/>
      <c r="AR70" s="141"/>
      <c r="AS70" s="141"/>
      <c r="AT70" s="141"/>
      <c r="AU70" s="141"/>
      <c r="AV70" s="141"/>
      <c r="AW70" s="141"/>
      <c r="AX70" s="141"/>
      <c r="AY70" s="141"/>
      <c r="AZ70" s="141"/>
      <c r="BA70" s="141"/>
      <c r="BB70" s="141"/>
      <c r="BC70" s="141"/>
      <c r="BD70" s="141"/>
      <c r="BE70" s="141"/>
      <c r="BF70" s="141"/>
      <c r="BG70" s="141"/>
      <c r="BH70" s="141"/>
      <c r="BI70" s="141"/>
      <c r="BJ70" s="141"/>
      <c r="BK70" s="141"/>
      <c r="BL70" s="141"/>
    </row>
    <row r="71" spans="1:64" hidden="1" x14ac:dyDescent="0.25">
      <c r="A71" s="136" t="str">
        <f t="shared" si="10"/>
        <v>3.1.8</v>
      </c>
      <c r="B71" s="146" t="s">
        <v>141</v>
      </c>
      <c r="C71" s="138" t="s">
        <v>90</v>
      </c>
      <c r="D71" s="139"/>
      <c r="E71" s="140"/>
      <c r="F71" s="127">
        <f t="shared" si="9"/>
        <v>1</v>
      </c>
      <c r="G71" s="379" t="s">
        <v>263</v>
      </c>
      <c r="H71" s="127" t="str">
        <f t="shared" si="8"/>
        <v xml:space="preserve"> - </v>
      </c>
      <c r="I71" s="141"/>
      <c r="J71" s="141"/>
      <c r="K71" s="141"/>
      <c r="L71" s="141"/>
      <c r="M71" s="141"/>
      <c r="N71" s="141"/>
      <c r="O71" s="141"/>
      <c r="P71" s="141"/>
      <c r="Q71" s="141"/>
      <c r="R71" s="141"/>
      <c r="S71" s="141"/>
      <c r="T71" s="141"/>
      <c r="U71" s="141"/>
      <c r="V71" s="141"/>
      <c r="W71" s="141"/>
      <c r="X71" s="141"/>
      <c r="Y71" s="141"/>
      <c r="Z71" s="141"/>
      <c r="AA71" s="141"/>
      <c r="AB71" s="141"/>
      <c r="AC71" s="141"/>
      <c r="AD71" s="141"/>
      <c r="AE71" s="141"/>
      <c r="AF71" s="141"/>
      <c r="AG71" s="141"/>
      <c r="AH71" s="141"/>
      <c r="AI71" s="141"/>
      <c r="AJ71" s="141"/>
      <c r="AK71" s="141"/>
      <c r="AL71" s="141"/>
      <c r="AM71" s="141"/>
      <c r="AN71" s="141"/>
      <c r="AO71" s="141"/>
      <c r="AP71" s="141"/>
      <c r="AQ71" s="141"/>
      <c r="AR71" s="141"/>
      <c r="AS71" s="141"/>
      <c r="AT71" s="141"/>
      <c r="AU71" s="141"/>
      <c r="AV71" s="141"/>
      <c r="AW71" s="141"/>
      <c r="AX71" s="141"/>
      <c r="AY71" s="141"/>
      <c r="AZ71" s="141"/>
      <c r="BA71" s="141"/>
      <c r="BB71" s="141"/>
      <c r="BC71" s="141"/>
      <c r="BD71" s="141"/>
      <c r="BE71" s="141"/>
      <c r="BF71" s="141"/>
      <c r="BG71" s="141"/>
      <c r="BH71" s="141"/>
      <c r="BI71" s="141"/>
      <c r="BJ71" s="141"/>
      <c r="BK71" s="141"/>
      <c r="BL71" s="141"/>
    </row>
    <row r="72" spans="1:64" hidden="1" x14ac:dyDescent="0.25">
      <c r="A72" s="136" t="str">
        <f t="shared" si="10"/>
        <v>3.1.9</v>
      </c>
      <c r="B72" s="146" t="s">
        <v>142</v>
      </c>
      <c r="C72" s="138" t="s">
        <v>90</v>
      </c>
      <c r="D72" s="139"/>
      <c r="E72" s="140"/>
      <c r="F72" s="127">
        <f t="shared" si="9"/>
        <v>1</v>
      </c>
      <c r="G72" s="379" t="s">
        <v>263</v>
      </c>
      <c r="H72" s="127" t="str">
        <f t="shared" si="8"/>
        <v xml:space="preserve"> - </v>
      </c>
      <c r="I72" s="141"/>
      <c r="J72" s="141"/>
      <c r="K72" s="141"/>
      <c r="L72" s="141"/>
      <c r="M72" s="141"/>
      <c r="N72" s="141"/>
      <c r="O72" s="141"/>
      <c r="P72" s="141"/>
      <c r="Q72" s="141"/>
      <c r="R72" s="141"/>
      <c r="S72" s="141"/>
      <c r="T72" s="141"/>
      <c r="U72" s="141"/>
      <c r="V72" s="141"/>
      <c r="W72" s="141"/>
      <c r="X72" s="141"/>
      <c r="Y72" s="141"/>
      <c r="Z72" s="141"/>
      <c r="AA72" s="141"/>
      <c r="AB72" s="141"/>
      <c r="AC72" s="141"/>
      <c r="AD72" s="141"/>
      <c r="AE72" s="141"/>
      <c r="AF72" s="141"/>
      <c r="AG72" s="141"/>
      <c r="AH72" s="141"/>
      <c r="AI72" s="141"/>
      <c r="AJ72" s="141"/>
      <c r="AK72" s="141"/>
      <c r="AL72" s="141"/>
      <c r="AM72" s="141"/>
      <c r="AN72" s="141"/>
      <c r="AO72" s="141"/>
      <c r="AP72" s="141"/>
      <c r="AQ72" s="141"/>
      <c r="AR72" s="141"/>
      <c r="AS72" s="141"/>
      <c r="AT72" s="141"/>
      <c r="AU72" s="141"/>
      <c r="AV72" s="141"/>
      <c r="AW72" s="141"/>
      <c r="AX72" s="141"/>
      <c r="AY72" s="141"/>
      <c r="AZ72" s="141"/>
      <c r="BA72" s="141"/>
      <c r="BB72" s="141"/>
      <c r="BC72" s="141"/>
      <c r="BD72" s="141"/>
      <c r="BE72" s="141"/>
      <c r="BF72" s="141"/>
      <c r="BG72" s="141"/>
      <c r="BH72" s="141"/>
      <c r="BI72" s="141"/>
      <c r="BJ72" s="141"/>
      <c r="BK72" s="141"/>
      <c r="BL72" s="141"/>
    </row>
    <row r="73" spans="1:64" s="135" customFormat="1" x14ac:dyDescent="0.25">
      <c r="A73"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3.2</v>
      </c>
      <c r="B73" s="148" t="s">
        <v>235</v>
      </c>
      <c r="C73" s="130" t="s">
        <v>90</v>
      </c>
      <c r="D73" s="131">
        <v>44403</v>
      </c>
      <c r="E73" s="132">
        <f>MAX(E74:E76)</f>
        <v>44414</v>
      </c>
      <c r="F73" s="133">
        <f t="shared" ref="F73:F106" si="11">E73-D73+1</f>
        <v>12</v>
      </c>
      <c r="G73" s="379" t="s">
        <v>263</v>
      </c>
      <c r="H73" s="133">
        <f t="shared" ref="H73:H106" si="12">IF(OR(E73=0,D73=0)," - ",NETWORKDAYS(D73,E73))</f>
        <v>10</v>
      </c>
      <c r="I73" s="134"/>
      <c r="J73" s="134"/>
      <c r="K73" s="134"/>
      <c r="L73" s="134"/>
      <c r="M73" s="134"/>
      <c r="N73" s="134"/>
      <c r="O73" s="134"/>
      <c r="P73" s="134"/>
      <c r="Q73" s="134"/>
      <c r="R73" s="134"/>
      <c r="S73" s="134"/>
      <c r="T73" s="134"/>
      <c r="U73" s="134"/>
      <c r="V73" s="134"/>
      <c r="W73" s="134"/>
      <c r="X73" s="134"/>
      <c r="Y73" s="134"/>
      <c r="Z73" s="134"/>
      <c r="AA73" s="134"/>
      <c r="AB73" s="134"/>
      <c r="AC73" s="134"/>
      <c r="AD73" s="134"/>
      <c r="AE73" s="134"/>
      <c r="AF73" s="134"/>
      <c r="AG73" s="134"/>
      <c r="AH73" s="134"/>
      <c r="AI73" s="134"/>
      <c r="AJ73" s="134"/>
      <c r="AK73" s="134"/>
      <c r="AL73" s="134"/>
      <c r="AM73" s="134"/>
      <c r="AN73" s="134"/>
      <c r="AO73" s="134"/>
      <c r="AP73" s="134"/>
      <c r="AQ73" s="134"/>
      <c r="AR73" s="134"/>
      <c r="AS73" s="134"/>
      <c r="AT73" s="134"/>
      <c r="AU73" s="134"/>
      <c r="AV73" s="134"/>
      <c r="AW73" s="134"/>
      <c r="AX73" s="134"/>
      <c r="AY73" s="134"/>
      <c r="AZ73" s="134"/>
      <c r="BA73" s="134"/>
      <c r="BB73" s="134"/>
      <c r="BC73" s="134"/>
      <c r="BD73" s="134"/>
      <c r="BE73" s="134"/>
      <c r="BF73" s="134"/>
      <c r="BG73" s="134"/>
      <c r="BH73" s="134"/>
      <c r="BI73" s="134"/>
      <c r="BJ73" s="134"/>
      <c r="BK73" s="134"/>
      <c r="BL73" s="134"/>
    </row>
    <row r="74" spans="1:64" x14ac:dyDescent="0.25">
      <c r="A74"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3.2.1</v>
      </c>
      <c r="B74" s="146" t="s">
        <v>173</v>
      </c>
      <c r="C74" s="138" t="s">
        <v>90</v>
      </c>
      <c r="D74" s="139">
        <f>E62+2</f>
        <v>44472</v>
      </c>
      <c r="E74" s="140">
        <v>44414</v>
      </c>
      <c r="F74" s="127">
        <f t="shared" si="11"/>
        <v>-57</v>
      </c>
      <c r="G74" s="379" t="s">
        <v>263</v>
      </c>
      <c r="H74" s="127">
        <f t="shared" si="12"/>
        <v>-41</v>
      </c>
      <c r="I74" s="141"/>
      <c r="J74" s="141"/>
      <c r="K74" s="141"/>
      <c r="L74" s="141"/>
      <c r="M74" s="141"/>
      <c r="N74" s="141"/>
      <c r="O74" s="141"/>
      <c r="P74" s="141"/>
      <c r="Q74" s="141"/>
      <c r="R74" s="141"/>
      <c r="S74" s="141"/>
      <c r="T74" s="141"/>
      <c r="U74" s="141"/>
      <c r="V74" s="141"/>
      <c r="W74" s="141"/>
      <c r="X74" s="141"/>
      <c r="Y74" s="141"/>
      <c r="Z74" s="141"/>
      <c r="AA74" s="141"/>
      <c r="AB74" s="141"/>
      <c r="AC74" s="141"/>
      <c r="AD74" s="141"/>
      <c r="AE74" s="141"/>
      <c r="AF74" s="141"/>
      <c r="AG74" s="141"/>
      <c r="AH74" s="141"/>
      <c r="AI74" s="141"/>
      <c r="AJ74" s="141"/>
      <c r="AK74" s="141"/>
      <c r="AL74" s="141"/>
      <c r="AM74" s="141"/>
      <c r="AN74" s="141"/>
      <c r="AO74" s="141"/>
      <c r="AP74" s="141"/>
      <c r="AQ74" s="141"/>
      <c r="AR74" s="141"/>
      <c r="AS74" s="141"/>
      <c r="AT74" s="141"/>
      <c r="AU74" s="141"/>
      <c r="AV74" s="141"/>
      <c r="AW74" s="141"/>
      <c r="AX74" s="141"/>
      <c r="AY74" s="141"/>
      <c r="AZ74" s="141"/>
      <c r="BA74" s="141"/>
      <c r="BB74" s="141"/>
      <c r="BC74" s="141"/>
      <c r="BD74" s="141"/>
      <c r="BE74" s="141"/>
      <c r="BF74" s="141"/>
      <c r="BG74" s="141"/>
      <c r="BH74" s="141"/>
      <c r="BI74" s="141"/>
      <c r="BJ74" s="141"/>
      <c r="BK74" s="141"/>
      <c r="BL74" s="141"/>
    </row>
    <row r="75" spans="1:64" x14ac:dyDescent="0.25">
      <c r="A75"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3.2.2</v>
      </c>
      <c r="B75" s="146" t="s">
        <v>143</v>
      </c>
      <c r="C75" s="138" t="s">
        <v>90</v>
      </c>
      <c r="D75" s="139">
        <f t="shared" ref="D75:D77" si="13">E63+2</f>
        <v>2</v>
      </c>
      <c r="E75" s="140">
        <v>44414</v>
      </c>
      <c r="F75" s="127">
        <f t="shared" si="11"/>
        <v>44413</v>
      </c>
      <c r="G75" s="379" t="s">
        <v>263</v>
      </c>
      <c r="H75" s="127">
        <f t="shared" si="12"/>
        <v>31725</v>
      </c>
      <c r="I75" s="141"/>
      <c r="J75" s="141"/>
      <c r="K75" s="141"/>
      <c r="L75" s="141"/>
      <c r="M75" s="141"/>
      <c r="N75" s="141"/>
      <c r="O75" s="141"/>
      <c r="P75" s="141"/>
      <c r="Q75" s="141"/>
      <c r="R75" s="141"/>
      <c r="S75" s="141"/>
      <c r="T75" s="141"/>
      <c r="U75" s="141"/>
      <c r="V75" s="141"/>
      <c r="W75" s="141"/>
      <c r="X75" s="141"/>
      <c r="Y75" s="141"/>
      <c r="Z75" s="141"/>
      <c r="AA75" s="141"/>
      <c r="AB75" s="141"/>
      <c r="AC75" s="141"/>
      <c r="AD75" s="141"/>
      <c r="AE75" s="141"/>
      <c r="AF75" s="141"/>
      <c r="AG75" s="141"/>
      <c r="AH75" s="141"/>
      <c r="AI75" s="141"/>
      <c r="AJ75" s="141"/>
      <c r="AK75" s="141"/>
      <c r="AL75" s="141"/>
      <c r="AM75" s="141"/>
      <c r="AN75" s="141"/>
      <c r="AO75" s="141"/>
      <c r="AP75" s="141"/>
      <c r="AQ75" s="141"/>
      <c r="AR75" s="141"/>
      <c r="AS75" s="141"/>
      <c r="AT75" s="141"/>
      <c r="AU75" s="141"/>
      <c r="AV75" s="141"/>
      <c r="AW75" s="141"/>
      <c r="AX75" s="141"/>
      <c r="AY75" s="141"/>
      <c r="AZ75" s="141"/>
      <c r="BA75" s="141"/>
      <c r="BB75" s="141"/>
      <c r="BC75" s="141"/>
      <c r="BD75" s="141"/>
      <c r="BE75" s="141"/>
      <c r="BF75" s="141"/>
      <c r="BG75" s="141"/>
      <c r="BH75" s="141"/>
      <c r="BI75" s="141"/>
      <c r="BJ75" s="141"/>
      <c r="BK75" s="141"/>
      <c r="BL75" s="141"/>
    </row>
    <row r="76" spans="1:64" x14ac:dyDescent="0.25">
      <c r="A76"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3.2.3</v>
      </c>
      <c r="B76" s="146" t="s">
        <v>144</v>
      </c>
      <c r="C76" s="138" t="s">
        <v>90</v>
      </c>
      <c r="D76" s="139">
        <f t="shared" si="13"/>
        <v>44402</v>
      </c>
      <c r="E76" s="140">
        <v>44414</v>
      </c>
      <c r="F76" s="127">
        <f t="shared" si="11"/>
        <v>13</v>
      </c>
      <c r="G76" s="379" t="s">
        <v>263</v>
      </c>
      <c r="H76" s="127">
        <f t="shared" si="12"/>
        <v>10</v>
      </c>
      <c r="I76" s="141"/>
      <c r="J76" s="141"/>
      <c r="K76" s="141"/>
      <c r="L76" s="141"/>
      <c r="M76" s="141"/>
      <c r="N76" s="141"/>
      <c r="O76" s="141"/>
      <c r="P76" s="141"/>
      <c r="Q76" s="141"/>
      <c r="R76" s="141"/>
      <c r="S76" s="141"/>
      <c r="T76" s="141"/>
      <c r="U76" s="141"/>
      <c r="V76" s="141"/>
      <c r="W76" s="141"/>
      <c r="X76" s="141"/>
      <c r="Y76" s="141"/>
      <c r="Z76" s="141"/>
      <c r="AA76" s="141"/>
      <c r="AB76" s="141"/>
      <c r="AC76" s="141"/>
      <c r="AD76" s="141"/>
      <c r="AE76" s="141"/>
      <c r="AF76" s="141"/>
      <c r="AG76" s="141"/>
      <c r="AH76" s="141"/>
      <c r="AI76" s="141"/>
      <c r="AJ76" s="141"/>
      <c r="AK76" s="141"/>
      <c r="AL76" s="141"/>
      <c r="AM76" s="141"/>
      <c r="AN76" s="141"/>
      <c r="AO76" s="141"/>
      <c r="AP76" s="141"/>
      <c r="AQ76" s="141"/>
      <c r="AR76" s="141"/>
      <c r="AS76" s="141"/>
      <c r="AT76" s="141"/>
      <c r="AU76" s="141"/>
      <c r="AV76" s="141"/>
      <c r="AW76" s="141"/>
      <c r="AX76" s="141"/>
      <c r="AY76" s="141"/>
      <c r="AZ76" s="141"/>
      <c r="BA76" s="141"/>
      <c r="BB76" s="141"/>
      <c r="BC76" s="141"/>
      <c r="BD76" s="141"/>
      <c r="BE76" s="141"/>
      <c r="BF76" s="141"/>
      <c r="BG76" s="141"/>
      <c r="BH76" s="141"/>
      <c r="BI76" s="141"/>
      <c r="BJ76" s="141"/>
      <c r="BK76" s="141"/>
      <c r="BL76" s="141"/>
    </row>
    <row r="77" spans="1:64" x14ac:dyDescent="0.25">
      <c r="A77"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3.2.4</v>
      </c>
      <c r="B77" s="146" t="s">
        <v>149</v>
      </c>
      <c r="C77" s="138" t="s">
        <v>90</v>
      </c>
      <c r="D77" s="139">
        <f t="shared" si="13"/>
        <v>2</v>
      </c>
      <c r="E77" s="140">
        <v>44414</v>
      </c>
      <c r="F77" s="127">
        <f t="shared" si="11"/>
        <v>44413</v>
      </c>
      <c r="G77" s="379" t="s">
        <v>263</v>
      </c>
      <c r="H77" s="127">
        <f t="shared" si="12"/>
        <v>31725</v>
      </c>
      <c r="I77" s="141"/>
      <c r="J77" s="141"/>
      <c r="K77" s="141"/>
      <c r="L77" s="141"/>
      <c r="M77" s="141"/>
      <c r="N77" s="141"/>
      <c r="O77" s="141"/>
      <c r="P77" s="141"/>
      <c r="Q77" s="141"/>
      <c r="R77" s="141"/>
      <c r="S77" s="141"/>
      <c r="T77" s="141"/>
      <c r="U77" s="141"/>
      <c r="V77" s="141"/>
      <c r="W77" s="141"/>
      <c r="X77" s="141"/>
      <c r="Y77" s="141"/>
      <c r="Z77" s="141"/>
      <c r="AA77" s="141"/>
      <c r="AB77" s="141"/>
      <c r="AC77" s="141"/>
      <c r="AD77" s="141"/>
      <c r="AE77" s="141"/>
      <c r="AF77" s="141"/>
      <c r="AG77" s="141"/>
      <c r="AH77" s="141"/>
      <c r="AI77" s="141"/>
      <c r="AJ77" s="141"/>
      <c r="AK77" s="141"/>
      <c r="AL77" s="141"/>
      <c r="AM77" s="141"/>
      <c r="AN77" s="141"/>
      <c r="AO77" s="141"/>
      <c r="AP77" s="141"/>
      <c r="AQ77" s="141"/>
      <c r="AR77" s="141"/>
      <c r="AS77" s="141"/>
      <c r="AT77" s="141"/>
      <c r="AU77" s="141"/>
      <c r="AV77" s="141"/>
      <c r="AW77" s="141"/>
      <c r="AX77" s="141"/>
      <c r="AY77" s="141"/>
      <c r="AZ77" s="141"/>
      <c r="BA77" s="141"/>
      <c r="BB77" s="141"/>
      <c r="BC77" s="141"/>
      <c r="BD77" s="141"/>
      <c r="BE77" s="141"/>
      <c r="BF77" s="141"/>
      <c r="BG77" s="141"/>
      <c r="BH77" s="141"/>
      <c r="BI77" s="141"/>
      <c r="BJ77" s="141"/>
      <c r="BK77" s="141"/>
      <c r="BL77" s="141"/>
    </row>
    <row r="78" spans="1:64" x14ac:dyDescent="0.25">
      <c r="A78" s="143" t="str">
        <f>IF(ISERROR(VALUE(SUBSTITUTE(prevWBS,".",""))),"1",IF(ISERROR(FIND("`",SUBSTITUTE(prevWBS,".","`",1))),TEXT(VALUE(prevWBS)+1,"#"),TEXT(VALUE(LEFT(prevWBS,FIND("`",SUBSTITUTE(prevWBS,".","`",1))-1))+1,"#")))</f>
        <v>4</v>
      </c>
      <c r="B78" s="144" t="s">
        <v>174</v>
      </c>
      <c r="C78" s="145"/>
      <c r="D78" s="126">
        <f>MIN(D79:D103)</f>
        <v>44417</v>
      </c>
      <c r="E78" s="126">
        <f>MAX(E79:E103)</f>
        <v>44470</v>
      </c>
      <c r="F78" s="127"/>
      <c r="G78" s="379" t="s">
        <v>263</v>
      </c>
      <c r="H78" s="127"/>
      <c r="I78" s="141"/>
      <c r="J78" s="141"/>
      <c r="K78" s="141"/>
      <c r="L78" s="141"/>
      <c r="M78" s="141"/>
      <c r="N78" s="141"/>
      <c r="O78" s="141"/>
      <c r="P78" s="141"/>
      <c r="Q78" s="141"/>
      <c r="R78" s="141"/>
      <c r="S78" s="141"/>
      <c r="T78" s="141"/>
      <c r="U78" s="141"/>
      <c r="V78" s="141"/>
      <c r="W78" s="141"/>
      <c r="X78" s="141"/>
      <c r="Y78" s="141"/>
      <c r="Z78" s="141"/>
      <c r="AA78" s="141"/>
      <c r="AB78" s="141"/>
      <c r="AC78" s="141"/>
      <c r="AD78" s="141"/>
      <c r="AE78" s="141"/>
      <c r="AF78" s="141"/>
      <c r="AG78" s="141"/>
      <c r="AH78" s="141"/>
      <c r="AI78" s="141"/>
      <c r="AJ78" s="141"/>
      <c r="AK78" s="141"/>
      <c r="AL78" s="141"/>
      <c r="AM78" s="141"/>
      <c r="AN78" s="141"/>
      <c r="AO78" s="141"/>
      <c r="AP78" s="141"/>
      <c r="AQ78" s="141"/>
      <c r="AR78" s="141"/>
      <c r="AS78" s="141"/>
      <c r="AT78" s="141"/>
      <c r="AU78" s="141"/>
      <c r="AV78" s="141"/>
      <c r="AW78" s="141"/>
      <c r="AX78" s="141"/>
      <c r="AY78" s="141"/>
      <c r="AZ78" s="141"/>
      <c r="BA78" s="141"/>
      <c r="BB78" s="141"/>
      <c r="BC78" s="141"/>
      <c r="BD78" s="141"/>
      <c r="BE78" s="141"/>
      <c r="BF78" s="141"/>
      <c r="BG78" s="141"/>
      <c r="BH78" s="141"/>
      <c r="BI78" s="141"/>
      <c r="BJ78" s="141"/>
      <c r="BK78" s="141"/>
      <c r="BL78" s="141"/>
    </row>
    <row r="79" spans="1:64" s="135" customFormat="1" x14ac:dyDescent="0.25">
      <c r="A79"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79" s="148" t="s">
        <v>175</v>
      </c>
      <c r="C79" s="130" t="s">
        <v>90</v>
      </c>
      <c r="D79" s="131">
        <f>MIN(D80:D86)</f>
        <v>44417</v>
      </c>
      <c r="E79" s="132">
        <f>MAX(E80:E86)</f>
        <v>44470</v>
      </c>
      <c r="F79" s="133">
        <f t="shared" si="11"/>
        <v>54</v>
      </c>
      <c r="G79" s="379" t="s">
        <v>263</v>
      </c>
      <c r="H79" s="133">
        <f t="shared" si="12"/>
        <v>40</v>
      </c>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34"/>
      <c r="AH79" s="134"/>
      <c r="AI79" s="134"/>
      <c r="AJ79" s="134"/>
      <c r="AK79" s="134"/>
      <c r="AL79" s="134"/>
      <c r="AM79" s="134"/>
      <c r="AN79" s="134"/>
      <c r="AO79" s="134"/>
      <c r="AP79" s="134"/>
      <c r="AQ79" s="134"/>
      <c r="AR79" s="134"/>
      <c r="AS79" s="134"/>
      <c r="AT79" s="134"/>
      <c r="AU79" s="134"/>
      <c r="AV79" s="134"/>
      <c r="AW79" s="134"/>
      <c r="AX79" s="134"/>
      <c r="AY79" s="134"/>
      <c r="AZ79" s="134"/>
      <c r="BA79" s="134"/>
      <c r="BB79" s="134"/>
      <c r="BC79" s="134"/>
      <c r="BD79" s="134"/>
      <c r="BE79" s="134"/>
      <c r="BF79" s="134"/>
      <c r="BG79" s="134"/>
      <c r="BH79" s="134"/>
      <c r="BI79" s="134"/>
      <c r="BJ79" s="134"/>
      <c r="BK79" s="134"/>
      <c r="BL79" s="134"/>
    </row>
    <row r="80" spans="1:64" x14ac:dyDescent="0.25">
      <c r="A80" s="136" t="str">
        <f t="shared" ref="A80:A86" si="14">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4.1.1</v>
      </c>
      <c r="B80" s="147" t="s">
        <v>145</v>
      </c>
      <c r="C80" s="138" t="s">
        <v>90</v>
      </c>
      <c r="D80" s="139">
        <v>44417</v>
      </c>
      <c r="E80" s="140">
        <v>44470</v>
      </c>
      <c r="F80" s="127">
        <f t="shared" si="11"/>
        <v>54</v>
      </c>
      <c r="G80" s="379" t="s">
        <v>263</v>
      </c>
      <c r="H80" s="127">
        <f t="shared" si="12"/>
        <v>40</v>
      </c>
      <c r="I80" s="141"/>
      <c r="J80" s="141"/>
      <c r="K80" s="141"/>
      <c r="L80" s="141"/>
      <c r="M80" s="141"/>
      <c r="N80" s="141"/>
      <c r="O80" s="141"/>
      <c r="P80" s="141"/>
      <c r="Q80" s="141"/>
      <c r="R80" s="141"/>
      <c r="S80" s="141"/>
      <c r="T80" s="141"/>
      <c r="U80" s="141"/>
      <c r="V80" s="141"/>
      <c r="W80" s="141"/>
      <c r="X80" s="141"/>
      <c r="Y80" s="141"/>
      <c r="Z80" s="141"/>
      <c r="AA80" s="141"/>
      <c r="AB80" s="141"/>
      <c r="AC80" s="141"/>
      <c r="AD80" s="141"/>
      <c r="AE80" s="141"/>
      <c r="AF80" s="141"/>
      <c r="AG80" s="141"/>
      <c r="AH80" s="141"/>
      <c r="AI80" s="141"/>
      <c r="AJ80" s="141"/>
      <c r="AK80" s="141"/>
      <c r="AL80" s="141"/>
      <c r="AM80" s="141"/>
      <c r="AN80" s="141"/>
      <c r="AO80" s="141"/>
      <c r="AP80" s="141"/>
      <c r="AQ80" s="141"/>
      <c r="AR80" s="141"/>
      <c r="AS80" s="141"/>
      <c r="AT80" s="141"/>
      <c r="AU80" s="141"/>
      <c r="AV80" s="141"/>
      <c r="AW80" s="141"/>
      <c r="AX80" s="141"/>
      <c r="AY80" s="141"/>
      <c r="AZ80" s="141"/>
      <c r="BA80" s="141"/>
      <c r="BB80" s="141"/>
      <c r="BC80" s="141"/>
      <c r="BD80" s="141"/>
      <c r="BE80" s="141"/>
      <c r="BF80" s="141"/>
      <c r="BG80" s="141"/>
      <c r="BH80" s="141"/>
      <c r="BI80" s="141"/>
      <c r="BJ80" s="141"/>
      <c r="BK80" s="141"/>
      <c r="BL80" s="141"/>
    </row>
    <row r="81" spans="1:64" x14ac:dyDescent="0.25">
      <c r="A81" s="136" t="str">
        <f t="shared" si="14"/>
        <v>4.1.2</v>
      </c>
      <c r="B81" s="147" t="s">
        <v>146</v>
      </c>
      <c r="C81" s="138" t="s">
        <v>90</v>
      </c>
      <c r="D81" s="139">
        <v>44417</v>
      </c>
      <c r="E81" s="140">
        <v>44470</v>
      </c>
      <c r="F81" s="127">
        <f t="shared" si="11"/>
        <v>54</v>
      </c>
      <c r="G81" s="379" t="s">
        <v>263</v>
      </c>
      <c r="H81" s="127">
        <f t="shared" si="12"/>
        <v>40</v>
      </c>
      <c r="I81" s="141"/>
      <c r="J81" s="141"/>
      <c r="K81" s="141"/>
      <c r="L81" s="141"/>
      <c r="M81" s="141"/>
      <c r="N81" s="141"/>
      <c r="O81" s="141"/>
      <c r="P81" s="141"/>
      <c r="Q81" s="141"/>
      <c r="R81" s="141"/>
      <c r="S81" s="141"/>
      <c r="T81" s="141"/>
      <c r="U81" s="141"/>
      <c r="V81" s="141"/>
      <c r="W81" s="141"/>
      <c r="X81" s="141"/>
      <c r="Y81" s="141"/>
      <c r="Z81" s="141"/>
      <c r="AA81" s="141"/>
      <c r="AB81" s="141"/>
      <c r="AC81" s="141"/>
      <c r="AD81" s="141"/>
      <c r="AE81" s="141"/>
      <c r="AF81" s="141"/>
      <c r="AG81" s="141"/>
      <c r="AH81" s="141"/>
      <c r="AI81" s="141"/>
      <c r="AJ81" s="141"/>
      <c r="AK81" s="141"/>
      <c r="AL81" s="141"/>
      <c r="AM81" s="141"/>
      <c r="AN81" s="141"/>
      <c r="AO81" s="141"/>
      <c r="AP81" s="141"/>
      <c r="AQ81" s="141"/>
      <c r="AR81" s="141"/>
      <c r="AS81" s="141"/>
      <c r="AT81" s="141"/>
      <c r="AU81" s="141"/>
      <c r="AV81" s="141"/>
      <c r="AW81" s="141"/>
      <c r="AX81" s="141"/>
      <c r="AY81" s="141"/>
      <c r="AZ81" s="141"/>
      <c r="BA81" s="141"/>
      <c r="BB81" s="141"/>
      <c r="BC81" s="141"/>
      <c r="BD81" s="141"/>
      <c r="BE81" s="141"/>
      <c r="BF81" s="141"/>
      <c r="BG81" s="141"/>
      <c r="BH81" s="141"/>
      <c r="BI81" s="141"/>
      <c r="BJ81" s="141"/>
      <c r="BK81" s="141"/>
      <c r="BL81" s="141"/>
    </row>
    <row r="82" spans="1:64" x14ac:dyDescent="0.25">
      <c r="A82" s="136" t="str">
        <f t="shared" si="14"/>
        <v>4.1.3</v>
      </c>
      <c r="B82" s="147" t="s">
        <v>147</v>
      </c>
      <c r="C82" s="138" t="s">
        <v>90</v>
      </c>
      <c r="D82" s="139">
        <v>44417</v>
      </c>
      <c r="E82" s="140">
        <v>44470</v>
      </c>
      <c r="F82" s="127">
        <f t="shared" si="11"/>
        <v>54</v>
      </c>
      <c r="G82" s="379" t="s">
        <v>263</v>
      </c>
      <c r="H82" s="127">
        <f t="shared" si="12"/>
        <v>40</v>
      </c>
      <c r="I82" s="141"/>
      <c r="J82" s="141"/>
      <c r="K82" s="141"/>
      <c r="L82" s="141"/>
      <c r="M82" s="141"/>
      <c r="N82" s="141"/>
      <c r="O82" s="141"/>
      <c r="P82" s="141"/>
      <c r="Q82" s="141"/>
      <c r="R82" s="141"/>
      <c r="S82" s="141"/>
      <c r="T82" s="141"/>
      <c r="U82" s="141"/>
      <c r="V82" s="141"/>
      <c r="W82" s="141"/>
      <c r="X82" s="141"/>
      <c r="Y82" s="141"/>
      <c r="Z82" s="141"/>
      <c r="AA82" s="141"/>
      <c r="AB82" s="141"/>
      <c r="AC82" s="141"/>
      <c r="AD82" s="141"/>
      <c r="AE82" s="141"/>
      <c r="AF82" s="141"/>
      <c r="AG82" s="141"/>
      <c r="AH82" s="141"/>
      <c r="AI82" s="141"/>
      <c r="AJ82" s="141"/>
      <c r="AK82" s="141"/>
      <c r="AL82" s="141"/>
      <c r="AM82" s="141"/>
      <c r="AN82" s="141"/>
      <c r="AO82" s="141"/>
      <c r="AP82" s="141"/>
      <c r="AQ82" s="141"/>
      <c r="AR82" s="141"/>
      <c r="AS82" s="141"/>
      <c r="AT82" s="141"/>
      <c r="AU82" s="141"/>
      <c r="AV82" s="141"/>
      <c r="AW82" s="141"/>
      <c r="AX82" s="141"/>
      <c r="AY82" s="141"/>
      <c r="AZ82" s="141"/>
      <c r="BA82" s="141"/>
      <c r="BB82" s="141"/>
      <c r="BC82" s="141"/>
      <c r="BD82" s="141"/>
      <c r="BE82" s="141"/>
      <c r="BF82" s="141"/>
      <c r="BG82" s="141"/>
      <c r="BH82" s="141"/>
      <c r="BI82" s="141"/>
      <c r="BJ82" s="141"/>
      <c r="BK82" s="141"/>
      <c r="BL82" s="141"/>
    </row>
    <row r="83" spans="1:64" ht="25.5" x14ac:dyDescent="0.25">
      <c r="A83" s="136" t="str">
        <f t="shared" si="14"/>
        <v>4.1.4</v>
      </c>
      <c r="B83" s="147" t="s">
        <v>148</v>
      </c>
      <c r="C83" s="138" t="s">
        <v>90</v>
      </c>
      <c r="D83" s="139">
        <v>44417</v>
      </c>
      <c r="E83" s="140">
        <v>44470</v>
      </c>
      <c r="F83" s="127">
        <f t="shared" si="11"/>
        <v>54</v>
      </c>
      <c r="G83" s="379" t="s">
        <v>263</v>
      </c>
      <c r="H83" s="127">
        <f t="shared" si="12"/>
        <v>40</v>
      </c>
      <c r="I83" s="141"/>
      <c r="J83" s="141"/>
      <c r="K83" s="141"/>
      <c r="L83" s="141"/>
      <c r="M83" s="141"/>
      <c r="N83" s="141"/>
      <c r="O83" s="141"/>
      <c r="P83" s="141"/>
      <c r="Q83" s="141"/>
      <c r="R83" s="141"/>
      <c r="S83" s="141"/>
      <c r="T83" s="141"/>
      <c r="U83" s="141"/>
      <c r="V83" s="141"/>
      <c r="W83" s="141"/>
      <c r="X83" s="141"/>
      <c r="Y83" s="141"/>
      <c r="Z83" s="141"/>
      <c r="AA83" s="141"/>
      <c r="AB83" s="141"/>
      <c r="AC83" s="141"/>
      <c r="AD83" s="141"/>
      <c r="AE83" s="141"/>
      <c r="AF83" s="141"/>
      <c r="AG83" s="141"/>
      <c r="AH83" s="141"/>
      <c r="AI83" s="141"/>
      <c r="AJ83" s="141"/>
      <c r="AK83" s="141"/>
      <c r="AL83" s="141"/>
      <c r="AM83" s="141"/>
      <c r="AN83" s="141"/>
      <c r="AO83" s="141"/>
      <c r="AP83" s="141"/>
      <c r="AQ83" s="141"/>
      <c r="AR83" s="141"/>
      <c r="AS83" s="141"/>
      <c r="AT83" s="141"/>
      <c r="AU83" s="141"/>
      <c r="AV83" s="141"/>
      <c r="AW83" s="141"/>
      <c r="AX83" s="141"/>
      <c r="AY83" s="141"/>
      <c r="AZ83" s="141"/>
      <c r="BA83" s="141"/>
      <c r="BB83" s="141"/>
      <c r="BC83" s="141"/>
      <c r="BD83" s="141"/>
      <c r="BE83" s="141"/>
      <c r="BF83" s="141"/>
      <c r="BG83" s="141"/>
      <c r="BH83" s="141"/>
      <c r="BI83" s="141"/>
      <c r="BJ83" s="141"/>
      <c r="BK83" s="141"/>
      <c r="BL83" s="141"/>
    </row>
    <row r="84" spans="1:64" x14ac:dyDescent="0.25">
      <c r="A84" s="136" t="str">
        <f t="shared" si="14"/>
        <v>4.1.5</v>
      </c>
      <c r="B84" s="146" t="s">
        <v>247</v>
      </c>
      <c r="C84" s="138" t="s">
        <v>90</v>
      </c>
      <c r="D84" s="139">
        <v>44417</v>
      </c>
      <c r="E84" s="140">
        <v>44470</v>
      </c>
      <c r="F84" s="127">
        <f t="shared" si="11"/>
        <v>54</v>
      </c>
      <c r="G84" s="379" t="s">
        <v>263</v>
      </c>
      <c r="H84" s="127">
        <f t="shared" si="12"/>
        <v>40</v>
      </c>
      <c r="I84" s="141"/>
      <c r="J84" s="141"/>
      <c r="K84" s="141"/>
      <c r="L84" s="141"/>
      <c r="M84" s="141"/>
      <c r="N84" s="141"/>
      <c r="O84" s="141"/>
      <c r="P84" s="141"/>
      <c r="Q84" s="141"/>
      <c r="R84" s="141"/>
      <c r="S84" s="141"/>
      <c r="T84" s="141"/>
      <c r="U84" s="141"/>
      <c r="V84" s="141"/>
      <c r="W84" s="141"/>
      <c r="X84" s="141"/>
      <c r="Y84" s="141"/>
      <c r="Z84" s="141"/>
      <c r="AA84" s="141"/>
      <c r="AB84" s="141"/>
      <c r="AC84" s="141"/>
      <c r="AD84" s="141"/>
      <c r="AE84" s="141"/>
      <c r="AF84" s="141"/>
      <c r="AG84" s="141"/>
      <c r="AH84" s="141"/>
      <c r="AI84" s="141"/>
      <c r="AJ84" s="141"/>
      <c r="AK84" s="141"/>
      <c r="AL84" s="141"/>
      <c r="AM84" s="141"/>
      <c r="AN84" s="141"/>
      <c r="AO84" s="141"/>
      <c r="AP84" s="141"/>
      <c r="AQ84" s="141"/>
      <c r="AR84" s="141"/>
      <c r="AS84" s="141"/>
      <c r="AT84" s="141"/>
      <c r="AU84" s="141"/>
      <c r="AV84" s="141"/>
      <c r="AW84" s="141"/>
      <c r="AX84" s="141"/>
      <c r="AY84" s="141"/>
      <c r="AZ84" s="141"/>
      <c r="BA84" s="141"/>
      <c r="BB84" s="141"/>
      <c r="BC84" s="141"/>
      <c r="BD84" s="141"/>
      <c r="BE84" s="141"/>
      <c r="BF84" s="141"/>
      <c r="BG84" s="141"/>
      <c r="BH84" s="141"/>
      <c r="BI84" s="141"/>
      <c r="BJ84" s="141"/>
      <c r="BK84" s="141"/>
      <c r="BL84" s="141"/>
    </row>
    <row r="85" spans="1:64" x14ac:dyDescent="0.25">
      <c r="A85" s="136" t="str">
        <f t="shared" si="14"/>
        <v>4.1.6</v>
      </c>
      <c r="B85" s="146" t="s">
        <v>248</v>
      </c>
      <c r="C85" s="138" t="s">
        <v>90</v>
      </c>
      <c r="D85" s="139">
        <v>44417</v>
      </c>
      <c r="E85" s="140">
        <v>44470</v>
      </c>
      <c r="F85" s="127">
        <f t="shared" si="11"/>
        <v>54</v>
      </c>
      <c r="G85" s="379" t="s">
        <v>263</v>
      </c>
      <c r="H85" s="127">
        <f t="shared" si="12"/>
        <v>40</v>
      </c>
      <c r="I85" s="141"/>
      <c r="J85" s="141"/>
      <c r="K85" s="141"/>
      <c r="L85" s="141"/>
      <c r="M85" s="141"/>
      <c r="N85" s="141"/>
      <c r="O85" s="141"/>
      <c r="P85" s="141"/>
      <c r="Q85" s="141"/>
      <c r="R85" s="141"/>
      <c r="S85" s="141"/>
      <c r="T85" s="141"/>
      <c r="U85" s="141"/>
      <c r="V85" s="141"/>
      <c r="W85" s="141"/>
      <c r="X85" s="141"/>
      <c r="Y85" s="141"/>
      <c r="Z85" s="141"/>
      <c r="AA85" s="141"/>
      <c r="AB85" s="141"/>
      <c r="AC85" s="141"/>
      <c r="AD85" s="141"/>
      <c r="AE85" s="141"/>
      <c r="AF85" s="141"/>
      <c r="AG85" s="141"/>
      <c r="AH85" s="141"/>
      <c r="AI85" s="141"/>
      <c r="AJ85" s="141"/>
      <c r="AK85" s="141"/>
      <c r="AL85" s="141"/>
      <c r="AM85" s="141"/>
      <c r="AN85" s="141"/>
      <c r="AO85" s="141"/>
      <c r="AP85" s="141"/>
      <c r="AQ85" s="141"/>
      <c r="AR85" s="141"/>
      <c r="AS85" s="141"/>
      <c r="AT85" s="141"/>
      <c r="AU85" s="141"/>
      <c r="AV85" s="141"/>
      <c r="AW85" s="141"/>
      <c r="AX85" s="141"/>
      <c r="AY85" s="141"/>
      <c r="AZ85" s="141"/>
      <c r="BA85" s="141"/>
      <c r="BB85" s="141"/>
      <c r="BC85" s="141"/>
      <c r="BD85" s="141"/>
      <c r="BE85" s="141"/>
      <c r="BF85" s="141"/>
      <c r="BG85" s="141"/>
      <c r="BH85" s="141"/>
      <c r="BI85" s="141"/>
      <c r="BJ85" s="141"/>
      <c r="BK85" s="141"/>
      <c r="BL85" s="141"/>
    </row>
    <row r="86" spans="1:64" x14ac:dyDescent="0.25">
      <c r="A86" s="136" t="str">
        <f t="shared" si="14"/>
        <v>4.1.7</v>
      </c>
      <c r="B86" s="146" t="s">
        <v>150</v>
      </c>
      <c r="C86" s="138" t="s">
        <v>90</v>
      </c>
      <c r="D86" s="139">
        <v>44417</v>
      </c>
      <c r="E86" s="140">
        <v>44470</v>
      </c>
      <c r="F86" s="127">
        <f t="shared" si="11"/>
        <v>54</v>
      </c>
      <c r="G86" s="379" t="s">
        <v>263</v>
      </c>
      <c r="H86" s="127">
        <f t="shared" si="12"/>
        <v>40</v>
      </c>
      <c r="I86" s="141"/>
      <c r="J86" s="141"/>
      <c r="K86" s="141"/>
      <c r="L86" s="141"/>
      <c r="M86" s="141"/>
      <c r="N86" s="141"/>
      <c r="O86" s="141"/>
      <c r="P86" s="141"/>
      <c r="Q86" s="141"/>
      <c r="R86" s="141"/>
      <c r="S86" s="141"/>
      <c r="T86" s="141"/>
      <c r="U86" s="141"/>
      <c r="V86" s="141"/>
      <c r="W86" s="141"/>
      <c r="X86" s="141"/>
      <c r="Y86" s="141"/>
      <c r="Z86" s="141"/>
      <c r="AA86" s="141"/>
      <c r="AB86" s="141"/>
      <c r="AC86" s="141"/>
      <c r="AD86" s="141"/>
      <c r="AE86" s="141"/>
      <c r="AF86" s="141"/>
      <c r="AG86" s="141"/>
      <c r="AH86" s="141"/>
      <c r="AI86" s="141"/>
      <c r="AJ86" s="141"/>
      <c r="AK86" s="141"/>
      <c r="AL86" s="141"/>
      <c r="AM86" s="141"/>
      <c r="AN86" s="141"/>
      <c r="AO86" s="141"/>
      <c r="AP86" s="141"/>
      <c r="AQ86" s="141"/>
      <c r="AR86" s="141"/>
      <c r="AS86" s="141"/>
      <c r="AT86" s="141"/>
      <c r="AU86" s="141"/>
      <c r="AV86" s="141"/>
      <c r="AW86" s="141"/>
      <c r="AX86" s="141"/>
      <c r="AY86" s="141"/>
      <c r="AZ86" s="141"/>
      <c r="BA86" s="141"/>
      <c r="BB86" s="141"/>
      <c r="BC86" s="141"/>
      <c r="BD86" s="141"/>
      <c r="BE86" s="141"/>
      <c r="BF86" s="141"/>
      <c r="BG86" s="141"/>
      <c r="BH86" s="141"/>
      <c r="BI86" s="141"/>
      <c r="BJ86" s="141"/>
      <c r="BK86" s="141"/>
      <c r="BL86" s="141"/>
    </row>
    <row r="87" spans="1:64" s="135" customFormat="1" x14ac:dyDescent="0.25">
      <c r="A87"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4.2</v>
      </c>
      <c r="B87" s="148" t="s">
        <v>151</v>
      </c>
      <c r="C87" s="130" t="s">
        <v>135</v>
      </c>
      <c r="D87" s="139">
        <v>44417</v>
      </c>
      <c r="E87" s="140">
        <v>44470</v>
      </c>
      <c r="F87" s="133">
        <f t="shared" si="11"/>
        <v>54</v>
      </c>
      <c r="G87" s="379" t="s">
        <v>263</v>
      </c>
      <c r="H87" s="133">
        <f t="shared" si="12"/>
        <v>40</v>
      </c>
      <c r="I87" s="134"/>
      <c r="J87" s="134"/>
      <c r="K87" s="134"/>
      <c r="L87" s="134"/>
      <c r="M87" s="134"/>
      <c r="N87" s="134"/>
      <c r="O87" s="134"/>
      <c r="P87" s="134"/>
      <c r="Q87" s="134"/>
      <c r="R87" s="134"/>
      <c r="S87" s="134"/>
      <c r="T87" s="134"/>
      <c r="U87" s="134"/>
      <c r="V87" s="134"/>
      <c r="W87" s="134"/>
      <c r="X87" s="134"/>
      <c r="Y87" s="134"/>
      <c r="Z87" s="134"/>
      <c r="AA87" s="134"/>
      <c r="AB87" s="134"/>
      <c r="AC87" s="134"/>
      <c r="AD87" s="134"/>
      <c r="AE87" s="134"/>
      <c r="AF87" s="134"/>
      <c r="AG87" s="134"/>
      <c r="AH87" s="134"/>
      <c r="AI87" s="134"/>
      <c r="AJ87" s="134"/>
      <c r="AK87" s="134"/>
      <c r="AL87" s="134"/>
      <c r="AM87" s="134"/>
      <c r="AN87" s="134"/>
      <c r="AO87" s="134"/>
      <c r="AP87" s="134"/>
      <c r="AQ87" s="134"/>
      <c r="AR87" s="134"/>
      <c r="AS87" s="134"/>
      <c r="AT87" s="134"/>
      <c r="AU87" s="134"/>
      <c r="AV87" s="134"/>
      <c r="AW87" s="134"/>
      <c r="AX87" s="134"/>
      <c r="AY87" s="134"/>
      <c r="AZ87" s="134"/>
      <c r="BA87" s="134"/>
      <c r="BB87" s="134"/>
      <c r="BC87" s="134"/>
      <c r="BD87" s="134"/>
      <c r="BE87" s="134"/>
      <c r="BF87" s="134"/>
      <c r="BG87" s="134"/>
      <c r="BH87" s="134"/>
      <c r="BI87" s="134"/>
      <c r="BJ87" s="134"/>
      <c r="BK87" s="134"/>
      <c r="BL87" s="134"/>
    </row>
    <row r="88" spans="1:64" x14ac:dyDescent="0.25">
      <c r="A88"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4.2.1</v>
      </c>
      <c r="B88" s="146" t="s">
        <v>152</v>
      </c>
      <c r="C88" s="138" t="s">
        <v>135</v>
      </c>
      <c r="D88" s="139">
        <v>44417</v>
      </c>
      <c r="E88" s="140">
        <v>44470</v>
      </c>
      <c r="F88" s="127">
        <f t="shared" si="11"/>
        <v>54</v>
      </c>
      <c r="G88" s="379" t="s">
        <v>263</v>
      </c>
      <c r="H88" s="127">
        <f t="shared" si="12"/>
        <v>40</v>
      </c>
      <c r="I88" s="141"/>
      <c r="J88" s="141"/>
      <c r="K88" s="141"/>
      <c r="L88" s="141"/>
      <c r="M88" s="141"/>
      <c r="N88" s="141"/>
      <c r="O88" s="141"/>
      <c r="P88" s="141"/>
      <c r="Q88" s="141"/>
      <c r="R88" s="141"/>
      <c r="S88" s="141"/>
      <c r="T88" s="141"/>
      <c r="U88" s="141"/>
      <c r="V88" s="141"/>
      <c r="W88" s="141"/>
      <c r="X88" s="141"/>
      <c r="Y88" s="141"/>
      <c r="Z88" s="141"/>
      <c r="AA88" s="141"/>
      <c r="AB88" s="141"/>
      <c r="AC88" s="141"/>
      <c r="AD88" s="141"/>
      <c r="AE88" s="141"/>
      <c r="AF88" s="141"/>
      <c r="AG88" s="141"/>
      <c r="AH88" s="141"/>
      <c r="AI88" s="141"/>
      <c r="AJ88" s="141"/>
      <c r="AK88" s="141"/>
      <c r="AL88" s="141"/>
      <c r="AM88" s="141"/>
      <c r="AN88" s="141"/>
      <c r="AO88" s="141"/>
      <c r="AP88" s="141"/>
      <c r="AQ88" s="141"/>
      <c r="AR88" s="141"/>
      <c r="AS88" s="141"/>
      <c r="AT88" s="141"/>
      <c r="AU88" s="141"/>
      <c r="AV88" s="141"/>
      <c r="AW88" s="141"/>
      <c r="AX88" s="141"/>
      <c r="AY88" s="141"/>
      <c r="AZ88" s="141"/>
      <c r="BA88" s="141"/>
      <c r="BB88" s="141"/>
      <c r="BC88" s="141"/>
      <c r="BD88" s="141"/>
      <c r="BE88" s="141"/>
      <c r="BF88" s="141"/>
      <c r="BG88" s="141"/>
      <c r="BH88" s="141"/>
      <c r="BI88" s="141"/>
      <c r="BJ88" s="141"/>
      <c r="BK88" s="141"/>
      <c r="BL88" s="141"/>
    </row>
    <row r="89" spans="1:64" x14ac:dyDescent="0.25">
      <c r="A89"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4.2.2</v>
      </c>
      <c r="B89" s="147" t="s">
        <v>153</v>
      </c>
      <c r="C89" s="138" t="s">
        <v>135</v>
      </c>
      <c r="D89" s="139">
        <v>44417</v>
      </c>
      <c r="E89" s="140">
        <v>44470</v>
      </c>
      <c r="F89" s="127">
        <f t="shared" si="11"/>
        <v>54</v>
      </c>
      <c r="G89" s="379" t="s">
        <v>263</v>
      </c>
      <c r="H89" s="127">
        <f t="shared" si="12"/>
        <v>40</v>
      </c>
      <c r="I89" s="141"/>
      <c r="J89" s="141"/>
      <c r="K89" s="141"/>
      <c r="L89" s="141"/>
      <c r="M89" s="141"/>
      <c r="N89" s="141"/>
      <c r="O89" s="141"/>
      <c r="P89" s="141"/>
      <c r="Q89" s="141"/>
      <c r="R89" s="141"/>
      <c r="S89" s="141"/>
      <c r="T89" s="141"/>
      <c r="U89" s="141"/>
      <c r="V89" s="141"/>
      <c r="W89" s="141"/>
      <c r="X89" s="141"/>
      <c r="Y89" s="141"/>
      <c r="Z89" s="141"/>
      <c r="AA89" s="141"/>
      <c r="AB89" s="141"/>
      <c r="AC89" s="141"/>
      <c r="AD89" s="141"/>
      <c r="AE89" s="141"/>
      <c r="AF89" s="141"/>
      <c r="AG89" s="141"/>
      <c r="AH89" s="141"/>
      <c r="AI89" s="141"/>
      <c r="AJ89" s="141"/>
      <c r="AK89" s="141"/>
      <c r="AL89" s="141"/>
      <c r="AM89" s="141"/>
      <c r="AN89" s="141"/>
      <c r="AO89" s="141"/>
      <c r="AP89" s="141"/>
      <c r="AQ89" s="141"/>
      <c r="AR89" s="141"/>
      <c r="AS89" s="141"/>
      <c r="AT89" s="141"/>
      <c r="AU89" s="141"/>
      <c r="AV89" s="141"/>
      <c r="AW89" s="141"/>
      <c r="AX89" s="141"/>
      <c r="AY89" s="141"/>
      <c r="AZ89" s="141"/>
      <c r="BA89" s="141"/>
      <c r="BB89" s="141"/>
      <c r="BC89" s="141"/>
      <c r="BD89" s="141"/>
      <c r="BE89" s="141"/>
      <c r="BF89" s="141"/>
      <c r="BG89" s="141"/>
      <c r="BH89" s="141"/>
      <c r="BI89" s="141"/>
      <c r="BJ89" s="141"/>
      <c r="BK89" s="141"/>
      <c r="BL89" s="141"/>
    </row>
    <row r="90" spans="1:64" s="135" customFormat="1" x14ac:dyDescent="0.25">
      <c r="A90"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4.3</v>
      </c>
      <c r="B90" s="148" t="s">
        <v>154</v>
      </c>
      <c r="C90" s="130" t="s">
        <v>90</v>
      </c>
      <c r="D90" s="139">
        <v>44417</v>
      </c>
      <c r="E90" s="140">
        <v>44470</v>
      </c>
      <c r="F90" s="133">
        <f t="shared" si="11"/>
        <v>54</v>
      </c>
      <c r="G90" s="379" t="s">
        <v>263</v>
      </c>
      <c r="H90" s="133">
        <f t="shared" si="12"/>
        <v>40</v>
      </c>
      <c r="I90" s="134"/>
      <c r="J90" s="134"/>
      <c r="K90" s="134"/>
      <c r="L90" s="134"/>
      <c r="M90" s="134"/>
      <c r="N90" s="134"/>
      <c r="O90" s="134"/>
      <c r="P90" s="134"/>
      <c r="Q90" s="134"/>
      <c r="R90" s="134"/>
      <c r="S90" s="134"/>
      <c r="T90" s="134"/>
      <c r="U90" s="134"/>
      <c r="V90" s="134"/>
      <c r="W90" s="134"/>
      <c r="X90" s="134"/>
      <c r="Y90" s="134"/>
      <c r="Z90" s="134"/>
      <c r="AA90" s="134"/>
      <c r="AB90" s="134"/>
      <c r="AC90" s="134"/>
      <c r="AD90" s="134"/>
      <c r="AE90" s="134"/>
      <c r="AF90" s="134"/>
      <c r="AG90" s="134"/>
      <c r="AH90" s="134"/>
      <c r="AI90" s="134"/>
      <c r="AJ90" s="134"/>
      <c r="AK90" s="134"/>
      <c r="AL90" s="134"/>
      <c r="AM90" s="134"/>
      <c r="AN90" s="134"/>
      <c r="AO90" s="134"/>
      <c r="AP90" s="134"/>
      <c r="AQ90" s="134"/>
      <c r="AR90" s="134"/>
      <c r="AS90" s="134"/>
      <c r="AT90" s="134"/>
      <c r="AU90" s="134"/>
      <c r="AV90" s="134"/>
      <c r="AW90" s="134"/>
      <c r="AX90" s="134"/>
      <c r="AY90" s="134"/>
      <c r="AZ90" s="134"/>
      <c r="BA90" s="134"/>
      <c r="BB90" s="134"/>
      <c r="BC90" s="134"/>
      <c r="BD90" s="134"/>
      <c r="BE90" s="134"/>
      <c r="BF90" s="134"/>
      <c r="BG90" s="134"/>
      <c r="BH90" s="134"/>
      <c r="BI90" s="134"/>
      <c r="BJ90" s="134"/>
      <c r="BK90" s="134"/>
      <c r="BL90" s="134"/>
    </row>
    <row r="91" spans="1:64" ht="25.5" x14ac:dyDescent="0.25">
      <c r="A91"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4.3.1</v>
      </c>
      <c r="B91" s="149" t="s">
        <v>751</v>
      </c>
      <c r="C91" s="138" t="s">
        <v>90</v>
      </c>
      <c r="D91" s="139">
        <v>44417</v>
      </c>
      <c r="E91" s="140">
        <v>44470</v>
      </c>
      <c r="F91" s="127">
        <f t="shared" si="11"/>
        <v>54</v>
      </c>
      <c r="G91" s="379" t="s">
        <v>263</v>
      </c>
      <c r="H91" s="127">
        <f t="shared" si="12"/>
        <v>40</v>
      </c>
      <c r="I91" s="141"/>
      <c r="J91" s="141"/>
      <c r="K91" s="141"/>
      <c r="L91" s="141"/>
      <c r="M91" s="141"/>
      <c r="N91" s="141"/>
      <c r="O91" s="141"/>
      <c r="P91" s="141"/>
      <c r="Q91" s="141"/>
      <c r="R91" s="141"/>
      <c r="S91" s="141"/>
      <c r="T91" s="141"/>
      <c r="U91" s="141"/>
      <c r="V91" s="141"/>
      <c r="W91" s="141"/>
      <c r="X91" s="141"/>
      <c r="Y91" s="141"/>
      <c r="Z91" s="141"/>
      <c r="AA91" s="141"/>
      <c r="AB91" s="141"/>
      <c r="AC91" s="141"/>
      <c r="AD91" s="141"/>
      <c r="AE91" s="141"/>
      <c r="AF91" s="141"/>
      <c r="AG91" s="141"/>
      <c r="AH91" s="141"/>
      <c r="AI91" s="141"/>
      <c r="AJ91" s="141"/>
      <c r="AK91" s="141"/>
      <c r="AL91" s="141"/>
      <c r="AM91" s="141"/>
      <c r="AN91" s="141"/>
      <c r="AO91" s="141"/>
      <c r="AP91" s="141"/>
      <c r="AQ91" s="141"/>
      <c r="AR91" s="141"/>
      <c r="AS91" s="141"/>
      <c r="AT91" s="141"/>
      <c r="AU91" s="141"/>
      <c r="AV91" s="141"/>
      <c r="AW91" s="141"/>
      <c r="AX91" s="141"/>
      <c r="AY91" s="141"/>
      <c r="AZ91" s="141"/>
      <c r="BA91" s="141"/>
      <c r="BB91" s="141"/>
      <c r="BC91" s="141"/>
      <c r="BD91" s="141"/>
      <c r="BE91" s="141"/>
      <c r="BF91" s="141"/>
      <c r="BG91" s="141"/>
      <c r="BH91" s="141"/>
      <c r="BI91" s="141"/>
      <c r="BJ91" s="141"/>
      <c r="BK91" s="141"/>
      <c r="BL91" s="141"/>
    </row>
    <row r="92" spans="1:64" s="135" customFormat="1" x14ac:dyDescent="0.25">
      <c r="A92"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4.4</v>
      </c>
      <c r="B92" s="148" t="s">
        <v>134</v>
      </c>
      <c r="C92" s="130" t="s">
        <v>94</v>
      </c>
      <c r="D92" s="139">
        <v>44417</v>
      </c>
      <c r="E92" s="140">
        <v>44470</v>
      </c>
      <c r="F92" s="133">
        <f t="shared" si="11"/>
        <v>54</v>
      </c>
      <c r="G92" s="379" t="s">
        <v>263</v>
      </c>
      <c r="H92" s="133">
        <f t="shared" si="12"/>
        <v>40</v>
      </c>
      <c r="I92" s="134"/>
      <c r="J92" s="134"/>
      <c r="K92" s="134"/>
      <c r="L92" s="134"/>
      <c r="M92" s="134"/>
      <c r="N92" s="134"/>
      <c r="O92" s="134"/>
      <c r="P92" s="134"/>
      <c r="Q92" s="134"/>
      <c r="R92" s="134"/>
      <c r="S92" s="134"/>
      <c r="T92" s="134"/>
      <c r="U92" s="134"/>
      <c r="V92" s="134"/>
      <c r="W92" s="134"/>
      <c r="X92" s="134"/>
      <c r="Y92" s="134"/>
      <c r="Z92" s="134"/>
      <c r="AA92" s="134"/>
      <c r="AB92" s="134"/>
      <c r="AC92" s="134"/>
      <c r="AD92" s="134"/>
      <c r="AE92" s="134"/>
      <c r="AF92" s="134"/>
      <c r="AG92" s="134"/>
      <c r="AH92" s="134"/>
      <c r="AI92" s="134"/>
      <c r="AJ92" s="134"/>
      <c r="AK92" s="134"/>
      <c r="AL92" s="134"/>
      <c r="AM92" s="134"/>
      <c r="AN92" s="134"/>
      <c r="AO92" s="134"/>
      <c r="AP92" s="134"/>
      <c r="AQ92" s="134"/>
      <c r="AR92" s="134"/>
      <c r="AS92" s="134"/>
      <c r="AT92" s="134"/>
      <c r="AU92" s="134"/>
      <c r="AV92" s="134"/>
      <c r="AW92" s="134"/>
      <c r="AX92" s="134"/>
      <c r="AY92" s="134"/>
      <c r="AZ92" s="134"/>
      <c r="BA92" s="134"/>
      <c r="BB92" s="134"/>
      <c r="BC92" s="134"/>
      <c r="BD92" s="134"/>
      <c r="BE92" s="134"/>
      <c r="BF92" s="134"/>
      <c r="BG92" s="134"/>
      <c r="BH92" s="134"/>
      <c r="BI92" s="134"/>
      <c r="BJ92" s="134"/>
      <c r="BK92" s="134"/>
      <c r="BL92" s="134"/>
    </row>
    <row r="93" spans="1:64" x14ac:dyDescent="0.25">
      <c r="A93"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4.4.1</v>
      </c>
      <c r="B93" s="146" t="s">
        <v>155</v>
      </c>
      <c r="C93" s="138" t="s">
        <v>94</v>
      </c>
      <c r="D93" s="139">
        <v>44417</v>
      </c>
      <c r="E93" s="140">
        <v>44470</v>
      </c>
      <c r="F93" s="127">
        <f t="shared" si="11"/>
        <v>54</v>
      </c>
      <c r="G93" s="379" t="s">
        <v>263</v>
      </c>
      <c r="H93" s="127">
        <f t="shared" si="12"/>
        <v>40</v>
      </c>
      <c r="I93" s="141"/>
      <c r="J93" s="141"/>
      <c r="K93" s="141"/>
      <c r="L93" s="141"/>
      <c r="M93" s="141"/>
      <c r="N93" s="141"/>
      <c r="O93" s="141"/>
      <c r="P93" s="141"/>
      <c r="Q93" s="141"/>
      <c r="R93" s="141"/>
      <c r="S93" s="141"/>
      <c r="T93" s="141"/>
      <c r="U93" s="141"/>
      <c r="V93" s="141"/>
      <c r="W93" s="141"/>
      <c r="X93" s="141"/>
      <c r="Y93" s="141"/>
      <c r="Z93" s="141"/>
      <c r="AA93" s="141"/>
      <c r="AB93" s="141"/>
      <c r="AC93" s="141"/>
      <c r="AD93" s="141"/>
      <c r="AE93" s="141"/>
      <c r="AF93" s="141"/>
      <c r="AG93" s="141"/>
      <c r="AH93" s="141"/>
      <c r="AI93" s="141"/>
      <c r="AJ93" s="141"/>
      <c r="AK93" s="141"/>
      <c r="AL93" s="141"/>
      <c r="AM93" s="141"/>
      <c r="AN93" s="141"/>
      <c r="AO93" s="141"/>
      <c r="AP93" s="141"/>
      <c r="AQ93" s="141"/>
      <c r="AR93" s="141"/>
      <c r="AS93" s="141"/>
      <c r="AT93" s="141"/>
      <c r="AU93" s="141"/>
      <c r="AV93" s="141"/>
      <c r="AW93" s="141"/>
      <c r="AX93" s="141"/>
      <c r="AY93" s="141"/>
      <c r="AZ93" s="141"/>
      <c r="BA93" s="141"/>
      <c r="BB93" s="141"/>
      <c r="BC93" s="141"/>
      <c r="BD93" s="141"/>
      <c r="BE93" s="141"/>
      <c r="BF93" s="141"/>
      <c r="BG93" s="141"/>
      <c r="BH93" s="141"/>
      <c r="BI93" s="141"/>
      <c r="BJ93" s="141"/>
      <c r="BK93" s="141"/>
      <c r="BL93" s="141"/>
    </row>
    <row r="94" spans="1:64" x14ac:dyDescent="0.25">
      <c r="A94"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4.4.2</v>
      </c>
      <c r="B94" s="146" t="s">
        <v>156</v>
      </c>
      <c r="C94" s="138" t="s">
        <v>94</v>
      </c>
      <c r="D94" s="139">
        <v>44417</v>
      </c>
      <c r="E94" s="140">
        <v>44470</v>
      </c>
      <c r="F94" s="127">
        <f t="shared" si="11"/>
        <v>54</v>
      </c>
      <c r="G94" s="379" t="s">
        <v>263</v>
      </c>
      <c r="H94" s="127">
        <f t="shared" si="12"/>
        <v>40</v>
      </c>
      <c r="I94" s="141"/>
      <c r="J94" s="141"/>
      <c r="K94" s="141"/>
      <c r="L94" s="141"/>
      <c r="M94" s="141"/>
      <c r="N94" s="141"/>
      <c r="O94" s="141"/>
      <c r="P94" s="141"/>
      <c r="Q94" s="141"/>
      <c r="R94" s="141"/>
      <c r="S94" s="141"/>
      <c r="T94" s="141"/>
      <c r="U94" s="141"/>
      <c r="V94" s="141"/>
      <c r="W94" s="141"/>
      <c r="X94" s="141"/>
      <c r="Y94" s="141"/>
      <c r="Z94" s="141"/>
      <c r="AA94" s="141"/>
      <c r="AB94" s="141"/>
      <c r="AC94" s="141"/>
      <c r="AD94" s="141"/>
      <c r="AE94" s="141"/>
      <c r="AF94" s="141"/>
      <c r="AG94" s="141"/>
      <c r="AH94" s="141"/>
      <c r="AI94" s="141"/>
      <c r="AJ94" s="141"/>
      <c r="AK94" s="141"/>
      <c r="AL94" s="141"/>
      <c r="AM94" s="141"/>
      <c r="AN94" s="141"/>
      <c r="AO94" s="141"/>
      <c r="AP94" s="141"/>
      <c r="AQ94" s="141"/>
      <c r="AR94" s="141"/>
      <c r="AS94" s="141"/>
      <c r="AT94" s="141"/>
      <c r="AU94" s="141"/>
      <c r="AV94" s="141"/>
      <c r="AW94" s="141"/>
      <c r="AX94" s="141"/>
      <c r="AY94" s="141"/>
      <c r="AZ94" s="141"/>
      <c r="BA94" s="141"/>
      <c r="BB94" s="141"/>
      <c r="BC94" s="141"/>
      <c r="BD94" s="141"/>
      <c r="BE94" s="141"/>
      <c r="BF94" s="141"/>
      <c r="BG94" s="141"/>
      <c r="BH94" s="141"/>
      <c r="BI94" s="141"/>
      <c r="BJ94" s="141"/>
      <c r="BK94" s="141"/>
      <c r="BL94" s="141"/>
    </row>
    <row r="95" spans="1:64" x14ac:dyDescent="0.25">
      <c r="A95" s="136"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4.4.3</v>
      </c>
      <c r="B95" s="146" t="s">
        <v>157</v>
      </c>
      <c r="C95" s="138" t="s">
        <v>94</v>
      </c>
      <c r="D95" s="139">
        <v>44417</v>
      </c>
      <c r="E95" s="140">
        <v>44470</v>
      </c>
      <c r="F95" s="127">
        <f t="shared" si="11"/>
        <v>54</v>
      </c>
      <c r="G95" s="379" t="s">
        <v>263</v>
      </c>
      <c r="H95" s="127">
        <f t="shared" si="12"/>
        <v>40</v>
      </c>
      <c r="I95" s="141"/>
      <c r="J95" s="141"/>
      <c r="K95" s="141"/>
      <c r="L95" s="141"/>
      <c r="M95" s="141"/>
      <c r="N95" s="141"/>
      <c r="O95" s="141"/>
      <c r="P95" s="141"/>
      <c r="Q95" s="141"/>
      <c r="R95" s="141"/>
      <c r="S95" s="141"/>
      <c r="T95" s="141"/>
      <c r="U95" s="141"/>
      <c r="V95" s="141"/>
      <c r="W95" s="141"/>
      <c r="X95" s="141"/>
      <c r="Y95" s="141"/>
      <c r="Z95" s="141"/>
      <c r="AA95" s="141"/>
      <c r="AB95" s="141"/>
      <c r="AC95" s="141"/>
      <c r="AD95" s="141"/>
      <c r="AE95" s="141"/>
      <c r="AF95" s="141"/>
      <c r="AG95" s="141"/>
      <c r="AH95" s="141"/>
      <c r="AI95" s="141"/>
      <c r="AJ95" s="141"/>
      <c r="AK95" s="141"/>
      <c r="AL95" s="141"/>
      <c r="AM95" s="141"/>
      <c r="AN95" s="141"/>
      <c r="AO95" s="141"/>
      <c r="AP95" s="141"/>
      <c r="AQ95" s="141"/>
      <c r="AR95" s="141"/>
      <c r="AS95" s="141"/>
      <c r="AT95" s="141"/>
      <c r="AU95" s="141"/>
      <c r="AV95" s="141"/>
      <c r="AW95" s="141"/>
      <c r="AX95" s="141"/>
      <c r="AY95" s="141"/>
      <c r="AZ95" s="141"/>
      <c r="BA95" s="141"/>
      <c r="BB95" s="141"/>
      <c r="BC95" s="141"/>
      <c r="BD95" s="141"/>
      <c r="BE95" s="141"/>
      <c r="BF95" s="141"/>
      <c r="BG95" s="141"/>
      <c r="BH95" s="141"/>
      <c r="BI95" s="141"/>
      <c r="BJ95" s="141"/>
      <c r="BK95" s="141"/>
      <c r="BL95" s="141"/>
    </row>
    <row r="96" spans="1:64" s="135" customFormat="1" x14ac:dyDescent="0.25">
      <c r="A96" s="12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4.5</v>
      </c>
      <c r="B96" s="150" t="s">
        <v>158</v>
      </c>
      <c r="C96" s="130" t="s">
        <v>94</v>
      </c>
      <c r="D96" s="139">
        <v>44417</v>
      </c>
      <c r="E96" s="140">
        <v>44470</v>
      </c>
      <c r="F96" s="133">
        <f t="shared" si="11"/>
        <v>54</v>
      </c>
      <c r="G96" s="379" t="s">
        <v>263</v>
      </c>
      <c r="H96" s="133">
        <f t="shared" si="12"/>
        <v>40</v>
      </c>
      <c r="I96" s="134"/>
      <c r="J96" s="134"/>
      <c r="K96" s="134"/>
      <c r="L96" s="134"/>
      <c r="M96" s="134"/>
      <c r="N96" s="134"/>
      <c r="O96" s="134"/>
      <c r="P96" s="134"/>
      <c r="Q96" s="134"/>
      <c r="R96" s="134"/>
      <c r="S96" s="134"/>
      <c r="T96" s="134"/>
      <c r="U96" s="134"/>
      <c r="V96" s="134"/>
      <c r="W96" s="134"/>
      <c r="X96" s="134"/>
      <c r="Y96" s="134"/>
      <c r="Z96" s="134"/>
      <c r="AA96" s="134"/>
      <c r="AB96" s="134"/>
      <c r="AC96" s="134"/>
      <c r="AD96" s="134"/>
      <c r="AE96" s="134"/>
      <c r="AF96" s="134"/>
      <c r="AG96" s="134"/>
      <c r="AH96" s="134"/>
      <c r="AI96" s="134"/>
      <c r="AJ96" s="134"/>
      <c r="AK96" s="134"/>
      <c r="AL96" s="134"/>
      <c r="AM96" s="134"/>
      <c r="AN96" s="134"/>
      <c r="AO96" s="134"/>
      <c r="AP96" s="134"/>
      <c r="AQ96" s="134"/>
      <c r="AR96" s="134"/>
      <c r="AS96" s="134"/>
      <c r="AT96" s="134"/>
      <c r="AU96" s="134"/>
      <c r="AV96" s="134"/>
      <c r="AW96" s="134"/>
      <c r="AX96" s="134"/>
      <c r="AY96" s="134"/>
      <c r="AZ96" s="134"/>
      <c r="BA96" s="134"/>
      <c r="BB96" s="134"/>
      <c r="BC96" s="134"/>
      <c r="BD96" s="134"/>
      <c r="BE96" s="134"/>
      <c r="BF96" s="134"/>
      <c r="BG96" s="134"/>
      <c r="BH96" s="134"/>
      <c r="BI96" s="134"/>
      <c r="BJ96" s="134"/>
      <c r="BK96" s="134"/>
      <c r="BL96" s="134"/>
    </row>
    <row r="97" spans="1:64" x14ac:dyDescent="0.25">
      <c r="A97" s="136" t="str">
        <f t="shared" ref="A97:A103" si="15">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4.5.1</v>
      </c>
      <c r="B97" s="147" t="s">
        <v>159</v>
      </c>
      <c r="C97" s="138" t="s">
        <v>94</v>
      </c>
      <c r="D97" s="139">
        <v>44417</v>
      </c>
      <c r="E97" s="140">
        <v>44470</v>
      </c>
      <c r="F97" s="127">
        <f t="shared" si="11"/>
        <v>54</v>
      </c>
      <c r="G97" s="379" t="s">
        <v>263</v>
      </c>
      <c r="H97" s="127">
        <f t="shared" si="12"/>
        <v>40</v>
      </c>
      <c r="I97" s="141"/>
      <c r="J97" s="141"/>
      <c r="K97" s="141"/>
      <c r="L97" s="141"/>
      <c r="M97" s="141"/>
      <c r="N97" s="141"/>
      <c r="O97" s="141"/>
      <c r="P97" s="141"/>
      <c r="Q97" s="141"/>
      <c r="R97" s="141"/>
      <c r="S97" s="141"/>
      <c r="T97" s="141"/>
      <c r="U97" s="141"/>
      <c r="V97" s="141"/>
      <c r="W97" s="141"/>
      <c r="X97" s="141"/>
      <c r="Y97" s="141"/>
      <c r="Z97" s="141"/>
      <c r="AA97" s="141"/>
      <c r="AB97" s="141"/>
      <c r="AC97" s="141"/>
      <c r="AD97" s="141"/>
      <c r="AE97" s="141"/>
      <c r="AF97" s="141"/>
      <c r="AG97" s="141"/>
      <c r="AH97" s="141"/>
      <c r="AI97" s="141"/>
      <c r="AJ97" s="141"/>
      <c r="AK97" s="141"/>
      <c r="AL97" s="141"/>
      <c r="AM97" s="141"/>
      <c r="AN97" s="141"/>
      <c r="AO97" s="141"/>
      <c r="AP97" s="141"/>
      <c r="AQ97" s="141"/>
      <c r="AR97" s="141"/>
      <c r="AS97" s="141"/>
      <c r="AT97" s="141"/>
      <c r="AU97" s="141"/>
      <c r="AV97" s="141"/>
      <c r="AW97" s="141"/>
      <c r="AX97" s="141"/>
      <c r="AY97" s="141"/>
      <c r="AZ97" s="141"/>
      <c r="BA97" s="141"/>
      <c r="BB97" s="141"/>
      <c r="BC97" s="141"/>
      <c r="BD97" s="141"/>
      <c r="BE97" s="141"/>
      <c r="BF97" s="141"/>
      <c r="BG97" s="141"/>
      <c r="BH97" s="141"/>
      <c r="BI97" s="141"/>
      <c r="BJ97" s="141"/>
      <c r="BK97" s="141"/>
      <c r="BL97" s="141"/>
    </row>
    <row r="98" spans="1:64" x14ac:dyDescent="0.25">
      <c r="A98" s="136" t="str">
        <f t="shared" si="15"/>
        <v>4.5.2</v>
      </c>
      <c r="B98" s="147" t="s">
        <v>176</v>
      </c>
      <c r="C98" s="138" t="s">
        <v>94</v>
      </c>
      <c r="D98" s="139">
        <v>44417</v>
      </c>
      <c r="E98" s="140">
        <v>44470</v>
      </c>
      <c r="F98" s="127">
        <f t="shared" si="11"/>
        <v>54</v>
      </c>
      <c r="G98" s="379" t="s">
        <v>263</v>
      </c>
      <c r="H98" s="127">
        <f t="shared" si="12"/>
        <v>40</v>
      </c>
      <c r="I98" s="141"/>
      <c r="J98" s="141"/>
      <c r="K98" s="141"/>
      <c r="L98" s="141"/>
      <c r="M98" s="141"/>
      <c r="N98" s="141"/>
      <c r="O98" s="141"/>
      <c r="P98" s="141"/>
      <c r="Q98" s="141"/>
      <c r="R98" s="141"/>
      <c r="S98" s="141"/>
      <c r="T98" s="141"/>
      <c r="U98" s="141"/>
      <c r="V98" s="141"/>
      <c r="W98" s="141"/>
      <c r="X98" s="141"/>
      <c r="Y98" s="141"/>
      <c r="Z98" s="141"/>
      <c r="AA98" s="141"/>
      <c r="AB98" s="141"/>
      <c r="AC98" s="141"/>
      <c r="AD98" s="141"/>
      <c r="AE98" s="141"/>
      <c r="AF98" s="141"/>
      <c r="AG98" s="141"/>
      <c r="AH98" s="141"/>
      <c r="AI98" s="141"/>
      <c r="AJ98" s="141"/>
      <c r="AK98" s="141"/>
      <c r="AL98" s="141"/>
      <c r="AM98" s="141"/>
      <c r="AN98" s="141"/>
      <c r="AO98" s="141"/>
      <c r="AP98" s="141"/>
      <c r="AQ98" s="141"/>
      <c r="AR98" s="141"/>
      <c r="AS98" s="141"/>
      <c r="AT98" s="141"/>
      <c r="AU98" s="141"/>
      <c r="AV98" s="141"/>
      <c r="AW98" s="141"/>
      <c r="AX98" s="141"/>
      <c r="AY98" s="141"/>
      <c r="AZ98" s="141"/>
      <c r="BA98" s="141"/>
      <c r="BB98" s="141"/>
      <c r="BC98" s="141"/>
      <c r="BD98" s="141"/>
      <c r="BE98" s="141"/>
      <c r="BF98" s="141"/>
      <c r="BG98" s="141"/>
      <c r="BH98" s="141"/>
      <c r="BI98" s="141"/>
      <c r="BJ98" s="141"/>
      <c r="BK98" s="141"/>
      <c r="BL98" s="141"/>
    </row>
    <row r="99" spans="1:64" x14ac:dyDescent="0.25">
      <c r="A99" s="136" t="str">
        <f t="shared" si="15"/>
        <v>4.5.3</v>
      </c>
      <c r="B99" s="147" t="s">
        <v>177</v>
      </c>
      <c r="C99" s="138" t="s">
        <v>94</v>
      </c>
      <c r="D99" s="139">
        <v>44417</v>
      </c>
      <c r="E99" s="140">
        <v>44470</v>
      </c>
      <c r="F99" s="127">
        <f t="shared" si="11"/>
        <v>54</v>
      </c>
      <c r="G99" s="379" t="s">
        <v>263</v>
      </c>
      <c r="H99" s="127">
        <f t="shared" si="12"/>
        <v>40</v>
      </c>
      <c r="I99" s="141"/>
      <c r="J99" s="141"/>
      <c r="K99" s="141"/>
      <c r="L99" s="141"/>
      <c r="M99" s="141"/>
      <c r="N99" s="141"/>
      <c r="O99" s="141"/>
      <c r="P99" s="141"/>
      <c r="Q99" s="141"/>
      <c r="R99" s="141"/>
      <c r="S99" s="141"/>
      <c r="T99" s="141"/>
      <c r="U99" s="141"/>
      <c r="V99" s="141"/>
      <c r="W99" s="141"/>
      <c r="X99" s="141"/>
      <c r="Y99" s="141"/>
      <c r="Z99" s="141"/>
      <c r="AA99" s="141"/>
      <c r="AB99" s="141"/>
      <c r="AC99" s="141"/>
      <c r="AD99" s="141"/>
      <c r="AE99" s="141"/>
      <c r="AF99" s="141"/>
      <c r="AG99" s="141"/>
      <c r="AH99" s="141"/>
      <c r="AI99" s="141"/>
      <c r="AJ99" s="141"/>
      <c r="AK99" s="141"/>
      <c r="AL99" s="141"/>
      <c r="AM99" s="141"/>
      <c r="AN99" s="141"/>
      <c r="AO99" s="141"/>
      <c r="AP99" s="141"/>
      <c r="AQ99" s="141"/>
      <c r="AR99" s="141"/>
      <c r="AS99" s="141"/>
      <c r="AT99" s="141"/>
      <c r="AU99" s="141"/>
      <c r="AV99" s="141"/>
      <c r="AW99" s="141"/>
      <c r="AX99" s="141"/>
      <c r="AY99" s="141"/>
      <c r="AZ99" s="141"/>
      <c r="BA99" s="141"/>
      <c r="BB99" s="141"/>
      <c r="BC99" s="141"/>
      <c r="BD99" s="141"/>
      <c r="BE99" s="141"/>
      <c r="BF99" s="141"/>
      <c r="BG99" s="141"/>
      <c r="BH99" s="141"/>
      <c r="BI99" s="141"/>
      <c r="BJ99" s="141"/>
      <c r="BK99" s="141"/>
      <c r="BL99" s="141"/>
    </row>
    <row r="100" spans="1:64" x14ac:dyDescent="0.25">
      <c r="A100" s="136" t="str">
        <f t="shared" si="15"/>
        <v>4.5.4</v>
      </c>
      <c r="B100" s="147" t="s">
        <v>160</v>
      </c>
      <c r="C100" s="138" t="s">
        <v>94</v>
      </c>
      <c r="D100" s="139">
        <v>44417</v>
      </c>
      <c r="E100" s="140">
        <v>44470</v>
      </c>
      <c r="F100" s="127">
        <f t="shared" si="11"/>
        <v>54</v>
      </c>
      <c r="G100" s="379" t="s">
        <v>263</v>
      </c>
      <c r="H100" s="127">
        <f t="shared" si="12"/>
        <v>40</v>
      </c>
      <c r="I100" s="141"/>
      <c r="J100" s="141"/>
      <c r="K100" s="141"/>
      <c r="L100" s="141"/>
      <c r="M100" s="141"/>
      <c r="N100" s="141"/>
      <c r="O100" s="141"/>
      <c r="P100" s="141"/>
      <c r="Q100" s="141"/>
      <c r="R100" s="141"/>
      <c r="S100" s="141"/>
      <c r="T100" s="141"/>
      <c r="U100" s="141"/>
      <c r="V100" s="141"/>
      <c r="W100" s="141"/>
      <c r="X100" s="141"/>
      <c r="Y100" s="141"/>
      <c r="Z100" s="141"/>
      <c r="AA100" s="141"/>
      <c r="AB100" s="141"/>
      <c r="AC100" s="141"/>
      <c r="AD100" s="141"/>
      <c r="AE100" s="141"/>
      <c r="AF100" s="141"/>
      <c r="AG100" s="141"/>
      <c r="AH100" s="141"/>
      <c r="AI100" s="141"/>
      <c r="AJ100" s="141"/>
      <c r="AK100" s="141"/>
      <c r="AL100" s="141"/>
      <c r="AM100" s="141"/>
      <c r="AN100" s="141"/>
      <c r="AO100" s="141"/>
      <c r="AP100" s="141"/>
      <c r="AQ100" s="141"/>
      <c r="AR100" s="141"/>
      <c r="AS100" s="141"/>
      <c r="AT100" s="141"/>
      <c r="AU100" s="141"/>
      <c r="AV100" s="141"/>
      <c r="AW100" s="141"/>
      <c r="AX100" s="141"/>
      <c r="AY100" s="141"/>
      <c r="AZ100" s="141"/>
      <c r="BA100" s="141"/>
      <c r="BB100" s="141"/>
      <c r="BC100" s="141"/>
      <c r="BD100" s="141"/>
      <c r="BE100" s="141"/>
      <c r="BF100" s="141"/>
      <c r="BG100" s="141"/>
      <c r="BH100" s="141"/>
      <c r="BI100" s="141"/>
      <c r="BJ100" s="141"/>
      <c r="BK100" s="141"/>
      <c r="BL100" s="141"/>
    </row>
    <row r="101" spans="1:64" x14ac:dyDescent="0.25">
      <c r="A101" s="136" t="str">
        <f t="shared" si="15"/>
        <v>4.5.5</v>
      </c>
      <c r="B101" s="147" t="s">
        <v>178</v>
      </c>
      <c r="C101" s="138" t="s">
        <v>94</v>
      </c>
      <c r="D101" s="139">
        <v>44417</v>
      </c>
      <c r="E101" s="140">
        <v>44470</v>
      </c>
      <c r="F101" s="127">
        <f t="shared" si="11"/>
        <v>54</v>
      </c>
      <c r="G101" s="379" t="s">
        <v>263</v>
      </c>
      <c r="H101" s="127">
        <f t="shared" si="12"/>
        <v>40</v>
      </c>
      <c r="I101" s="141"/>
      <c r="J101" s="141"/>
      <c r="K101" s="141"/>
      <c r="L101" s="141"/>
      <c r="M101" s="141"/>
      <c r="N101" s="141"/>
      <c r="O101" s="141"/>
      <c r="P101" s="141"/>
      <c r="Q101" s="141"/>
      <c r="R101" s="141"/>
      <c r="S101" s="141"/>
      <c r="T101" s="141"/>
      <c r="U101" s="141"/>
      <c r="V101" s="141"/>
      <c r="W101" s="141"/>
      <c r="X101" s="141"/>
      <c r="Y101" s="141"/>
      <c r="Z101" s="141"/>
      <c r="AA101" s="141"/>
      <c r="AB101" s="141"/>
      <c r="AC101" s="141"/>
      <c r="AD101" s="141"/>
      <c r="AE101" s="141"/>
      <c r="AF101" s="141"/>
      <c r="AG101" s="141"/>
      <c r="AH101" s="141"/>
      <c r="AI101" s="141"/>
      <c r="AJ101" s="141"/>
      <c r="AK101" s="141"/>
      <c r="AL101" s="141"/>
      <c r="AM101" s="141"/>
      <c r="AN101" s="141"/>
      <c r="AO101" s="141"/>
      <c r="AP101" s="141"/>
      <c r="AQ101" s="141"/>
      <c r="AR101" s="141"/>
      <c r="AS101" s="141"/>
      <c r="AT101" s="141"/>
      <c r="AU101" s="141"/>
      <c r="AV101" s="141"/>
      <c r="AW101" s="141"/>
      <c r="AX101" s="141"/>
      <c r="AY101" s="141"/>
      <c r="AZ101" s="141"/>
      <c r="BA101" s="141"/>
      <c r="BB101" s="141"/>
      <c r="BC101" s="141"/>
      <c r="BD101" s="141"/>
      <c r="BE101" s="141"/>
      <c r="BF101" s="141"/>
      <c r="BG101" s="141"/>
      <c r="BH101" s="141"/>
      <c r="BI101" s="141"/>
      <c r="BJ101" s="141"/>
      <c r="BK101" s="141"/>
      <c r="BL101" s="141"/>
    </row>
    <row r="102" spans="1:64" x14ac:dyDescent="0.25">
      <c r="A102" s="136" t="str">
        <f t="shared" si="15"/>
        <v>4.5.6</v>
      </c>
      <c r="B102" s="147" t="s">
        <v>161</v>
      </c>
      <c r="C102" s="138" t="s">
        <v>94</v>
      </c>
      <c r="D102" s="139">
        <v>44417</v>
      </c>
      <c r="E102" s="140">
        <v>44470</v>
      </c>
      <c r="F102" s="127">
        <f t="shared" si="11"/>
        <v>54</v>
      </c>
      <c r="G102" s="379" t="s">
        <v>263</v>
      </c>
      <c r="H102" s="127">
        <f t="shared" si="12"/>
        <v>40</v>
      </c>
      <c r="I102" s="141"/>
      <c r="J102" s="141"/>
      <c r="K102" s="141"/>
      <c r="L102" s="141"/>
      <c r="M102" s="141"/>
      <c r="N102" s="141"/>
      <c r="O102" s="141"/>
      <c r="P102" s="141"/>
      <c r="Q102" s="141"/>
      <c r="R102" s="141"/>
      <c r="S102" s="141"/>
      <c r="T102" s="141"/>
      <c r="U102" s="141"/>
      <c r="V102" s="141"/>
      <c r="W102" s="141"/>
      <c r="X102" s="141"/>
      <c r="Y102" s="141"/>
      <c r="Z102" s="141"/>
      <c r="AA102" s="141"/>
      <c r="AB102" s="141"/>
      <c r="AC102" s="141"/>
      <c r="AD102" s="141"/>
      <c r="AE102" s="141"/>
      <c r="AF102" s="141"/>
      <c r="AG102" s="141"/>
      <c r="AH102" s="141"/>
      <c r="AI102" s="141"/>
      <c r="AJ102" s="141"/>
      <c r="AK102" s="141"/>
      <c r="AL102" s="141"/>
      <c r="AM102" s="141"/>
      <c r="AN102" s="141"/>
      <c r="AO102" s="141"/>
      <c r="AP102" s="141"/>
      <c r="AQ102" s="141"/>
      <c r="AR102" s="141"/>
      <c r="AS102" s="141"/>
      <c r="AT102" s="141"/>
      <c r="AU102" s="141"/>
      <c r="AV102" s="141"/>
      <c r="AW102" s="141"/>
      <c r="AX102" s="141"/>
      <c r="AY102" s="141"/>
      <c r="AZ102" s="141"/>
      <c r="BA102" s="141"/>
      <c r="BB102" s="141"/>
      <c r="BC102" s="141"/>
      <c r="BD102" s="141"/>
      <c r="BE102" s="141"/>
      <c r="BF102" s="141"/>
      <c r="BG102" s="141"/>
      <c r="BH102" s="141"/>
      <c r="BI102" s="141"/>
      <c r="BJ102" s="141"/>
      <c r="BK102" s="141"/>
      <c r="BL102" s="141"/>
    </row>
    <row r="103" spans="1:64" x14ac:dyDescent="0.25">
      <c r="A103" s="136" t="str">
        <f t="shared" si="15"/>
        <v>4.5.7</v>
      </c>
      <c r="B103" s="147" t="s">
        <v>162</v>
      </c>
      <c r="C103" s="138" t="s">
        <v>94</v>
      </c>
      <c r="D103" s="139">
        <v>44417</v>
      </c>
      <c r="E103" s="140">
        <v>44470</v>
      </c>
      <c r="F103" s="127">
        <f t="shared" si="11"/>
        <v>54</v>
      </c>
      <c r="G103" s="379" t="s">
        <v>263</v>
      </c>
      <c r="H103" s="127">
        <f t="shared" si="12"/>
        <v>40</v>
      </c>
      <c r="I103" s="141"/>
      <c r="J103" s="141"/>
      <c r="K103" s="141"/>
      <c r="L103" s="141"/>
      <c r="M103" s="141"/>
      <c r="N103" s="141"/>
      <c r="O103" s="141"/>
      <c r="P103" s="141"/>
      <c r="Q103" s="141"/>
      <c r="R103" s="141"/>
      <c r="S103" s="141"/>
      <c r="T103" s="141"/>
      <c r="U103" s="141"/>
      <c r="V103" s="141"/>
      <c r="W103" s="141"/>
      <c r="X103" s="141"/>
      <c r="Y103" s="141"/>
      <c r="Z103" s="141"/>
      <c r="AA103" s="141"/>
      <c r="AB103" s="141"/>
      <c r="AC103" s="141"/>
      <c r="AD103" s="141"/>
      <c r="AE103" s="141"/>
      <c r="AF103" s="141"/>
      <c r="AG103" s="141"/>
      <c r="AH103" s="141"/>
      <c r="AI103" s="141"/>
      <c r="AJ103" s="141"/>
      <c r="AK103" s="141"/>
      <c r="AL103" s="141"/>
      <c r="AM103" s="141"/>
      <c r="AN103" s="141"/>
      <c r="AO103" s="141"/>
      <c r="AP103" s="141"/>
      <c r="AQ103" s="141"/>
      <c r="AR103" s="141"/>
      <c r="AS103" s="141"/>
      <c r="AT103" s="141"/>
      <c r="AU103" s="141"/>
      <c r="AV103" s="141"/>
      <c r="AW103" s="141"/>
      <c r="AX103" s="141"/>
      <c r="AY103" s="141"/>
      <c r="AZ103" s="141"/>
      <c r="BA103" s="141"/>
      <c r="BB103" s="141"/>
      <c r="BC103" s="141"/>
      <c r="BD103" s="141"/>
      <c r="BE103" s="141"/>
      <c r="BF103" s="141"/>
      <c r="BG103" s="141"/>
      <c r="BH103" s="141"/>
      <c r="BI103" s="141"/>
      <c r="BJ103" s="141"/>
      <c r="BK103" s="141"/>
      <c r="BL103" s="141"/>
    </row>
    <row r="104" spans="1:64" x14ac:dyDescent="0.25">
      <c r="A104" s="143" t="str">
        <f>IF(ISERROR(VALUE(SUBSTITUTE(prevWBS,".",""))),"1",IF(ISERROR(FIND("`",SUBSTITUTE(prevWBS,".","`",1))),TEXT(VALUE(prevWBS)+1,"#"),TEXT(VALUE(LEFT(prevWBS,FIND("`",SUBSTITUTE(prevWBS,".","`",1))-1))+1,"#")))</f>
        <v>5</v>
      </c>
      <c r="B104" s="151" t="s">
        <v>163</v>
      </c>
      <c r="C104" s="151"/>
      <c r="D104" s="126">
        <f>MIN(D105:D106)</f>
        <v>44481</v>
      </c>
      <c r="E104" s="126">
        <f>MAX(E105:E106)</f>
        <v>44484</v>
      </c>
      <c r="F104" s="127">
        <f t="shared" si="11"/>
        <v>4</v>
      </c>
      <c r="G104" s="379" t="s">
        <v>263</v>
      </c>
      <c r="H104" s="127">
        <f t="shared" si="12"/>
        <v>4</v>
      </c>
      <c r="I104" s="141"/>
      <c r="J104" s="141"/>
      <c r="K104" s="141"/>
      <c r="L104" s="141"/>
      <c r="M104" s="141"/>
      <c r="N104" s="141"/>
      <c r="O104" s="141"/>
      <c r="P104" s="141"/>
      <c r="Q104" s="141"/>
      <c r="R104" s="141"/>
      <c r="S104" s="141"/>
      <c r="T104" s="141"/>
      <c r="U104" s="141"/>
      <c r="V104" s="141"/>
      <c r="W104" s="141"/>
      <c r="X104" s="141"/>
      <c r="Y104" s="141"/>
      <c r="Z104" s="141"/>
      <c r="AA104" s="141"/>
      <c r="AB104" s="141"/>
      <c r="AC104" s="141"/>
      <c r="AD104" s="141"/>
      <c r="AE104" s="141"/>
      <c r="AF104" s="141"/>
      <c r="AG104" s="141"/>
      <c r="AH104" s="141"/>
      <c r="AI104" s="141"/>
      <c r="AJ104" s="141"/>
      <c r="AK104" s="141"/>
      <c r="AL104" s="141"/>
      <c r="AM104" s="141"/>
      <c r="AN104" s="141"/>
      <c r="AO104" s="141"/>
      <c r="AP104" s="141"/>
      <c r="AQ104" s="141"/>
      <c r="AR104" s="141"/>
      <c r="AS104" s="141"/>
      <c r="AT104" s="141"/>
      <c r="AU104" s="141"/>
      <c r="AV104" s="141"/>
      <c r="AW104" s="141"/>
      <c r="AX104" s="141"/>
      <c r="AY104" s="141"/>
      <c r="AZ104" s="141"/>
      <c r="BA104" s="141"/>
      <c r="BB104" s="141"/>
      <c r="BC104" s="141"/>
      <c r="BD104" s="141"/>
      <c r="BE104" s="141"/>
      <c r="BF104" s="141"/>
      <c r="BG104" s="141"/>
      <c r="BH104" s="141"/>
      <c r="BI104" s="141"/>
      <c r="BJ104" s="141"/>
      <c r="BK104" s="141"/>
      <c r="BL104" s="141"/>
    </row>
    <row r="105" spans="1:64" x14ac:dyDescent="0.25">
      <c r="A105" s="136"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105" s="152" t="s">
        <v>164</v>
      </c>
      <c r="C105" s="138" t="s">
        <v>94</v>
      </c>
      <c r="D105" s="139">
        <v>44481</v>
      </c>
      <c r="E105" s="140">
        <f>D105</f>
        <v>44481</v>
      </c>
      <c r="F105" s="127">
        <f t="shared" si="11"/>
        <v>1</v>
      </c>
      <c r="G105" s="379" t="s">
        <v>263</v>
      </c>
      <c r="H105" s="127">
        <f t="shared" si="12"/>
        <v>1</v>
      </c>
      <c r="I105" s="141"/>
      <c r="J105" s="141"/>
      <c r="K105" s="141"/>
      <c r="L105" s="141"/>
      <c r="M105" s="141"/>
      <c r="N105" s="141"/>
      <c r="O105" s="141"/>
      <c r="P105" s="141"/>
      <c r="Q105" s="141"/>
      <c r="R105" s="141"/>
      <c r="S105" s="141"/>
      <c r="T105" s="141"/>
      <c r="U105" s="141"/>
      <c r="V105" s="141"/>
      <c r="W105" s="141"/>
      <c r="X105" s="141"/>
      <c r="Y105" s="141"/>
      <c r="Z105" s="141"/>
      <c r="AA105" s="141"/>
      <c r="AB105" s="141"/>
      <c r="AC105" s="141"/>
      <c r="AD105" s="141"/>
      <c r="AE105" s="141"/>
      <c r="AF105" s="141"/>
      <c r="AG105" s="141"/>
      <c r="AH105" s="141"/>
      <c r="AI105" s="141"/>
      <c r="AJ105" s="141"/>
      <c r="AK105" s="141"/>
      <c r="AL105" s="141"/>
      <c r="AM105" s="141"/>
      <c r="AN105" s="141"/>
      <c r="AO105" s="141"/>
      <c r="AP105" s="141"/>
      <c r="AQ105" s="141"/>
      <c r="AR105" s="141"/>
      <c r="AS105" s="141"/>
      <c r="AT105" s="141"/>
      <c r="AU105" s="141"/>
      <c r="AV105" s="141"/>
      <c r="AW105" s="141"/>
      <c r="AX105" s="141"/>
      <c r="AY105" s="141"/>
      <c r="AZ105" s="141"/>
      <c r="BA105" s="141"/>
      <c r="BB105" s="141"/>
      <c r="BC105" s="141"/>
      <c r="BD105" s="141"/>
      <c r="BE105" s="141"/>
      <c r="BF105" s="141"/>
      <c r="BG105" s="141"/>
      <c r="BH105" s="141"/>
      <c r="BI105" s="141"/>
      <c r="BJ105" s="141"/>
      <c r="BK105" s="141"/>
      <c r="BL105" s="141"/>
    </row>
    <row r="106" spans="1:64" x14ac:dyDescent="0.25">
      <c r="A106" s="15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5.2</v>
      </c>
      <c r="B106" s="154" t="s">
        <v>165</v>
      </c>
      <c r="C106" s="138" t="s">
        <v>94</v>
      </c>
      <c r="D106" s="139">
        <f>E105+3</f>
        <v>44484</v>
      </c>
      <c r="E106" s="140">
        <f>D106</f>
        <v>44484</v>
      </c>
      <c r="F106" s="127">
        <f t="shared" si="11"/>
        <v>1</v>
      </c>
      <c r="G106" s="379" t="s">
        <v>263</v>
      </c>
      <c r="H106" s="127">
        <f t="shared" si="12"/>
        <v>1</v>
      </c>
      <c r="I106" s="141"/>
      <c r="J106" s="141"/>
      <c r="K106" s="141"/>
      <c r="L106" s="141"/>
      <c r="M106" s="141"/>
      <c r="N106" s="141"/>
      <c r="O106" s="141"/>
      <c r="P106" s="141"/>
      <c r="Q106" s="141"/>
      <c r="R106" s="141"/>
      <c r="S106" s="141"/>
      <c r="T106" s="141"/>
      <c r="U106" s="141"/>
      <c r="V106" s="141"/>
      <c r="W106" s="141"/>
      <c r="X106" s="141"/>
      <c r="Y106" s="141"/>
      <c r="Z106" s="141"/>
      <c r="AA106" s="141"/>
      <c r="AB106" s="141"/>
      <c r="AC106" s="141"/>
      <c r="AD106" s="141"/>
      <c r="AE106" s="141"/>
      <c r="AF106" s="141"/>
      <c r="AG106" s="141"/>
      <c r="AH106" s="141"/>
      <c r="AI106" s="141"/>
      <c r="AJ106" s="141"/>
      <c r="AK106" s="141"/>
      <c r="AL106" s="141"/>
      <c r="AM106" s="141"/>
      <c r="AN106" s="141"/>
      <c r="AO106" s="141"/>
      <c r="AP106" s="141"/>
      <c r="AQ106" s="141"/>
      <c r="AR106" s="141"/>
      <c r="AS106" s="141"/>
      <c r="AT106" s="141"/>
      <c r="AU106" s="141"/>
      <c r="AV106" s="141"/>
      <c r="AW106" s="141"/>
      <c r="AX106" s="141"/>
      <c r="AY106" s="141"/>
      <c r="AZ106" s="141"/>
      <c r="BA106" s="141"/>
      <c r="BB106" s="141"/>
      <c r="BC106" s="141"/>
      <c r="BD106" s="141"/>
      <c r="BE106" s="141"/>
      <c r="BF106" s="141"/>
      <c r="BG106" s="141"/>
      <c r="BH106" s="141"/>
      <c r="BI106" s="141"/>
      <c r="BJ106" s="141"/>
      <c r="BK106" s="141"/>
      <c r="BL106" s="141"/>
    </row>
    <row r="108" spans="1:64" x14ac:dyDescent="0.25">
      <c r="A108" s="586" t="s">
        <v>166</v>
      </c>
      <c r="B108" s="586"/>
    </row>
    <row r="109" spans="1:64" x14ac:dyDescent="0.25">
      <c r="A109" s="156" t="str">
        <f>IF(ISERROR(VALUE(SUBSTITUTE(prevWBS,".",""))),"1",IF(ISERROR(FIND("`",SUBSTITUTE(prevWBS,".","`",1))),TEXT(VALUE(prevWBS)+1,"#"),TEXT(VALUE(LEFT(prevWBS,FIND("`",SUBSTITUTE(prevWBS,".","`",1))-1))+1,"#")))</f>
        <v>1</v>
      </c>
      <c r="B109" s="157" t="s">
        <v>167</v>
      </c>
    </row>
    <row r="110" spans="1:64" x14ac:dyDescent="0.25">
      <c r="A110" s="158"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10" s="157" t="s">
        <v>168</v>
      </c>
    </row>
    <row r="111" spans="1:64" x14ac:dyDescent="0.25">
      <c r="A111" s="15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11" s="157" t="s">
        <v>169</v>
      </c>
    </row>
  </sheetData>
  <mergeCells count="20">
    <mergeCell ref="I1:AC1"/>
    <mergeCell ref="C5:D5"/>
    <mergeCell ref="I5:O5"/>
    <mergeCell ref="P5:V5"/>
    <mergeCell ref="W5:AC5"/>
    <mergeCell ref="AR6:AX6"/>
    <mergeCell ref="AY6:BE6"/>
    <mergeCell ref="BF6:BL6"/>
    <mergeCell ref="A108:B108"/>
    <mergeCell ref="AK5:AQ5"/>
    <mergeCell ref="AR5:AX5"/>
    <mergeCell ref="AY5:BE5"/>
    <mergeCell ref="BF5:BL5"/>
    <mergeCell ref="C6:D6"/>
    <mergeCell ref="I6:O6"/>
    <mergeCell ref="P6:V6"/>
    <mergeCell ref="W6:AC6"/>
    <mergeCell ref="AD6:AJ6"/>
    <mergeCell ref="AK6:AQ6"/>
    <mergeCell ref="AD5:AJ5"/>
  </mergeCells>
  <conditionalFormatting sqref="I7:AE8 AG7:BL8">
    <cfRule type="expression" dxfId="1482" priority="31">
      <formula>I$7=TODAY()</formula>
    </cfRule>
  </conditionalFormatting>
  <conditionalFormatting sqref="I9:BL106">
    <cfRule type="expression" dxfId="1481" priority="32">
      <formula>AND($D9&lt;=I$7,ROUNDDOWN(($E9-$D9+1)*$G9,0)+$D9-1&gt;=I$7)</formula>
    </cfRule>
    <cfRule type="expression" dxfId="1480" priority="33">
      <formula>AND(NOT(ISBLANK($D9)),$D9&lt;=I$7,$E9&gt;=I$7)</formula>
    </cfRule>
  </conditionalFormatting>
  <conditionalFormatting sqref="I7:AE9 AG94:BL106 AG7:BL10 I11:BL93">
    <cfRule type="expression" dxfId="1479" priority="30">
      <formula>I$7=TODAY()</formula>
    </cfRule>
  </conditionalFormatting>
  <conditionalFormatting sqref="I94:AE94">
    <cfRule type="expression" dxfId="1478" priority="28">
      <formula>I$7=TODAY()</formula>
    </cfRule>
  </conditionalFormatting>
  <conditionalFormatting sqref="I10:AE10">
    <cfRule type="expression" dxfId="1477" priority="27">
      <formula>I$7=TODAY()</formula>
    </cfRule>
  </conditionalFormatting>
  <conditionalFormatting sqref="AF7:AF8">
    <cfRule type="expression" dxfId="1476" priority="26">
      <formula>AF$7=TODAY()</formula>
    </cfRule>
  </conditionalFormatting>
  <conditionalFormatting sqref="AF7:AF9">
    <cfRule type="expression" dxfId="1475" priority="25">
      <formula>AF$7=TODAY()</formula>
    </cfRule>
  </conditionalFormatting>
  <conditionalFormatting sqref="AF94">
    <cfRule type="expression" dxfId="1474" priority="24">
      <formula>AF$7=TODAY()</formula>
    </cfRule>
  </conditionalFormatting>
  <conditionalFormatting sqref="AF10">
    <cfRule type="expression" dxfId="1473" priority="23">
      <formula>AF$7=TODAY()</formula>
    </cfRule>
  </conditionalFormatting>
  <conditionalFormatting sqref="I95:AE106">
    <cfRule type="expression" dxfId="1472" priority="22">
      <formula>I$7=TODAY()</formula>
    </cfRule>
  </conditionalFormatting>
  <conditionalFormatting sqref="AF95:AF106">
    <cfRule type="expression" dxfId="1471" priority="21">
      <formula>AF$7=TODAY()</formula>
    </cfRule>
  </conditionalFormatting>
  <dataValidations count="1">
    <dataValidation allowBlank="1" showInputMessage="1" promptTitle="Display Week" prompt="Enter the week number to display first in the Gantt Chart. The weeks are numbered starting from the week containing the Project Start Date." sqref="G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Scroll Bar 1">
              <controlPr defaultSize="0" print="0" autoPict="0">
                <anchor moveWithCells="1">
                  <from>
                    <xdr:col>8</xdr:col>
                    <xdr:colOff>0</xdr:colOff>
                    <xdr:row>3</xdr:row>
                    <xdr:rowOff>0</xdr:rowOff>
                  </from>
                  <to>
                    <xdr:col>62</xdr:col>
                    <xdr:colOff>57150</xdr:colOff>
                    <xdr:row>3</xdr:row>
                    <xdr:rowOff>219075</xdr:rowOff>
                  </to>
                </anchor>
              </controlPr>
            </control>
          </mc:Choice>
        </mc:AlternateContent>
        <mc:AlternateContent xmlns:mc="http://schemas.openxmlformats.org/markup-compatibility/2006">
          <mc:Choice Requires="x14">
            <control shapeId="41988" r:id="rId5" name="Scroll Bar 4">
              <controlPr defaultSize="0" print="0" autoPict="0">
                <anchor moveWithCells="1">
                  <from>
                    <xdr:col>8</xdr:col>
                    <xdr:colOff>0</xdr:colOff>
                    <xdr:row>3</xdr:row>
                    <xdr:rowOff>0</xdr:rowOff>
                  </from>
                  <to>
                    <xdr:col>62</xdr:col>
                    <xdr:colOff>57150</xdr:colOff>
                    <xdr:row>3</xdr:row>
                    <xdr:rowOff>219075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5:AL23"/>
  <sheetViews>
    <sheetView showGridLines="0" showRowColHeaders="0" zoomScale="70" zoomScaleNormal="70" workbookViewId="0">
      <pane xSplit="1" ySplit="7" topLeftCell="B20" activePane="bottomRight" state="frozen"/>
      <selection pane="topRight" activeCell="B1" sqref="B1"/>
      <selection pane="bottomLeft" activeCell="A8" sqref="A8"/>
      <selection pane="bottomRight" activeCell="E20" sqref="E20"/>
    </sheetView>
  </sheetViews>
  <sheetFormatPr defaultColWidth="8" defaultRowHeight="14.25" x14ac:dyDescent="0.25"/>
  <cols>
    <col min="1" max="1" width="4.140625" style="22" customWidth="1"/>
    <col min="2" max="2" width="20.85546875" style="22" customWidth="1"/>
    <col min="3" max="3" width="30.42578125" style="23" customWidth="1"/>
    <col min="4" max="4" width="69.7109375" style="22" customWidth="1"/>
    <col min="5" max="5" width="106.5703125" style="22" customWidth="1"/>
    <col min="6" max="8" width="8" style="22"/>
    <col min="9" max="9" width="8" style="22" customWidth="1"/>
    <col min="10" max="16384" width="8" style="22"/>
  </cols>
  <sheetData>
    <row r="5" spans="2:38" ht="21" customHeight="1" x14ac:dyDescent="0.25">
      <c r="B5" s="593" t="s">
        <v>409</v>
      </c>
      <c r="C5" s="593"/>
      <c r="D5" s="593"/>
      <c r="E5" s="593"/>
      <c r="F5" s="24"/>
      <c r="G5" s="24"/>
      <c r="H5" s="24"/>
      <c r="I5" s="24"/>
      <c r="J5" s="24"/>
      <c r="K5" s="24"/>
      <c r="L5" s="24"/>
      <c r="M5" s="24"/>
      <c r="N5" s="24"/>
      <c r="O5" s="24"/>
      <c r="P5" s="24"/>
      <c r="Q5" s="24"/>
      <c r="R5" s="24"/>
      <c r="S5" s="24"/>
      <c r="T5" s="24"/>
      <c r="U5" s="24"/>
      <c r="V5" s="24"/>
      <c r="W5" s="24"/>
      <c r="X5" s="24"/>
      <c r="Y5" s="24"/>
      <c r="Z5" s="24"/>
      <c r="AA5" s="24"/>
      <c r="AB5" s="24"/>
      <c r="AC5" s="24"/>
      <c r="AD5" s="24"/>
      <c r="AE5" s="24"/>
      <c r="AF5" s="25"/>
      <c r="AG5" s="25"/>
      <c r="AH5" s="25"/>
      <c r="AI5" s="25"/>
      <c r="AJ5" s="25"/>
      <c r="AK5" s="25"/>
      <c r="AL5" s="25"/>
    </row>
    <row r="6" spans="2:38" ht="18" x14ac:dyDescent="0.25">
      <c r="C6" s="26"/>
      <c r="D6" s="26"/>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5"/>
      <c r="AG6" s="25"/>
      <c r="AH6" s="25"/>
      <c r="AI6" s="25"/>
      <c r="AJ6" s="25"/>
      <c r="AK6" s="25"/>
      <c r="AL6" s="25"/>
    </row>
    <row r="7" spans="2:38" ht="24.75" customHeight="1" x14ac:dyDescent="0.25">
      <c r="B7" s="245" t="s">
        <v>8</v>
      </c>
      <c r="C7" s="245" t="s">
        <v>2</v>
      </c>
      <c r="D7" s="245" t="s">
        <v>9</v>
      </c>
      <c r="E7" s="245" t="s">
        <v>10</v>
      </c>
    </row>
    <row r="8" spans="2:38" ht="409.6" customHeight="1" x14ac:dyDescent="0.25">
      <c r="B8" s="337" t="s">
        <v>304</v>
      </c>
      <c r="C8" s="354">
        <v>44326</v>
      </c>
      <c r="D8" s="323" t="s">
        <v>393</v>
      </c>
      <c r="E8" s="474" t="s">
        <v>435</v>
      </c>
    </row>
    <row r="9" spans="2:38" ht="267.75" customHeight="1" x14ac:dyDescent="0.25">
      <c r="B9" s="337" t="s">
        <v>304</v>
      </c>
      <c r="C9" s="354">
        <f>C8+1</f>
        <v>44327</v>
      </c>
      <c r="D9" s="323" t="s">
        <v>394</v>
      </c>
      <c r="E9" s="336" t="s">
        <v>410</v>
      </c>
    </row>
    <row r="10" spans="2:38" ht="230.25" customHeight="1" x14ac:dyDescent="0.25">
      <c r="B10" s="337" t="s">
        <v>304</v>
      </c>
      <c r="C10" s="354">
        <f>C9+1</f>
        <v>44328</v>
      </c>
      <c r="D10" s="336" t="s">
        <v>443</v>
      </c>
      <c r="E10" s="336" t="s">
        <v>449</v>
      </c>
    </row>
    <row r="11" spans="2:38" ht="156.75" x14ac:dyDescent="0.25">
      <c r="B11" s="337" t="s">
        <v>304</v>
      </c>
      <c r="C11" s="354">
        <f>C10+1</f>
        <v>44329</v>
      </c>
      <c r="D11" s="336" t="s">
        <v>461</v>
      </c>
      <c r="E11" s="336" t="s">
        <v>462</v>
      </c>
    </row>
    <row r="12" spans="2:38" ht="143.25" customHeight="1" x14ac:dyDescent="0.25">
      <c r="B12" s="337" t="s">
        <v>304</v>
      </c>
      <c r="C12" s="354">
        <f>C11+1</f>
        <v>44330</v>
      </c>
      <c r="D12" s="336" t="s">
        <v>474</v>
      </c>
      <c r="E12" s="336" t="s">
        <v>605</v>
      </c>
    </row>
    <row r="13" spans="2:38" x14ac:dyDescent="0.25">
      <c r="B13" s="337" t="s">
        <v>304</v>
      </c>
      <c r="C13" s="354">
        <f>C12+3</f>
        <v>44333</v>
      </c>
      <c r="D13" s="336"/>
      <c r="E13" s="336" t="s">
        <v>482</v>
      </c>
    </row>
    <row r="14" spans="2:38" ht="128.25" x14ac:dyDescent="0.25">
      <c r="B14" s="337" t="s">
        <v>304</v>
      </c>
      <c r="C14" s="354">
        <v>44334</v>
      </c>
      <c r="D14" s="336" t="s">
        <v>483</v>
      </c>
      <c r="E14" s="336" t="s">
        <v>517</v>
      </c>
    </row>
    <row r="15" spans="2:38" ht="342" x14ac:dyDescent="0.25">
      <c r="B15" s="337" t="s">
        <v>304</v>
      </c>
      <c r="C15" s="354">
        <v>44335</v>
      </c>
      <c r="D15" s="323" t="s">
        <v>493</v>
      </c>
      <c r="E15" s="323" t="s">
        <v>498</v>
      </c>
    </row>
    <row r="16" spans="2:38" ht="242.25" x14ac:dyDescent="0.25">
      <c r="B16" s="337" t="s">
        <v>304</v>
      </c>
      <c r="C16" s="354">
        <v>44336</v>
      </c>
      <c r="D16" s="323" t="s">
        <v>504</v>
      </c>
      <c r="E16" s="323" t="s">
        <v>507</v>
      </c>
    </row>
    <row r="17" spans="2:5" ht="372.75" x14ac:dyDescent="0.25">
      <c r="B17" s="337" t="s">
        <v>304</v>
      </c>
      <c r="C17" s="354">
        <v>44337</v>
      </c>
      <c r="D17" s="323" t="s">
        <v>511</v>
      </c>
      <c r="E17" s="323" t="s">
        <v>518</v>
      </c>
    </row>
    <row r="18" spans="2:5" x14ac:dyDescent="0.25">
      <c r="B18" s="337" t="s">
        <v>304</v>
      </c>
      <c r="C18" s="354">
        <v>44340</v>
      </c>
      <c r="D18" s="323"/>
      <c r="E18" s="336" t="s">
        <v>482</v>
      </c>
    </row>
    <row r="19" spans="2:5" x14ac:dyDescent="0.25">
      <c r="B19" s="337" t="s">
        <v>304</v>
      </c>
      <c r="C19" s="354">
        <v>44341</v>
      </c>
      <c r="D19" s="323"/>
      <c r="E19" s="336" t="s">
        <v>482</v>
      </c>
    </row>
    <row r="20" spans="2:5" ht="316.5" x14ac:dyDescent="0.25">
      <c r="B20" s="337" t="s">
        <v>304</v>
      </c>
      <c r="C20" s="354">
        <v>44342</v>
      </c>
      <c r="D20" s="323" t="s">
        <v>522</v>
      </c>
      <c r="E20" s="323" t="s">
        <v>606</v>
      </c>
    </row>
    <row r="21" spans="2:5" ht="409.5" x14ac:dyDescent="0.25">
      <c r="B21" s="337" t="s">
        <v>304</v>
      </c>
      <c r="C21" s="354">
        <v>44343</v>
      </c>
      <c r="D21" s="323" t="s">
        <v>615</v>
      </c>
      <c r="E21" s="323" t="s">
        <v>619</v>
      </c>
    </row>
    <row r="22" spans="2:5" x14ac:dyDescent="0.25">
      <c r="B22" s="337"/>
      <c r="C22" s="354"/>
      <c r="D22" s="323"/>
      <c r="E22" s="323"/>
    </row>
    <row r="23" spans="2:5" x14ac:dyDescent="0.25">
      <c r="B23" s="337"/>
      <c r="C23" s="354"/>
      <c r="D23" s="323"/>
      <c r="E23" s="323"/>
    </row>
  </sheetData>
  <mergeCells count="1">
    <mergeCell ref="B5:E5"/>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5:F25"/>
  <sheetViews>
    <sheetView showGridLines="0" showRowColHeaders="0" zoomScale="70" zoomScaleNormal="70" workbookViewId="0">
      <pane ySplit="7" topLeftCell="A23" activePane="bottomLeft" state="frozen"/>
      <selection pane="bottomLeft"/>
    </sheetView>
  </sheetViews>
  <sheetFormatPr defaultRowHeight="15" x14ac:dyDescent="0.25"/>
  <cols>
    <col min="1" max="1" width="4.5703125" customWidth="1"/>
    <col min="2" max="2" width="5.7109375" bestFit="1" customWidth="1"/>
    <col min="3" max="3" width="59.7109375" style="56" customWidth="1"/>
    <col min="4" max="4" width="60.140625" style="56" customWidth="1"/>
    <col min="5" max="5" width="107.5703125" style="56" customWidth="1"/>
    <col min="6" max="6" width="13.85546875" customWidth="1"/>
  </cols>
  <sheetData>
    <row r="5" spans="2:6" ht="18" x14ac:dyDescent="0.25">
      <c r="B5" s="593" t="s">
        <v>55</v>
      </c>
      <c r="C5" s="593"/>
      <c r="D5" s="593"/>
      <c r="E5" s="593"/>
      <c r="F5" s="593"/>
    </row>
    <row r="6" spans="2:6" ht="15.75" thickBot="1" x14ac:dyDescent="0.3"/>
    <row r="7" spans="2:6" ht="15.75" thickTop="1" x14ac:dyDescent="0.25">
      <c r="B7" s="381" t="s">
        <v>2</v>
      </c>
      <c r="C7" s="382" t="s">
        <v>53</v>
      </c>
      <c r="D7" s="382" t="s">
        <v>54</v>
      </c>
      <c r="E7" s="382" t="s">
        <v>3</v>
      </c>
      <c r="F7" s="383" t="s">
        <v>4</v>
      </c>
    </row>
    <row r="8" spans="2:6" ht="242.25" x14ac:dyDescent="0.25">
      <c r="B8" s="384">
        <v>44326</v>
      </c>
      <c r="C8" s="80" t="s">
        <v>387</v>
      </c>
      <c r="D8" s="80" t="s">
        <v>407</v>
      </c>
      <c r="E8" s="80" t="s">
        <v>408</v>
      </c>
      <c r="F8" s="385"/>
    </row>
    <row r="9" spans="2:6" ht="124.5" x14ac:dyDescent="0.25">
      <c r="B9" s="384">
        <f>B8+1</f>
        <v>44327</v>
      </c>
      <c r="C9" s="80" t="s">
        <v>395</v>
      </c>
      <c r="D9" s="80" t="s">
        <v>395</v>
      </c>
      <c r="E9" s="80" t="s">
        <v>424</v>
      </c>
      <c r="F9" s="385"/>
    </row>
    <row r="10" spans="2:6" ht="141" x14ac:dyDescent="0.25">
      <c r="B10" s="384">
        <f t="shared" ref="B10:B25" si="0">B9+1</f>
        <v>44328</v>
      </c>
      <c r="C10" s="80" t="s">
        <v>442</v>
      </c>
      <c r="D10" s="80" t="s">
        <v>442</v>
      </c>
      <c r="E10" s="80" t="s">
        <v>608</v>
      </c>
      <c r="F10" s="385"/>
    </row>
    <row r="11" spans="2:6" ht="129" x14ac:dyDescent="0.25">
      <c r="B11" s="384">
        <f t="shared" si="0"/>
        <v>44329</v>
      </c>
      <c r="C11" s="80" t="s">
        <v>465</v>
      </c>
      <c r="D11" s="80" t="s">
        <v>466</v>
      </c>
      <c r="E11" s="80" t="s">
        <v>467</v>
      </c>
      <c r="F11" s="385"/>
    </row>
    <row r="12" spans="2:6" ht="114" x14ac:dyDescent="0.25">
      <c r="B12" s="384">
        <f t="shared" si="0"/>
        <v>44330</v>
      </c>
      <c r="C12" s="80" t="s">
        <v>465</v>
      </c>
      <c r="D12" s="80" t="s">
        <v>468</v>
      </c>
      <c r="E12" s="80" t="s">
        <v>480</v>
      </c>
      <c r="F12" s="385"/>
    </row>
    <row r="13" spans="2:6" s="181" customFormat="1" x14ac:dyDescent="0.25">
      <c r="B13" s="499"/>
      <c r="C13" s="500"/>
      <c r="D13" s="503" t="s">
        <v>491</v>
      </c>
      <c r="E13" s="501"/>
      <c r="F13" s="502"/>
    </row>
    <row r="14" spans="2:6" s="181" customFormat="1" ht="120.75" x14ac:dyDescent="0.25">
      <c r="B14" s="384">
        <f>B12+3</f>
        <v>44333</v>
      </c>
      <c r="C14" s="80" t="s">
        <v>482</v>
      </c>
      <c r="D14" s="80" t="s">
        <v>482</v>
      </c>
      <c r="E14" s="80"/>
      <c r="F14" s="385"/>
    </row>
    <row r="15" spans="2:6" s="181" customFormat="1" ht="124.5" x14ac:dyDescent="0.25">
      <c r="B15" s="384">
        <f t="shared" si="0"/>
        <v>44334</v>
      </c>
      <c r="C15" s="80" t="s">
        <v>481</v>
      </c>
      <c r="D15" s="80" t="s">
        <v>481</v>
      </c>
      <c r="E15" s="80" t="s">
        <v>490</v>
      </c>
      <c r="F15" s="385"/>
    </row>
    <row r="16" spans="2:6" s="181" customFormat="1" ht="299.25" x14ac:dyDescent="0.25">
      <c r="B16" s="384">
        <f t="shared" si="0"/>
        <v>44335</v>
      </c>
      <c r="C16" s="80" t="s">
        <v>492</v>
      </c>
      <c r="D16" s="80" t="s">
        <v>495</v>
      </c>
      <c r="E16" s="80" t="s">
        <v>494</v>
      </c>
      <c r="F16" s="385"/>
    </row>
    <row r="17" spans="2:6" s="181" customFormat="1" ht="270.75" x14ac:dyDescent="0.25">
      <c r="B17" s="384">
        <f t="shared" si="0"/>
        <v>44336</v>
      </c>
      <c r="C17" s="80" t="s">
        <v>508</v>
      </c>
      <c r="D17" s="80" t="s">
        <v>609</v>
      </c>
      <c r="E17" s="80" t="s">
        <v>610</v>
      </c>
      <c r="F17" s="385"/>
    </row>
    <row r="18" spans="2:6" s="181" customFormat="1" ht="344.25" x14ac:dyDescent="0.25">
      <c r="B18" s="384">
        <f t="shared" si="0"/>
        <v>44337</v>
      </c>
      <c r="C18" s="80" t="s">
        <v>510</v>
      </c>
      <c r="D18" s="80" t="s">
        <v>516</v>
      </c>
      <c r="E18" s="80" t="s">
        <v>519</v>
      </c>
      <c r="F18" s="385"/>
    </row>
    <row r="19" spans="2:6" x14ac:dyDescent="0.25">
      <c r="B19" s="499"/>
      <c r="C19" s="500"/>
      <c r="D19" s="503" t="s">
        <v>509</v>
      </c>
      <c r="E19" s="501"/>
      <c r="F19" s="502"/>
    </row>
    <row r="20" spans="2:6" ht="138.75" customHeight="1" x14ac:dyDescent="0.25">
      <c r="B20" s="384">
        <f>B18+3</f>
        <v>44340</v>
      </c>
      <c r="C20" s="80" t="s">
        <v>482</v>
      </c>
      <c r="D20" s="80" t="s">
        <v>482</v>
      </c>
      <c r="E20" s="80"/>
      <c r="F20" s="385"/>
    </row>
    <row r="21" spans="2:6" ht="145.5" customHeight="1" x14ac:dyDescent="0.25">
      <c r="B21" s="384">
        <f t="shared" si="0"/>
        <v>44341</v>
      </c>
      <c r="C21" s="80" t="s">
        <v>482</v>
      </c>
      <c r="D21" s="80" t="s">
        <v>482</v>
      </c>
      <c r="E21" s="80"/>
      <c r="F21" s="385"/>
    </row>
    <row r="22" spans="2:6" ht="408.75" customHeight="1" x14ac:dyDescent="0.25">
      <c r="B22" s="384">
        <f t="shared" si="0"/>
        <v>44342</v>
      </c>
      <c r="C22" s="80" t="s">
        <v>520</v>
      </c>
      <c r="D22" s="80" t="s">
        <v>523</v>
      </c>
      <c r="E22" s="80" t="s">
        <v>607</v>
      </c>
      <c r="F22" s="385"/>
    </row>
    <row r="23" spans="2:6" ht="409.5" x14ac:dyDescent="0.25">
      <c r="B23" s="384">
        <f t="shared" si="0"/>
        <v>44343</v>
      </c>
      <c r="C23" s="80" t="s">
        <v>617</v>
      </c>
      <c r="D23" s="80" t="s">
        <v>615</v>
      </c>
      <c r="E23" s="80" t="s">
        <v>618</v>
      </c>
      <c r="F23" s="385"/>
    </row>
    <row r="24" spans="2:6" ht="111" x14ac:dyDescent="0.25">
      <c r="B24" s="384">
        <f t="shared" si="0"/>
        <v>44344</v>
      </c>
      <c r="C24" s="80"/>
      <c r="D24" s="80"/>
      <c r="E24" s="80"/>
      <c r="F24" s="385"/>
    </row>
    <row r="25" spans="2:6" ht="126" x14ac:dyDescent="0.25">
      <c r="B25" s="384">
        <f t="shared" si="0"/>
        <v>44345</v>
      </c>
      <c r="C25" s="80"/>
      <c r="D25" s="80"/>
      <c r="E25" s="80"/>
      <c r="F25" s="385"/>
    </row>
  </sheetData>
  <mergeCells count="1">
    <mergeCell ref="B5:F5"/>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5:N18"/>
  <sheetViews>
    <sheetView showGridLines="0" showRowColHeaders="0" zoomScale="80" zoomScaleNormal="80" workbookViewId="0">
      <pane xSplit="3" ySplit="7" topLeftCell="D8" activePane="bottomRight" state="frozen"/>
      <selection pane="topRight" activeCell="D1" sqref="D1"/>
      <selection pane="bottomLeft" activeCell="A8" sqref="A8"/>
      <selection pane="bottomRight" activeCell="A7" sqref="A7"/>
    </sheetView>
  </sheetViews>
  <sheetFormatPr defaultColWidth="8" defaultRowHeight="15" outlineLevelCol="1" x14ac:dyDescent="0.25"/>
  <cols>
    <col min="1" max="1" width="5.85546875" style="57" customWidth="1"/>
    <col min="2" max="2" width="8.5703125" style="57" bestFit="1" customWidth="1"/>
    <col min="3" max="3" width="40.5703125" style="57" customWidth="1"/>
    <col min="4" max="4" width="27" style="57" customWidth="1"/>
    <col min="5" max="5" width="19.42578125" style="57" customWidth="1"/>
    <col min="6" max="6" width="18.140625" style="57" customWidth="1"/>
    <col min="7" max="7" width="13.42578125" style="57" customWidth="1"/>
    <col min="8" max="8" width="22.42578125" style="57" customWidth="1" outlineLevel="1"/>
    <col min="9" max="9" width="18.140625" style="57" customWidth="1" outlineLevel="1"/>
    <col min="10" max="10" width="20.7109375" style="57" customWidth="1" outlineLevel="1"/>
    <col min="11" max="11" width="25.28515625" style="57" customWidth="1"/>
    <col min="12" max="12" width="24.85546875" style="57" customWidth="1"/>
    <col min="13" max="13" width="26.85546875" style="57" customWidth="1"/>
    <col min="14" max="14" width="54.28515625" style="57" customWidth="1"/>
    <col min="15" max="16384" width="8" style="57"/>
  </cols>
  <sheetData>
    <row r="5" spans="2:14" ht="18" x14ac:dyDescent="0.25">
      <c r="B5" s="593" t="s">
        <v>56</v>
      </c>
      <c r="C5" s="593"/>
      <c r="D5" s="593"/>
      <c r="E5" s="593"/>
      <c r="F5" s="593"/>
      <c r="G5" s="593"/>
      <c r="H5" s="593"/>
      <c r="I5" s="593"/>
      <c r="J5" s="593"/>
      <c r="K5" s="593"/>
      <c r="L5" s="593"/>
      <c r="M5" s="593"/>
      <c r="N5" s="593"/>
    </row>
    <row r="6" spans="2:14" ht="18.75" thickBot="1" x14ac:dyDescent="0.3">
      <c r="B6" s="58"/>
      <c r="C6" s="58"/>
      <c r="D6" s="58"/>
      <c r="E6" s="58"/>
      <c r="F6" s="58"/>
      <c r="G6" s="58"/>
      <c r="H6" s="58"/>
      <c r="I6" s="58"/>
      <c r="J6" s="58"/>
      <c r="K6" s="58"/>
      <c r="L6" s="58"/>
      <c r="M6" s="58"/>
      <c r="N6" s="58"/>
    </row>
    <row r="7" spans="2:14" ht="48" thickTop="1" x14ac:dyDescent="0.25">
      <c r="B7" s="365" t="s">
        <v>52</v>
      </c>
      <c r="C7" s="366" t="s">
        <v>57</v>
      </c>
      <c r="D7" s="366" t="s">
        <v>58</v>
      </c>
      <c r="E7" s="366" t="s">
        <v>59</v>
      </c>
      <c r="F7" s="366" t="s">
        <v>60</v>
      </c>
      <c r="G7" s="366" t="s">
        <v>61</v>
      </c>
      <c r="H7" s="367" t="s">
        <v>77</v>
      </c>
      <c r="I7" s="366" t="s">
        <v>63</v>
      </c>
      <c r="J7" s="366" t="s">
        <v>64</v>
      </c>
      <c r="K7" s="366" t="s">
        <v>65</v>
      </c>
      <c r="L7" s="366" t="s">
        <v>62</v>
      </c>
      <c r="M7" s="366" t="s">
        <v>264</v>
      </c>
      <c r="N7" s="368" t="s">
        <v>3</v>
      </c>
    </row>
    <row r="8" spans="2:14" ht="39.75" customHeight="1" x14ac:dyDescent="0.25">
      <c r="B8" s="81">
        <v>1</v>
      </c>
      <c r="C8" s="387"/>
      <c r="D8" s="83"/>
      <c r="E8" s="83"/>
      <c r="F8" s="84"/>
      <c r="G8" s="84"/>
      <c r="H8" s="84"/>
      <c r="I8" s="86"/>
      <c r="J8" s="86"/>
      <c r="K8" s="389"/>
      <c r="L8" s="389"/>
      <c r="M8" s="86"/>
      <c r="N8" s="388"/>
    </row>
    <row r="9" spans="2:14" x14ac:dyDescent="0.25">
      <c r="B9" s="81">
        <v>2</v>
      </c>
      <c r="C9" s="387"/>
      <c r="D9" s="83"/>
      <c r="E9" s="83"/>
      <c r="F9" s="84"/>
      <c r="G9" s="84"/>
      <c r="H9" s="84"/>
      <c r="I9" s="86"/>
      <c r="J9" s="86"/>
      <c r="K9" s="389"/>
      <c r="L9" s="389"/>
      <c r="M9" s="86"/>
      <c r="N9" s="388"/>
    </row>
    <row r="10" spans="2:14" ht="38.25" customHeight="1" x14ac:dyDescent="0.25">
      <c r="B10" s="81">
        <v>3</v>
      </c>
      <c r="C10" s="387"/>
      <c r="D10" s="83"/>
      <c r="E10" s="83"/>
      <c r="F10" s="84"/>
      <c r="G10" s="84"/>
      <c r="H10" s="371"/>
      <c r="I10" s="86"/>
      <c r="J10" s="86"/>
      <c r="K10" s="389"/>
      <c r="L10" s="85"/>
      <c r="M10" s="86"/>
      <c r="N10" s="388"/>
    </row>
    <row r="11" spans="2:14" ht="32.25" customHeight="1" x14ac:dyDescent="0.25">
      <c r="B11" s="81">
        <v>4</v>
      </c>
      <c r="C11" s="387"/>
      <c r="D11" s="83"/>
      <c r="E11" s="83"/>
      <c r="F11" s="84"/>
      <c r="G11" s="84"/>
      <c r="H11" s="373"/>
      <c r="I11" s="86"/>
      <c r="J11" s="86"/>
      <c r="K11" s="389"/>
      <c r="L11" s="85"/>
      <c r="M11" s="86"/>
      <c r="N11" s="388"/>
    </row>
    <row r="12" spans="2:14" ht="18.75" customHeight="1" x14ac:dyDescent="0.25">
      <c r="B12" s="81">
        <v>5</v>
      </c>
      <c r="C12" s="387"/>
      <c r="D12" s="83"/>
      <c r="E12" s="83"/>
      <c r="F12" s="84"/>
      <c r="G12" s="84"/>
      <c r="H12" s="84"/>
      <c r="I12" s="86"/>
      <c r="J12" s="86"/>
      <c r="K12" s="85"/>
      <c r="L12" s="85"/>
      <c r="M12" s="86"/>
      <c r="N12" s="179"/>
    </row>
    <row r="13" spans="2:14" ht="19.5" customHeight="1" x14ac:dyDescent="0.25">
      <c r="B13" s="81">
        <v>6</v>
      </c>
      <c r="C13" s="369"/>
      <c r="D13" s="370"/>
      <c r="E13" s="370"/>
      <c r="F13" s="84"/>
      <c r="G13" s="84"/>
      <c r="H13" s="84"/>
      <c r="I13" s="373"/>
      <c r="J13" s="373"/>
      <c r="K13" s="372"/>
      <c r="L13" s="85"/>
      <c r="M13" s="373"/>
      <c r="N13" s="179"/>
    </row>
    <row r="14" spans="2:14" x14ac:dyDescent="0.25">
      <c r="B14" s="81">
        <v>7</v>
      </c>
      <c r="C14" s="82"/>
      <c r="D14" s="83"/>
      <c r="E14" s="83"/>
      <c r="F14" s="84"/>
      <c r="G14" s="84"/>
      <c r="H14" s="84"/>
      <c r="I14" s="86"/>
      <c r="J14" s="86"/>
      <c r="K14" s="85"/>
      <c r="L14" s="85"/>
      <c r="M14" s="86"/>
      <c r="N14" s="179"/>
    </row>
    <row r="15" spans="2:14" x14ac:dyDescent="0.25">
      <c r="B15" s="81"/>
      <c r="C15" s="82"/>
      <c r="D15" s="83"/>
      <c r="E15" s="83"/>
      <c r="F15" s="84"/>
      <c r="G15" s="84"/>
      <c r="H15" s="86"/>
      <c r="I15" s="86"/>
      <c r="J15" s="86"/>
      <c r="K15" s="85"/>
      <c r="L15" s="85"/>
      <c r="M15" s="86"/>
      <c r="N15" s="180"/>
    </row>
    <row r="16" spans="2:14" x14ac:dyDescent="0.25">
      <c r="B16" s="81"/>
      <c r="C16" s="82"/>
      <c r="D16" s="83"/>
      <c r="E16" s="83"/>
      <c r="F16" s="84"/>
      <c r="G16" s="86"/>
      <c r="H16" s="86"/>
      <c r="I16" s="86"/>
      <c r="J16" s="86"/>
      <c r="K16" s="85"/>
      <c r="L16" s="85"/>
      <c r="M16" s="86"/>
      <c r="N16" s="179"/>
    </row>
    <row r="17" spans="2:14" ht="15.75" thickBot="1" x14ac:dyDescent="0.3">
      <c r="B17" s="87"/>
      <c r="C17" s="88"/>
      <c r="D17" s="89"/>
      <c r="E17" s="89"/>
      <c r="F17" s="89"/>
      <c r="G17" s="90"/>
      <c r="H17" s="90"/>
      <c r="I17" s="90"/>
      <c r="J17" s="90"/>
      <c r="K17" s="91"/>
      <c r="L17" s="91"/>
      <c r="M17" s="90"/>
      <c r="N17" s="92"/>
    </row>
    <row r="18" spans="2:14" ht="15.75" thickTop="1" x14ac:dyDescent="0.25"/>
  </sheetData>
  <mergeCells count="1">
    <mergeCell ref="B5:N5"/>
  </mergeCells>
  <conditionalFormatting sqref="K7">
    <cfRule type="cellIs" dxfId="1470" priority="157" operator="equal">
      <formula>"In Progress"</formula>
    </cfRule>
    <cfRule type="cellIs" dxfId="1469" priority="158" operator="equal">
      <formula>"Completed"</formula>
    </cfRule>
    <cfRule type="cellIs" dxfId="1468" priority="159" operator="equal">
      <formula>"Not Started"</formula>
    </cfRule>
    <cfRule type="cellIs" dxfId="1467" priority="160" operator="equal">
      <formula>"Awaiting SME Approval"</formula>
    </cfRule>
    <cfRule type="cellIs" dxfId="1466" priority="161" operator="equal">
      <formula>"In Progress"</formula>
    </cfRule>
    <cfRule type="cellIs" dxfId="1465" priority="162" operator="equal">
      <formula>"Completed"</formula>
    </cfRule>
  </conditionalFormatting>
  <conditionalFormatting sqref="L7">
    <cfRule type="cellIs" dxfId="1464" priority="33" operator="equal">
      <formula>"In Progress"</formula>
    </cfRule>
    <cfRule type="cellIs" dxfId="1463" priority="34" operator="equal">
      <formula>"Not Started"</formula>
    </cfRule>
    <cfRule type="cellIs" dxfId="1462" priority="35" operator="equal">
      <formula>"In Progress"</formula>
    </cfRule>
    <cfRule type="cellIs" dxfId="1461" priority="36" operator="equal">
      <formula>"Completed"</formula>
    </cfRule>
  </conditionalFormatting>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5:V27"/>
  <sheetViews>
    <sheetView showGridLines="0" showRowColHeaders="0" zoomScale="80" zoomScaleNormal="80" workbookViewId="0">
      <pane xSplit="3" ySplit="7" topLeftCell="D8" activePane="bottomRight" state="frozen"/>
      <selection pane="topRight" activeCell="D1" sqref="D1"/>
      <selection pane="bottomLeft" activeCell="A8" sqref="A8"/>
      <selection pane="bottomRight"/>
    </sheetView>
  </sheetViews>
  <sheetFormatPr defaultColWidth="8" defaultRowHeight="15" x14ac:dyDescent="0.25"/>
  <cols>
    <col min="1" max="1" width="3.28515625" style="59" customWidth="1"/>
    <col min="2" max="2" width="8.7109375" style="59" customWidth="1"/>
    <col min="3" max="3" width="31" style="59" bestFit="1" customWidth="1"/>
    <col min="4" max="15" width="19.140625" style="59" customWidth="1"/>
    <col min="16" max="16384" width="8" style="59"/>
  </cols>
  <sheetData>
    <row r="5" spans="2:15" ht="26.25" customHeight="1" x14ac:dyDescent="0.25">
      <c r="B5" s="598" t="s">
        <v>276</v>
      </c>
      <c r="C5" s="598"/>
      <c r="D5" s="598"/>
      <c r="E5" s="598"/>
      <c r="F5" s="598"/>
      <c r="G5" s="598"/>
      <c r="H5" s="598"/>
      <c r="I5" s="598"/>
      <c r="J5" s="598"/>
      <c r="K5" s="598"/>
      <c r="L5" s="598"/>
      <c r="M5" s="598"/>
      <c r="N5" s="598"/>
      <c r="O5" s="598"/>
    </row>
    <row r="6" spans="2:15" s="60" customFormat="1" ht="13.5" x14ac:dyDescent="0.25"/>
    <row r="7" spans="2:15" s="61" customFormat="1" ht="53.25" customHeight="1" x14ac:dyDescent="0.25">
      <c r="B7" s="184" t="s">
        <v>226</v>
      </c>
      <c r="C7" s="184" t="s">
        <v>227</v>
      </c>
      <c r="D7" s="185"/>
      <c r="E7" s="185"/>
      <c r="F7" s="185"/>
      <c r="G7" s="185"/>
      <c r="H7" s="185"/>
      <c r="I7" s="185"/>
      <c r="J7" s="185"/>
      <c r="K7" s="185"/>
      <c r="L7" s="185"/>
      <c r="M7" s="185"/>
      <c r="N7" s="185"/>
      <c r="O7" s="185"/>
    </row>
    <row r="8" spans="2:15" s="61" customFormat="1" ht="32.25" customHeight="1" x14ac:dyDescent="0.25">
      <c r="B8" s="186">
        <v>1</v>
      </c>
      <c r="C8" s="187" t="s">
        <v>274</v>
      </c>
      <c r="D8" s="374"/>
      <c r="E8" s="374"/>
      <c r="F8" s="374"/>
      <c r="G8" s="374"/>
      <c r="H8" s="374"/>
      <c r="I8" s="374"/>
      <c r="J8" s="374"/>
      <c r="K8" s="374"/>
      <c r="L8" s="374"/>
      <c r="M8" s="374"/>
      <c r="N8" s="374"/>
      <c r="O8" s="374"/>
    </row>
    <row r="9" spans="2:15" s="61" customFormat="1" ht="32.25" customHeight="1" x14ac:dyDescent="0.25">
      <c r="B9" s="186">
        <v>2</v>
      </c>
      <c r="C9" s="187" t="s">
        <v>267</v>
      </c>
      <c r="D9" s="374"/>
      <c r="E9" s="374"/>
      <c r="F9" s="374"/>
      <c r="G9" s="374"/>
      <c r="H9" s="374"/>
      <c r="I9" s="374"/>
      <c r="J9" s="374"/>
      <c r="K9" s="374"/>
      <c r="L9" s="374"/>
      <c r="M9" s="374"/>
      <c r="N9" s="374"/>
      <c r="O9" s="374"/>
    </row>
    <row r="10" spans="2:15" s="61" customFormat="1" ht="27.75" customHeight="1" x14ac:dyDescent="0.25">
      <c r="B10" s="186">
        <v>3</v>
      </c>
      <c r="C10" s="187" t="s">
        <v>269</v>
      </c>
      <c r="D10" s="374"/>
      <c r="E10" s="374"/>
      <c r="F10" s="374"/>
      <c r="G10" s="374"/>
      <c r="H10" s="374"/>
      <c r="I10" s="374"/>
      <c r="J10" s="374"/>
      <c r="K10" s="374"/>
      <c r="L10" s="374"/>
      <c r="M10" s="374"/>
      <c r="N10" s="374"/>
      <c r="O10" s="374"/>
    </row>
    <row r="11" spans="2:15" s="61" customFormat="1" ht="27.75" customHeight="1" x14ac:dyDescent="0.25">
      <c r="B11" s="186">
        <v>4</v>
      </c>
      <c r="C11" s="187" t="s">
        <v>348</v>
      </c>
      <c r="D11" s="374"/>
      <c r="E11" s="374"/>
      <c r="F11" s="374"/>
      <c r="G11" s="374"/>
      <c r="H11" s="374"/>
      <c r="I11" s="374"/>
      <c r="J11" s="374"/>
      <c r="K11" s="374"/>
      <c r="L11" s="374"/>
      <c r="M11" s="374"/>
      <c r="N11" s="374"/>
      <c r="O11" s="374"/>
    </row>
    <row r="12" spans="2:15" s="61" customFormat="1" ht="27.75" customHeight="1" x14ac:dyDescent="0.25">
      <c r="B12" s="186">
        <v>5</v>
      </c>
      <c r="C12" s="187" t="s">
        <v>275</v>
      </c>
      <c r="D12" s="374"/>
      <c r="E12" s="374"/>
      <c r="F12" s="374"/>
      <c r="G12" s="374"/>
      <c r="H12" s="374"/>
      <c r="I12" s="374"/>
      <c r="J12" s="374"/>
      <c r="K12" s="374"/>
      <c r="L12" s="374"/>
      <c r="M12" s="374"/>
      <c r="N12" s="374"/>
      <c r="O12" s="374"/>
    </row>
    <row r="13" spans="2:15" s="61" customFormat="1" ht="27.75" customHeight="1" x14ac:dyDescent="0.25">
      <c r="B13" s="186">
        <v>6</v>
      </c>
      <c r="C13" s="187"/>
      <c r="D13" s="374"/>
      <c r="E13" s="374"/>
      <c r="F13" s="374"/>
      <c r="G13" s="374"/>
      <c r="H13" s="374"/>
      <c r="I13" s="374"/>
      <c r="J13" s="374"/>
      <c r="K13" s="374"/>
      <c r="L13" s="374"/>
      <c r="M13" s="374"/>
      <c r="N13" s="374"/>
      <c r="O13" s="374"/>
    </row>
    <row r="14" spans="2:15" s="61" customFormat="1" ht="27.75" customHeight="1" x14ac:dyDescent="0.25">
      <c r="B14" s="186">
        <v>7</v>
      </c>
      <c r="C14" s="187"/>
      <c r="D14" s="374"/>
      <c r="E14" s="374"/>
      <c r="F14" s="374"/>
      <c r="G14" s="374"/>
      <c r="H14" s="374"/>
      <c r="I14" s="374"/>
      <c r="J14" s="374"/>
      <c r="K14" s="374"/>
      <c r="L14" s="374"/>
      <c r="M14" s="374"/>
      <c r="N14" s="374"/>
      <c r="O14" s="374"/>
    </row>
    <row r="15" spans="2:15" s="61" customFormat="1" ht="27.75" customHeight="1" x14ac:dyDescent="0.25">
      <c r="B15" s="181"/>
      <c r="C15" s="181"/>
      <c r="D15" s="181"/>
      <c r="E15" s="181"/>
      <c r="F15" s="181"/>
      <c r="G15" s="181"/>
      <c r="H15" s="181"/>
      <c r="I15" s="181"/>
      <c r="J15" s="181"/>
      <c r="K15" s="181"/>
      <c r="L15" s="181"/>
      <c r="M15" s="181"/>
      <c r="N15" s="181"/>
      <c r="O15" s="181"/>
    </row>
    <row r="16" spans="2:15" s="61" customFormat="1" ht="27.75" customHeight="1" thickBot="1" x14ac:dyDescent="0.3">
      <c r="B16" s="181"/>
      <c r="C16" s="181"/>
      <c r="D16" s="181"/>
      <c r="E16" s="181"/>
      <c r="F16" s="181"/>
      <c r="G16" s="181"/>
      <c r="H16" s="181"/>
      <c r="I16" s="181"/>
      <c r="J16" s="181"/>
      <c r="K16" s="181"/>
      <c r="L16" s="181"/>
      <c r="M16" s="181"/>
      <c r="N16" s="181"/>
      <c r="O16" s="181"/>
    </row>
    <row r="17" spans="2:22" s="61" customFormat="1" ht="27.75" customHeight="1" thickBot="1" x14ac:dyDescent="0.3">
      <c r="B17" s="599" t="s">
        <v>229</v>
      </c>
      <c r="C17" s="600"/>
      <c r="D17" s="600"/>
      <c r="E17" s="600"/>
      <c r="F17" s="601"/>
      <c r="G17" s="181"/>
      <c r="H17" s="181"/>
      <c r="I17" s="181"/>
      <c r="J17" s="181"/>
      <c r="K17" s="181"/>
      <c r="L17" s="375"/>
      <c r="M17" s="375"/>
      <c r="N17" s="375"/>
      <c r="O17" s="375"/>
      <c r="P17" s="376"/>
      <c r="Q17" s="376"/>
      <c r="R17" s="376"/>
      <c r="S17" s="376"/>
      <c r="T17" s="376"/>
      <c r="U17" s="376"/>
      <c r="V17" s="376"/>
    </row>
    <row r="18" spans="2:22" s="61" customFormat="1" ht="27.75" customHeight="1" x14ac:dyDescent="0.25">
      <c r="B18" s="602" t="s">
        <v>223</v>
      </c>
      <c r="C18" s="602"/>
      <c r="D18" s="603" t="s">
        <v>230</v>
      </c>
      <c r="E18" s="603"/>
      <c r="F18" s="603"/>
      <c r="G18" s="181"/>
      <c r="H18" s="181"/>
      <c r="I18" s="181"/>
      <c r="J18" s="181"/>
      <c r="K18" s="181"/>
      <c r="L18" s="375"/>
      <c r="M18" s="375"/>
      <c r="N18" s="375"/>
      <c r="O18" s="377"/>
      <c r="P18" s="377"/>
      <c r="Q18" s="376"/>
      <c r="R18" s="376"/>
      <c r="S18" s="376"/>
      <c r="T18" s="376"/>
      <c r="U18" s="376"/>
      <c r="V18" s="376"/>
    </row>
    <row r="19" spans="2:22" s="61" customFormat="1" ht="27.75" customHeight="1" x14ac:dyDescent="0.25">
      <c r="B19" s="594" t="s">
        <v>67</v>
      </c>
      <c r="C19" s="594"/>
      <c r="D19" s="595" t="s">
        <v>231</v>
      </c>
      <c r="E19" s="595"/>
      <c r="F19" s="595"/>
      <c r="G19" s="181"/>
      <c r="H19" s="181"/>
      <c r="I19" s="181"/>
      <c r="J19" s="181"/>
      <c r="K19" s="181"/>
      <c r="L19" s="375"/>
      <c r="M19" s="377"/>
      <c r="N19" s="375"/>
      <c r="O19" s="375"/>
      <c r="P19" s="376"/>
      <c r="Q19" s="376"/>
      <c r="R19" s="376"/>
      <c r="S19" s="376"/>
      <c r="T19" s="376"/>
      <c r="U19" s="376"/>
      <c r="V19" s="376"/>
    </row>
    <row r="20" spans="2:22" s="61" customFormat="1" ht="27.75" customHeight="1" x14ac:dyDescent="0.25">
      <c r="B20" s="594" t="s">
        <v>224</v>
      </c>
      <c r="C20" s="594"/>
      <c r="D20" s="595" t="s">
        <v>232</v>
      </c>
      <c r="E20" s="595"/>
      <c r="F20" s="595"/>
      <c r="G20" s="181"/>
      <c r="H20" s="181"/>
      <c r="I20" s="181"/>
      <c r="J20" s="181"/>
      <c r="K20" s="181"/>
      <c r="L20" s="375"/>
      <c r="M20" s="377"/>
      <c r="N20" s="375"/>
      <c r="O20" s="375"/>
      <c r="P20" s="376"/>
      <c r="Q20" s="376"/>
      <c r="R20" s="376"/>
      <c r="S20" s="376"/>
      <c r="T20" s="376"/>
      <c r="U20" s="376"/>
      <c r="V20" s="376"/>
    </row>
    <row r="21" spans="2:22" s="61" customFormat="1" ht="27.75" customHeight="1" thickBot="1" x14ac:dyDescent="0.3">
      <c r="B21" s="596" t="s">
        <v>228</v>
      </c>
      <c r="C21" s="596"/>
      <c r="D21" s="597" t="s">
        <v>233</v>
      </c>
      <c r="E21" s="597"/>
      <c r="F21" s="597"/>
      <c r="G21" s="181"/>
      <c r="H21" s="181"/>
      <c r="I21" s="181"/>
      <c r="J21" s="181"/>
      <c r="K21" s="181"/>
      <c r="L21" s="375"/>
      <c r="M21" s="377"/>
      <c r="N21" s="375"/>
      <c r="O21" s="375"/>
      <c r="P21" s="376"/>
      <c r="Q21" s="376"/>
      <c r="R21" s="376"/>
      <c r="S21" s="376"/>
      <c r="T21" s="376"/>
      <c r="U21" s="376"/>
      <c r="V21" s="376"/>
    </row>
    <row r="22" spans="2:22" x14ac:dyDescent="0.25">
      <c r="L22" s="378"/>
      <c r="M22" s="377"/>
      <c r="N22" s="378"/>
      <c r="O22" s="378"/>
      <c r="P22" s="378"/>
      <c r="Q22" s="378"/>
      <c r="R22" s="378"/>
      <c r="S22" s="378"/>
      <c r="T22" s="378"/>
      <c r="U22" s="378"/>
      <c r="V22" s="378"/>
    </row>
    <row r="23" spans="2:22" x14ac:dyDescent="0.25">
      <c r="L23" s="378"/>
      <c r="M23" s="377"/>
      <c r="N23" s="378"/>
      <c r="O23" s="378"/>
      <c r="P23" s="378"/>
      <c r="Q23" s="378"/>
      <c r="R23" s="378"/>
      <c r="S23" s="378"/>
      <c r="T23" s="378"/>
      <c r="U23" s="378"/>
      <c r="V23" s="378"/>
    </row>
    <row r="24" spans="2:22" x14ac:dyDescent="0.25">
      <c r="L24" s="378"/>
      <c r="M24" s="377"/>
      <c r="N24" s="378"/>
      <c r="O24" s="378"/>
      <c r="P24" s="378"/>
      <c r="Q24" s="378"/>
      <c r="R24" s="378"/>
      <c r="S24" s="378"/>
      <c r="T24" s="378"/>
      <c r="U24" s="378"/>
      <c r="V24" s="378"/>
    </row>
    <row r="25" spans="2:22" x14ac:dyDescent="0.25">
      <c r="L25" s="378"/>
      <c r="M25" s="377"/>
      <c r="N25" s="378"/>
      <c r="O25" s="378"/>
      <c r="P25" s="378"/>
      <c r="Q25" s="378"/>
      <c r="R25" s="378"/>
      <c r="S25" s="378"/>
      <c r="T25" s="378"/>
      <c r="U25" s="378"/>
      <c r="V25" s="378"/>
    </row>
    <row r="26" spans="2:22" x14ac:dyDescent="0.25">
      <c r="L26" s="378"/>
      <c r="M26" s="377"/>
      <c r="N26" s="378"/>
      <c r="O26" s="378"/>
      <c r="P26" s="378"/>
      <c r="Q26" s="378"/>
      <c r="R26" s="378"/>
      <c r="S26" s="378"/>
      <c r="T26" s="378"/>
      <c r="U26" s="378"/>
      <c r="V26" s="378"/>
    </row>
    <row r="27" spans="2:22" x14ac:dyDescent="0.25">
      <c r="L27" s="378"/>
      <c r="M27" s="377"/>
      <c r="N27" s="378"/>
      <c r="O27" s="378"/>
      <c r="P27" s="378"/>
      <c r="Q27" s="378"/>
      <c r="R27" s="378"/>
      <c r="S27" s="378"/>
      <c r="T27" s="378"/>
      <c r="U27" s="378"/>
      <c r="V27" s="378"/>
    </row>
  </sheetData>
  <mergeCells count="10">
    <mergeCell ref="B20:C20"/>
    <mergeCell ref="D20:F20"/>
    <mergeCell ref="B21:C21"/>
    <mergeCell ref="D21:F21"/>
    <mergeCell ref="B5:O5"/>
    <mergeCell ref="B17:F17"/>
    <mergeCell ref="B18:C18"/>
    <mergeCell ref="D18:F18"/>
    <mergeCell ref="B19:C19"/>
    <mergeCell ref="D19:F19"/>
  </mergeCells>
  <conditionalFormatting sqref="D8 O12:O14">
    <cfRule type="cellIs" dxfId="1460" priority="197" operator="equal">
      <formula>"Not Required"</formula>
    </cfRule>
    <cfRule type="cellIs" dxfId="1459" priority="198" operator="equal">
      <formula>"Working"</formula>
    </cfRule>
  </conditionalFormatting>
  <conditionalFormatting sqref="D9:D14">
    <cfRule type="cellIs" dxfId="1458" priority="13" operator="equal">
      <formula>"Not Required"</formula>
    </cfRule>
    <cfRule type="cellIs" dxfId="1457" priority="14" operator="equal">
      <formula>"Working"</formula>
    </cfRule>
  </conditionalFormatting>
  <conditionalFormatting sqref="G8:N14">
    <cfRule type="cellIs" dxfId="1456" priority="9" operator="equal">
      <formula>"Not Required"</formula>
    </cfRule>
    <cfRule type="cellIs" dxfId="1455" priority="10" operator="equal">
      <formula>"Working"</formula>
    </cfRule>
  </conditionalFormatting>
  <conditionalFormatting sqref="O8:O11">
    <cfRule type="cellIs" dxfId="1454" priority="7" operator="equal">
      <formula>"Not Required"</formula>
    </cfRule>
    <cfRule type="cellIs" dxfId="1453" priority="8" operator="equal">
      <formula>"Working"</formula>
    </cfRule>
  </conditionalFormatting>
  <conditionalFormatting sqref="E8:E14">
    <cfRule type="cellIs" dxfId="1452" priority="11" operator="equal">
      <formula>"Not Required"</formula>
    </cfRule>
    <cfRule type="cellIs" dxfId="1451" priority="12" operator="equal">
      <formula>"Working"</formula>
    </cfRule>
  </conditionalFormatting>
  <conditionalFormatting sqref="F8:F14">
    <cfRule type="cellIs" dxfId="1450" priority="5" operator="equal">
      <formula>"Not Required"</formula>
    </cfRule>
    <cfRule type="cellIs" dxfId="1449" priority="6" operator="equal">
      <formula>"Working"</formula>
    </cfRule>
  </conditionalFormatting>
  <dataValidations count="1">
    <dataValidation type="list" allowBlank="1" showInputMessage="1" showErrorMessage="1" sqref="D8:O14">
      <formula1>"Application Not Available,Working,Not Working,Not Required"</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5:AA54"/>
  <sheetViews>
    <sheetView showGridLines="0" showRowColHeaders="0" zoomScale="85" zoomScaleNormal="85" workbookViewId="0">
      <pane xSplit="4" ySplit="7" topLeftCell="E8" activePane="bottomRight" state="frozen"/>
      <selection pane="topRight" activeCell="D1" sqref="D1"/>
      <selection pane="bottomLeft" activeCell="A8" sqref="A8"/>
      <selection pane="bottomRight"/>
    </sheetView>
  </sheetViews>
  <sheetFormatPr defaultColWidth="8" defaultRowHeight="15" x14ac:dyDescent="0.25"/>
  <cols>
    <col min="1" max="1" width="3.28515625" style="59" customWidth="1"/>
    <col min="2" max="2" width="8.7109375" style="59" customWidth="1"/>
    <col min="3" max="3" width="25.28515625" style="59" customWidth="1"/>
    <col min="4" max="4" width="28.5703125" style="59" customWidth="1"/>
    <col min="5" max="5" width="13.28515625" style="59" customWidth="1"/>
    <col min="6" max="6" width="14.7109375" style="59" bestFit="1" customWidth="1"/>
    <col min="7" max="27" width="13.28515625" style="59" customWidth="1"/>
    <col min="28" max="16384" width="8" style="59"/>
  </cols>
  <sheetData>
    <row r="5" spans="2:27" ht="26.25" customHeight="1" x14ac:dyDescent="0.25">
      <c r="B5" s="598" t="s">
        <v>244</v>
      </c>
      <c r="C5" s="598"/>
      <c r="D5" s="598"/>
      <c r="E5" s="598"/>
      <c r="F5" s="598"/>
      <c r="G5" s="598"/>
      <c r="H5" s="598"/>
      <c r="I5" s="598"/>
      <c r="J5" s="598"/>
      <c r="K5" s="598"/>
      <c r="L5" s="598"/>
      <c r="M5" s="598"/>
      <c r="N5" s="598"/>
      <c r="O5" s="598"/>
      <c r="P5" s="598"/>
      <c r="Q5" s="598"/>
      <c r="R5" s="598"/>
      <c r="S5" s="598"/>
      <c r="T5" s="598"/>
      <c r="U5" s="598"/>
      <c r="V5" s="598"/>
      <c r="W5" s="598"/>
      <c r="X5" s="598"/>
      <c r="Y5" s="598"/>
      <c r="Z5" s="598"/>
      <c r="AA5" s="598"/>
    </row>
    <row r="6" spans="2:27" s="60" customFormat="1" ht="21.75" customHeight="1" x14ac:dyDescent="0.25">
      <c r="B6" s="604" t="s">
        <v>249</v>
      </c>
      <c r="C6" s="604"/>
      <c r="D6" s="604"/>
      <c r="E6" s="325"/>
      <c r="F6" s="325"/>
      <c r="G6" s="325"/>
      <c r="H6" s="325"/>
      <c r="I6" s="325"/>
      <c r="J6" s="325"/>
      <c r="K6" s="325"/>
      <c r="L6" s="325"/>
      <c r="M6" s="325"/>
      <c r="N6" s="325"/>
      <c r="O6" s="325"/>
      <c r="P6" s="325"/>
      <c r="Q6" s="325"/>
      <c r="R6" s="325"/>
      <c r="S6" s="325"/>
      <c r="T6" s="325"/>
      <c r="U6" s="325"/>
      <c r="V6" s="325"/>
      <c r="W6" s="325"/>
      <c r="X6" s="325"/>
      <c r="Y6" s="325"/>
      <c r="Z6" s="325"/>
      <c r="AA6" s="325"/>
    </row>
    <row r="7" spans="2:27" s="61" customFormat="1" ht="53.25" customHeight="1" x14ac:dyDescent="0.25">
      <c r="B7" s="234" t="s">
        <v>226</v>
      </c>
      <c r="C7" s="234" t="s">
        <v>623</v>
      </c>
      <c r="D7" s="234" t="s">
        <v>624</v>
      </c>
      <c r="E7" s="235" t="s">
        <v>621</v>
      </c>
      <c r="F7" s="235" t="s">
        <v>622</v>
      </c>
      <c r="G7" s="235" t="s">
        <v>747</v>
      </c>
      <c r="H7" s="235" t="s">
        <v>748</v>
      </c>
      <c r="I7" s="235" t="s">
        <v>749</v>
      </c>
      <c r="J7" s="235" t="s">
        <v>750</v>
      </c>
      <c r="K7" s="235"/>
      <c r="L7" s="235"/>
      <c r="M7" s="235"/>
      <c r="N7" s="235"/>
      <c r="O7" s="235"/>
      <c r="P7" s="235"/>
      <c r="Q7" s="235"/>
      <c r="R7" s="235"/>
      <c r="S7" s="235"/>
      <c r="T7" s="235"/>
      <c r="U7" s="235"/>
      <c r="V7" s="235"/>
      <c r="W7" s="235"/>
      <c r="X7" s="235"/>
      <c r="Y7" s="235"/>
      <c r="Z7" s="235"/>
      <c r="AA7" s="235"/>
    </row>
    <row r="8" spans="2:27" s="61" customFormat="1" ht="32.25" customHeight="1" x14ac:dyDescent="0.25">
      <c r="B8" s="645">
        <v>1</v>
      </c>
      <c r="C8" s="646" t="s">
        <v>625</v>
      </c>
      <c r="D8" s="646" t="s">
        <v>626</v>
      </c>
      <c r="E8" s="646" t="s">
        <v>627</v>
      </c>
      <c r="F8" s="647" t="s">
        <v>223</v>
      </c>
      <c r="G8" s="647" t="s">
        <v>223</v>
      </c>
      <c r="H8" s="647" t="s">
        <v>223</v>
      </c>
      <c r="I8" s="647" t="s">
        <v>223</v>
      </c>
      <c r="J8" s="647" t="s">
        <v>223</v>
      </c>
      <c r="K8" s="243"/>
      <c r="L8" s="243"/>
      <c r="M8" s="243"/>
      <c r="N8" s="243"/>
      <c r="O8" s="243"/>
      <c r="P8" s="243"/>
      <c r="Q8" s="243"/>
      <c r="R8" s="243"/>
      <c r="S8" s="243"/>
      <c r="T8" s="243"/>
      <c r="U8" s="243"/>
      <c r="V8" s="243"/>
      <c r="W8" s="243"/>
      <c r="X8" s="243"/>
      <c r="Y8" s="243"/>
      <c r="Z8" s="243"/>
      <c r="AA8" s="243"/>
    </row>
    <row r="9" spans="2:27" s="61" customFormat="1" ht="27.75" customHeight="1" x14ac:dyDescent="0.25">
      <c r="B9" s="645">
        <v>2</v>
      </c>
      <c r="C9" s="646" t="s">
        <v>628</v>
      </c>
      <c r="D9" s="646" t="s">
        <v>629</v>
      </c>
      <c r="E9" s="646" t="s">
        <v>630</v>
      </c>
      <c r="F9" s="647" t="s">
        <v>223</v>
      </c>
      <c r="G9" s="647" t="s">
        <v>223</v>
      </c>
      <c r="H9" s="647" t="s">
        <v>223</v>
      </c>
      <c r="I9" s="647" t="s">
        <v>223</v>
      </c>
      <c r="J9" s="647" t="s">
        <v>223</v>
      </c>
      <c r="K9" s="243"/>
      <c r="L9" s="243"/>
      <c r="M9" s="243"/>
      <c r="N9" s="243"/>
      <c r="O9" s="243"/>
      <c r="P9" s="243"/>
      <c r="Q9" s="243"/>
      <c r="R9" s="243"/>
      <c r="S9" s="243"/>
      <c r="T9" s="243"/>
      <c r="U9" s="243"/>
      <c r="V9" s="243"/>
      <c r="W9" s="243"/>
      <c r="X9" s="243"/>
      <c r="Y9" s="243"/>
      <c r="Z9" s="243"/>
      <c r="AA9" s="243"/>
    </row>
    <row r="10" spans="2:27" s="61" customFormat="1" ht="27.75" customHeight="1" x14ac:dyDescent="0.25">
      <c r="B10" s="645">
        <v>3</v>
      </c>
      <c r="C10" s="646" t="s">
        <v>631</v>
      </c>
      <c r="D10" s="646" t="s">
        <v>632</v>
      </c>
      <c r="E10" s="646" t="s">
        <v>633</v>
      </c>
      <c r="F10" s="647" t="s">
        <v>223</v>
      </c>
      <c r="G10" s="647" t="s">
        <v>223</v>
      </c>
      <c r="H10" s="647" t="s">
        <v>223</v>
      </c>
      <c r="I10" s="647" t="s">
        <v>223</v>
      </c>
      <c r="J10" s="647" t="s">
        <v>223</v>
      </c>
      <c r="K10" s="243"/>
      <c r="L10" s="243"/>
      <c r="M10" s="243"/>
      <c r="N10" s="243"/>
      <c r="O10" s="243"/>
      <c r="P10" s="243"/>
      <c r="Q10" s="243"/>
      <c r="R10" s="243"/>
      <c r="S10" s="243"/>
      <c r="T10" s="243"/>
      <c r="U10" s="243"/>
      <c r="V10" s="243"/>
      <c r="W10" s="243"/>
      <c r="X10" s="243"/>
      <c r="Y10" s="243"/>
      <c r="Z10" s="243"/>
      <c r="AA10" s="243"/>
    </row>
    <row r="11" spans="2:27" s="61" customFormat="1" ht="27.75" customHeight="1" x14ac:dyDescent="0.25">
      <c r="B11" s="645">
        <v>4</v>
      </c>
      <c r="C11" s="646" t="s">
        <v>634</v>
      </c>
      <c r="D11" s="646" t="s">
        <v>635</v>
      </c>
      <c r="E11" s="646" t="s">
        <v>636</v>
      </c>
      <c r="F11" s="647" t="s">
        <v>223</v>
      </c>
      <c r="G11" s="647" t="s">
        <v>223</v>
      </c>
      <c r="H11" s="647" t="s">
        <v>223</v>
      </c>
      <c r="I11" s="647" t="s">
        <v>223</v>
      </c>
      <c r="J11" s="647" t="s">
        <v>223</v>
      </c>
      <c r="K11" s="243"/>
      <c r="L11" s="243"/>
      <c r="M11" s="243"/>
      <c r="N11" s="243"/>
      <c r="O11" s="243"/>
      <c r="P11" s="243"/>
      <c r="Q11" s="243"/>
      <c r="R11" s="243"/>
      <c r="S11" s="243"/>
      <c r="T11" s="243"/>
      <c r="U11" s="243"/>
      <c r="V11" s="243"/>
      <c r="W11" s="243"/>
      <c r="X11" s="243"/>
      <c r="Y11" s="243"/>
      <c r="Z11" s="243"/>
      <c r="AA11" s="243"/>
    </row>
    <row r="12" spans="2:27" s="61" customFormat="1" ht="27.75" customHeight="1" x14ac:dyDescent="0.25">
      <c r="B12" s="645">
        <v>5</v>
      </c>
      <c r="C12" s="646" t="s">
        <v>637</v>
      </c>
      <c r="D12" s="646" t="s">
        <v>638</v>
      </c>
      <c r="E12" s="646" t="s">
        <v>639</v>
      </c>
      <c r="F12" s="647" t="s">
        <v>223</v>
      </c>
      <c r="G12" s="647" t="s">
        <v>223</v>
      </c>
      <c r="H12" s="647" t="s">
        <v>223</v>
      </c>
      <c r="I12" s="647" t="s">
        <v>223</v>
      </c>
      <c r="J12" s="647" t="s">
        <v>223</v>
      </c>
      <c r="K12" s="243"/>
      <c r="L12" s="243"/>
      <c r="M12" s="243"/>
      <c r="N12" s="243"/>
      <c r="O12" s="243"/>
      <c r="P12" s="243"/>
      <c r="Q12" s="243"/>
      <c r="R12" s="243"/>
      <c r="S12" s="243"/>
      <c r="T12" s="243"/>
      <c r="U12" s="243"/>
      <c r="V12" s="243"/>
      <c r="W12" s="243"/>
      <c r="X12" s="243"/>
      <c r="Y12" s="243"/>
      <c r="Z12" s="243"/>
      <c r="AA12" s="243"/>
    </row>
    <row r="13" spans="2:27" s="61" customFormat="1" ht="27.75" customHeight="1" x14ac:dyDescent="0.25">
      <c r="B13" s="645">
        <v>6</v>
      </c>
      <c r="C13" s="646" t="s">
        <v>640</v>
      </c>
      <c r="D13" s="646" t="s">
        <v>641</v>
      </c>
      <c r="E13" s="646" t="s">
        <v>642</v>
      </c>
      <c r="F13" s="647" t="s">
        <v>223</v>
      </c>
      <c r="G13" s="647" t="s">
        <v>223</v>
      </c>
      <c r="H13" s="647" t="s">
        <v>223</v>
      </c>
      <c r="I13" s="647" t="s">
        <v>223</v>
      </c>
      <c r="J13" s="647" t="s">
        <v>223</v>
      </c>
      <c r="K13" s="243"/>
      <c r="L13" s="243"/>
      <c r="M13" s="243"/>
      <c r="N13" s="243"/>
      <c r="O13" s="243"/>
      <c r="P13" s="243"/>
      <c r="Q13" s="243"/>
      <c r="R13" s="243"/>
      <c r="S13" s="243"/>
      <c r="T13" s="243"/>
      <c r="U13" s="243"/>
      <c r="V13" s="243"/>
      <c r="W13" s="243"/>
      <c r="X13" s="243"/>
      <c r="Y13" s="243"/>
      <c r="Z13" s="243"/>
      <c r="AA13" s="243"/>
    </row>
    <row r="14" spans="2:27" s="61" customFormat="1" ht="27.75" customHeight="1" x14ac:dyDescent="0.25">
      <c r="B14" s="645">
        <v>7</v>
      </c>
      <c r="C14" s="646" t="s">
        <v>643</v>
      </c>
      <c r="D14" s="646" t="s">
        <v>644</v>
      </c>
      <c r="E14" s="646" t="s">
        <v>645</v>
      </c>
      <c r="F14" s="647" t="s">
        <v>223</v>
      </c>
      <c r="G14" s="647" t="s">
        <v>223</v>
      </c>
      <c r="H14" s="647" t="s">
        <v>223</v>
      </c>
      <c r="I14" s="647" t="s">
        <v>223</v>
      </c>
      <c r="J14" s="647" t="s">
        <v>223</v>
      </c>
      <c r="K14" s="243"/>
      <c r="L14" s="243"/>
      <c r="M14" s="243"/>
      <c r="N14" s="243"/>
      <c r="O14" s="243"/>
      <c r="P14" s="243"/>
      <c r="Q14" s="243"/>
      <c r="R14" s="243"/>
      <c r="S14" s="243"/>
      <c r="T14" s="243"/>
      <c r="U14" s="243"/>
      <c r="V14" s="243"/>
      <c r="W14" s="243"/>
      <c r="X14" s="243"/>
      <c r="Y14" s="243"/>
      <c r="Z14" s="243"/>
      <c r="AA14" s="243"/>
    </row>
    <row r="15" spans="2:27" s="61" customFormat="1" ht="27.75" customHeight="1" x14ac:dyDescent="0.25">
      <c r="B15" s="645">
        <v>8</v>
      </c>
      <c r="C15" s="646" t="s">
        <v>646</v>
      </c>
      <c r="D15" s="646" t="s">
        <v>647</v>
      </c>
      <c r="E15" s="646" t="s">
        <v>648</v>
      </c>
      <c r="F15" s="647" t="s">
        <v>223</v>
      </c>
      <c r="G15" s="647" t="s">
        <v>223</v>
      </c>
      <c r="H15" s="647" t="s">
        <v>223</v>
      </c>
      <c r="I15" s="647" t="s">
        <v>223</v>
      </c>
      <c r="J15" s="647" t="s">
        <v>223</v>
      </c>
      <c r="K15" s="243"/>
      <c r="L15" s="243"/>
      <c r="M15" s="243"/>
      <c r="N15" s="243"/>
      <c r="O15" s="243"/>
      <c r="P15" s="243"/>
      <c r="Q15" s="243"/>
      <c r="R15" s="243"/>
      <c r="S15" s="243"/>
      <c r="T15" s="243"/>
      <c r="U15" s="243"/>
      <c r="V15" s="243"/>
      <c r="W15" s="243"/>
      <c r="X15" s="243"/>
      <c r="Y15" s="243"/>
      <c r="Z15" s="243"/>
      <c r="AA15" s="243"/>
    </row>
    <row r="16" spans="2:27" s="61" customFormat="1" ht="27.75" customHeight="1" x14ac:dyDescent="0.25">
      <c r="B16" s="645">
        <v>9</v>
      </c>
      <c r="C16" s="646" t="s">
        <v>649</v>
      </c>
      <c r="D16" s="646" t="s">
        <v>650</v>
      </c>
      <c r="E16" s="646" t="s">
        <v>651</v>
      </c>
      <c r="F16" s="647" t="s">
        <v>223</v>
      </c>
      <c r="G16" s="647" t="s">
        <v>223</v>
      </c>
      <c r="H16" s="647" t="s">
        <v>223</v>
      </c>
      <c r="I16" s="647" t="s">
        <v>223</v>
      </c>
      <c r="J16" s="647" t="s">
        <v>223</v>
      </c>
      <c r="K16" s="243"/>
      <c r="L16" s="243"/>
      <c r="M16" s="243"/>
      <c r="N16" s="243"/>
      <c r="O16" s="243"/>
      <c r="P16" s="243"/>
      <c r="Q16" s="243"/>
      <c r="R16" s="243"/>
      <c r="S16" s="243"/>
      <c r="T16" s="243"/>
      <c r="U16" s="243"/>
      <c r="V16" s="243"/>
      <c r="W16" s="243"/>
      <c r="X16" s="243"/>
      <c r="Y16" s="243"/>
      <c r="Z16" s="243"/>
      <c r="AA16" s="243"/>
    </row>
    <row r="17" spans="2:27" s="61" customFormat="1" ht="27.75" customHeight="1" x14ac:dyDescent="0.25">
      <c r="B17" s="645">
        <v>10</v>
      </c>
      <c r="C17" s="646" t="s">
        <v>652</v>
      </c>
      <c r="D17" s="646" t="s">
        <v>653</v>
      </c>
      <c r="E17" s="646" t="s">
        <v>654</v>
      </c>
      <c r="F17" s="647" t="s">
        <v>223</v>
      </c>
      <c r="G17" s="647" t="s">
        <v>223</v>
      </c>
      <c r="H17" s="647" t="s">
        <v>223</v>
      </c>
      <c r="I17" s="647" t="s">
        <v>223</v>
      </c>
      <c r="J17" s="647" t="s">
        <v>223</v>
      </c>
      <c r="K17" s="243"/>
      <c r="L17" s="243"/>
      <c r="M17" s="243"/>
      <c r="N17" s="243"/>
      <c r="O17" s="243"/>
      <c r="P17" s="243"/>
      <c r="Q17" s="243"/>
      <c r="R17" s="243"/>
      <c r="S17" s="243"/>
      <c r="T17" s="243"/>
      <c r="U17" s="243"/>
      <c r="V17" s="243"/>
      <c r="W17" s="243"/>
      <c r="X17" s="243"/>
      <c r="Y17" s="243"/>
      <c r="Z17" s="243"/>
      <c r="AA17" s="243"/>
    </row>
    <row r="18" spans="2:27" s="61" customFormat="1" ht="27.75" customHeight="1" x14ac:dyDescent="0.25">
      <c r="B18" s="645">
        <v>11</v>
      </c>
      <c r="C18" s="646" t="s">
        <v>655</v>
      </c>
      <c r="D18" s="646" t="s">
        <v>656</v>
      </c>
      <c r="E18" s="646" t="s">
        <v>657</v>
      </c>
      <c r="F18" s="647" t="s">
        <v>223</v>
      </c>
      <c r="G18" s="647" t="s">
        <v>223</v>
      </c>
      <c r="H18" s="647" t="s">
        <v>223</v>
      </c>
      <c r="I18" s="647" t="s">
        <v>223</v>
      </c>
      <c r="J18" s="647" t="s">
        <v>223</v>
      </c>
      <c r="K18" s="243"/>
      <c r="L18" s="243"/>
      <c r="M18" s="243"/>
      <c r="N18" s="243"/>
      <c r="O18" s="243"/>
      <c r="P18" s="243"/>
      <c r="Q18" s="243"/>
      <c r="R18" s="243"/>
      <c r="S18" s="243"/>
      <c r="T18" s="243"/>
      <c r="U18" s="243"/>
      <c r="V18" s="243"/>
      <c r="W18" s="243"/>
      <c r="X18" s="243"/>
      <c r="Y18" s="243"/>
      <c r="Z18" s="243"/>
      <c r="AA18" s="243"/>
    </row>
    <row r="19" spans="2:27" s="61" customFormat="1" ht="27.75" customHeight="1" x14ac:dyDescent="0.25">
      <c r="B19" s="645">
        <v>12</v>
      </c>
      <c r="C19" s="646" t="s">
        <v>658</v>
      </c>
      <c r="D19" s="646" t="s">
        <v>659</v>
      </c>
      <c r="E19" s="646" t="s">
        <v>660</v>
      </c>
      <c r="F19" s="647" t="s">
        <v>223</v>
      </c>
      <c r="G19" s="647" t="s">
        <v>223</v>
      </c>
      <c r="H19" s="647" t="s">
        <v>223</v>
      </c>
      <c r="I19" s="647" t="s">
        <v>223</v>
      </c>
      <c r="J19" s="647" t="s">
        <v>223</v>
      </c>
      <c r="K19" s="243"/>
      <c r="L19" s="243"/>
      <c r="M19" s="243"/>
      <c r="N19" s="243"/>
      <c r="O19" s="243"/>
      <c r="P19" s="243"/>
      <c r="Q19" s="243"/>
      <c r="R19" s="243"/>
      <c r="S19" s="243"/>
      <c r="T19" s="243"/>
      <c r="U19" s="243"/>
      <c r="V19" s="243"/>
      <c r="W19" s="243"/>
      <c r="X19" s="243"/>
      <c r="Y19" s="243"/>
      <c r="Z19" s="243"/>
      <c r="AA19" s="243"/>
    </row>
    <row r="20" spans="2:27" s="61" customFormat="1" ht="27.75" customHeight="1" x14ac:dyDescent="0.25">
      <c r="B20" s="645">
        <v>13</v>
      </c>
      <c r="C20" s="646" t="s">
        <v>661</v>
      </c>
      <c r="D20" s="646" t="s">
        <v>662</v>
      </c>
      <c r="E20" s="646" t="s">
        <v>663</v>
      </c>
      <c r="F20" s="647" t="s">
        <v>223</v>
      </c>
      <c r="G20" s="647" t="s">
        <v>223</v>
      </c>
      <c r="H20" s="647" t="s">
        <v>223</v>
      </c>
      <c r="I20" s="647" t="s">
        <v>223</v>
      </c>
      <c r="J20" s="647" t="s">
        <v>223</v>
      </c>
      <c r="K20" s="243"/>
      <c r="L20" s="243"/>
      <c r="M20" s="243"/>
      <c r="N20" s="243"/>
      <c r="O20" s="243"/>
      <c r="P20" s="243"/>
      <c r="Q20" s="243"/>
      <c r="R20" s="243"/>
      <c r="S20" s="243"/>
      <c r="T20" s="243"/>
      <c r="U20" s="243"/>
      <c r="V20" s="243"/>
      <c r="W20" s="243"/>
      <c r="X20" s="243"/>
      <c r="Y20" s="243"/>
      <c r="Z20" s="243"/>
      <c r="AA20" s="243"/>
    </row>
    <row r="21" spans="2:27" s="61" customFormat="1" ht="27.75" customHeight="1" x14ac:dyDescent="0.25">
      <c r="B21" s="645">
        <v>14</v>
      </c>
      <c r="C21" s="646" t="s">
        <v>664</v>
      </c>
      <c r="D21" s="646" t="s">
        <v>665</v>
      </c>
      <c r="E21" s="646" t="s">
        <v>666</v>
      </c>
      <c r="F21" s="647" t="s">
        <v>223</v>
      </c>
      <c r="G21" s="647" t="s">
        <v>223</v>
      </c>
      <c r="H21" s="647" t="s">
        <v>223</v>
      </c>
      <c r="I21" s="647" t="s">
        <v>223</v>
      </c>
      <c r="J21" s="647" t="s">
        <v>223</v>
      </c>
      <c r="K21" s="243"/>
      <c r="L21" s="243"/>
      <c r="M21" s="243"/>
      <c r="N21" s="243"/>
      <c r="O21" s="243"/>
      <c r="P21" s="243"/>
      <c r="Q21" s="243"/>
      <c r="R21" s="243"/>
      <c r="S21" s="243"/>
      <c r="T21" s="243"/>
      <c r="U21" s="243"/>
      <c r="V21" s="243"/>
      <c r="W21" s="243"/>
      <c r="X21" s="243"/>
      <c r="Y21" s="243"/>
      <c r="Z21" s="243"/>
      <c r="AA21" s="243"/>
    </row>
    <row r="22" spans="2:27" s="61" customFormat="1" ht="27.75" customHeight="1" x14ac:dyDescent="0.25">
      <c r="B22" s="645">
        <v>15</v>
      </c>
      <c r="C22" s="646" t="s">
        <v>667</v>
      </c>
      <c r="D22" s="646" t="s">
        <v>668</v>
      </c>
      <c r="E22" s="646" t="s">
        <v>669</v>
      </c>
      <c r="F22" s="647" t="s">
        <v>223</v>
      </c>
      <c r="G22" s="647" t="s">
        <v>223</v>
      </c>
      <c r="H22" s="647" t="s">
        <v>223</v>
      </c>
      <c r="I22" s="647" t="s">
        <v>223</v>
      </c>
      <c r="J22" s="647" t="s">
        <v>223</v>
      </c>
      <c r="K22" s="243"/>
      <c r="L22" s="243"/>
      <c r="M22" s="243"/>
      <c r="N22" s="243"/>
      <c r="O22" s="243"/>
      <c r="P22" s="243"/>
      <c r="Q22" s="243"/>
      <c r="R22" s="243"/>
      <c r="S22" s="243"/>
      <c r="T22" s="243"/>
      <c r="U22" s="243"/>
      <c r="V22" s="243"/>
      <c r="W22" s="243"/>
      <c r="X22" s="243"/>
      <c r="Y22" s="243"/>
      <c r="Z22" s="243"/>
      <c r="AA22" s="243"/>
    </row>
    <row r="23" spans="2:27" s="61" customFormat="1" ht="27.75" customHeight="1" x14ac:dyDescent="0.25">
      <c r="B23" s="645">
        <v>16</v>
      </c>
      <c r="C23" s="646" t="s">
        <v>670</v>
      </c>
      <c r="D23" s="646" t="s">
        <v>671</v>
      </c>
      <c r="E23" s="646" t="s">
        <v>672</v>
      </c>
      <c r="F23" s="647" t="s">
        <v>223</v>
      </c>
      <c r="G23" s="647" t="s">
        <v>223</v>
      </c>
      <c r="H23" s="647" t="s">
        <v>223</v>
      </c>
      <c r="I23" s="647" t="s">
        <v>223</v>
      </c>
      <c r="J23" s="647" t="s">
        <v>223</v>
      </c>
      <c r="K23" s="243"/>
      <c r="L23" s="243"/>
      <c r="M23" s="243"/>
      <c r="N23" s="243"/>
      <c r="O23" s="243"/>
      <c r="P23" s="243"/>
      <c r="Q23" s="243"/>
      <c r="R23" s="243"/>
      <c r="S23" s="243"/>
      <c r="T23" s="243"/>
      <c r="U23" s="243"/>
      <c r="V23" s="243"/>
      <c r="W23" s="243"/>
      <c r="X23" s="243"/>
      <c r="Y23" s="243"/>
      <c r="Z23" s="243"/>
      <c r="AA23" s="243"/>
    </row>
    <row r="24" spans="2:27" s="61" customFormat="1" ht="27.75" customHeight="1" x14ac:dyDescent="0.25">
      <c r="B24" s="645">
        <v>17</v>
      </c>
      <c r="C24" s="646" t="s">
        <v>673</v>
      </c>
      <c r="D24" s="646" t="s">
        <v>674</v>
      </c>
      <c r="E24" s="646" t="s">
        <v>675</v>
      </c>
      <c r="F24" s="647" t="s">
        <v>223</v>
      </c>
      <c r="G24" s="647" t="s">
        <v>223</v>
      </c>
      <c r="H24" s="647" t="s">
        <v>223</v>
      </c>
      <c r="I24" s="647" t="s">
        <v>223</v>
      </c>
      <c r="J24" s="647" t="s">
        <v>223</v>
      </c>
      <c r="K24" s="243"/>
      <c r="L24" s="243"/>
      <c r="M24" s="243"/>
      <c r="N24" s="243"/>
      <c r="O24" s="243"/>
      <c r="P24" s="243"/>
      <c r="Q24" s="243"/>
      <c r="R24" s="243"/>
      <c r="S24" s="243"/>
      <c r="T24" s="243"/>
      <c r="U24" s="243"/>
      <c r="V24" s="243"/>
      <c r="W24" s="243"/>
      <c r="X24" s="243"/>
      <c r="Y24" s="243"/>
      <c r="Z24" s="243"/>
      <c r="AA24" s="243"/>
    </row>
    <row r="25" spans="2:27" s="61" customFormat="1" ht="27.75" customHeight="1" x14ac:dyDescent="0.25">
      <c r="B25" s="645">
        <v>18</v>
      </c>
      <c r="C25" s="646" t="s">
        <v>676</v>
      </c>
      <c r="D25" s="646" t="s">
        <v>677</v>
      </c>
      <c r="E25" s="646" t="s">
        <v>678</v>
      </c>
      <c r="F25" s="647" t="s">
        <v>223</v>
      </c>
      <c r="G25" s="647" t="s">
        <v>223</v>
      </c>
      <c r="H25" s="647" t="s">
        <v>223</v>
      </c>
      <c r="I25" s="647" t="s">
        <v>223</v>
      </c>
      <c r="J25" s="647" t="s">
        <v>223</v>
      </c>
      <c r="K25" s="243"/>
      <c r="L25" s="243"/>
      <c r="M25" s="243"/>
      <c r="N25" s="243"/>
      <c r="O25" s="243"/>
      <c r="P25" s="243"/>
      <c r="Q25" s="243"/>
      <c r="R25" s="243"/>
      <c r="S25" s="243"/>
      <c r="T25" s="243"/>
      <c r="U25" s="243"/>
      <c r="V25" s="243"/>
      <c r="W25" s="243"/>
      <c r="X25" s="243"/>
      <c r="Y25" s="243"/>
      <c r="Z25" s="243"/>
      <c r="AA25" s="243"/>
    </row>
    <row r="26" spans="2:27" s="61" customFormat="1" ht="27.75" customHeight="1" x14ac:dyDescent="0.25">
      <c r="B26" s="645">
        <v>19</v>
      </c>
      <c r="C26" s="646" t="s">
        <v>679</v>
      </c>
      <c r="D26" s="646" t="s">
        <v>680</v>
      </c>
      <c r="E26" s="646" t="s">
        <v>681</v>
      </c>
      <c r="F26" s="647" t="s">
        <v>223</v>
      </c>
      <c r="G26" s="647" t="s">
        <v>223</v>
      </c>
      <c r="H26" s="647" t="s">
        <v>223</v>
      </c>
      <c r="I26" s="647" t="s">
        <v>223</v>
      </c>
      <c r="J26" s="647" t="s">
        <v>223</v>
      </c>
      <c r="K26" s="243"/>
      <c r="L26" s="243"/>
      <c r="M26" s="243"/>
      <c r="N26" s="243"/>
      <c r="O26" s="243"/>
      <c r="P26" s="243"/>
      <c r="Q26" s="243"/>
      <c r="R26" s="243"/>
      <c r="S26" s="243"/>
      <c r="T26" s="243"/>
      <c r="U26" s="243"/>
      <c r="V26" s="243"/>
      <c r="W26" s="243"/>
      <c r="X26" s="243"/>
      <c r="Y26" s="243"/>
      <c r="Z26" s="243"/>
      <c r="AA26" s="243"/>
    </row>
    <row r="27" spans="2:27" s="61" customFormat="1" ht="27.75" customHeight="1" x14ac:dyDescent="0.25">
      <c r="B27" s="645">
        <v>20</v>
      </c>
      <c r="C27" s="646" t="s">
        <v>682</v>
      </c>
      <c r="D27" s="646" t="s">
        <v>683</v>
      </c>
      <c r="E27" s="646" t="s">
        <v>684</v>
      </c>
      <c r="F27" s="647" t="s">
        <v>223</v>
      </c>
      <c r="G27" s="647" t="s">
        <v>223</v>
      </c>
      <c r="H27" s="647" t="s">
        <v>223</v>
      </c>
      <c r="I27" s="647" t="s">
        <v>223</v>
      </c>
      <c r="J27" s="647" t="s">
        <v>223</v>
      </c>
      <c r="K27" s="243"/>
      <c r="L27" s="243"/>
      <c r="M27" s="243"/>
      <c r="N27" s="243"/>
      <c r="O27" s="243"/>
      <c r="P27" s="243"/>
      <c r="Q27" s="243"/>
      <c r="R27" s="243"/>
      <c r="S27" s="243"/>
      <c r="T27" s="243"/>
      <c r="U27" s="243"/>
      <c r="V27" s="243"/>
      <c r="W27" s="243"/>
      <c r="X27" s="243"/>
      <c r="Y27" s="243"/>
      <c r="Z27" s="243"/>
      <c r="AA27" s="243"/>
    </row>
    <row r="28" spans="2:27" s="61" customFormat="1" ht="27.75" customHeight="1" x14ac:dyDescent="0.25">
      <c r="B28" s="645">
        <v>21</v>
      </c>
      <c r="C28" s="646" t="s">
        <v>685</v>
      </c>
      <c r="D28" s="646" t="s">
        <v>686</v>
      </c>
      <c r="E28" s="646" t="s">
        <v>687</v>
      </c>
      <c r="F28" s="647" t="s">
        <v>223</v>
      </c>
      <c r="G28" s="647" t="s">
        <v>223</v>
      </c>
      <c r="H28" s="647" t="s">
        <v>223</v>
      </c>
      <c r="I28" s="647" t="s">
        <v>223</v>
      </c>
      <c r="J28" s="647" t="s">
        <v>223</v>
      </c>
      <c r="K28" s="243"/>
      <c r="L28" s="243"/>
      <c r="M28" s="243"/>
      <c r="N28" s="243"/>
      <c r="O28" s="243"/>
      <c r="P28" s="243"/>
      <c r="Q28" s="243"/>
      <c r="R28" s="243"/>
      <c r="S28" s="243"/>
      <c r="T28" s="243"/>
      <c r="U28" s="243"/>
      <c r="V28" s="243"/>
      <c r="W28" s="243"/>
      <c r="X28" s="243"/>
      <c r="Y28" s="243"/>
      <c r="Z28" s="243"/>
      <c r="AA28" s="243"/>
    </row>
    <row r="29" spans="2:27" s="61" customFormat="1" ht="27.75" customHeight="1" x14ac:dyDescent="0.25">
      <c r="B29" s="645">
        <v>22</v>
      </c>
      <c r="C29" s="646" t="s">
        <v>688</v>
      </c>
      <c r="D29" s="646" t="s">
        <v>689</v>
      </c>
      <c r="E29" s="646" t="s">
        <v>690</v>
      </c>
      <c r="F29" s="647" t="s">
        <v>223</v>
      </c>
      <c r="G29" s="647" t="s">
        <v>223</v>
      </c>
      <c r="H29" s="647" t="s">
        <v>223</v>
      </c>
      <c r="I29" s="647" t="s">
        <v>223</v>
      </c>
      <c r="J29" s="647" t="s">
        <v>223</v>
      </c>
      <c r="K29" s="243"/>
      <c r="L29" s="243"/>
      <c r="M29" s="243"/>
      <c r="N29" s="243"/>
      <c r="O29" s="243"/>
      <c r="P29" s="243"/>
      <c r="Q29" s="243"/>
      <c r="R29" s="243"/>
      <c r="S29" s="243"/>
      <c r="T29" s="243"/>
      <c r="U29" s="243"/>
      <c r="V29" s="243"/>
      <c r="W29" s="243"/>
      <c r="X29" s="243"/>
      <c r="Y29" s="243"/>
      <c r="Z29" s="243"/>
      <c r="AA29" s="243"/>
    </row>
    <row r="30" spans="2:27" s="61" customFormat="1" ht="27.75" customHeight="1" x14ac:dyDescent="0.25">
      <c r="B30" s="645">
        <v>23</v>
      </c>
      <c r="C30" s="646" t="s">
        <v>691</v>
      </c>
      <c r="D30" s="646" t="s">
        <v>692</v>
      </c>
      <c r="E30" s="646" t="s">
        <v>693</v>
      </c>
      <c r="F30" s="647" t="s">
        <v>223</v>
      </c>
      <c r="G30" s="647" t="s">
        <v>223</v>
      </c>
      <c r="H30" s="647" t="s">
        <v>223</v>
      </c>
      <c r="I30" s="647" t="s">
        <v>223</v>
      </c>
      <c r="J30" s="647" t="s">
        <v>223</v>
      </c>
      <c r="K30" s="243"/>
      <c r="L30" s="243"/>
      <c r="M30" s="243"/>
      <c r="N30" s="243"/>
      <c r="O30" s="243"/>
      <c r="P30" s="243"/>
      <c r="Q30" s="243"/>
      <c r="R30" s="243"/>
      <c r="S30" s="243"/>
      <c r="T30" s="243"/>
      <c r="U30" s="243"/>
      <c r="V30" s="243"/>
      <c r="W30" s="243"/>
      <c r="X30" s="243"/>
      <c r="Y30" s="243"/>
      <c r="Z30" s="243"/>
      <c r="AA30" s="243"/>
    </row>
    <row r="31" spans="2:27" s="61" customFormat="1" ht="27.75" customHeight="1" x14ac:dyDescent="0.25">
      <c r="B31" s="645">
        <v>24</v>
      </c>
      <c r="C31" s="646" t="s">
        <v>694</v>
      </c>
      <c r="D31" s="646" t="s">
        <v>695</v>
      </c>
      <c r="E31" s="646" t="s">
        <v>696</v>
      </c>
      <c r="F31" s="647" t="s">
        <v>223</v>
      </c>
      <c r="G31" s="647" t="s">
        <v>223</v>
      </c>
      <c r="H31" s="647" t="s">
        <v>223</v>
      </c>
      <c r="I31" s="647" t="s">
        <v>223</v>
      </c>
      <c r="J31" s="647" t="s">
        <v>223</v>
      </c>
      <c r="K31" s="243"/>
      <c r="L31" s="243"/>
      <c r="M31" s="243"/>
      <c r="N31" s="243"/>
      <c r="O31" s="243"/>
      <c r="P31" s="243"/>
      <c r="Q31" s="243"/>
      <c r="R31" s="243"/>
      <c r="S31" s="243"/>
      <c r="T31" s="243"/>
      <c r="U31" s="243"/>
      <c r="V31" s="243"/>
      <c r="W31" s="243"/>
      <c r="X31" s="243"/>
      <c r="Y31" s="243"/>
      <c r="Z31" s="243"/>
      <c r="AA31" s="243"/>
    </row>
    <row r="32" spans="2:27" s="61" customFormat="1" ht="27.75" customHeight="1" x14ac:dyDescent="0.25">
      <c r="B32" s="645">
        <v>25</v>
      </c>
      <c r="C32" s="646" t="s">
        <v>697</v>
      </c>
      <c r="D32" s="646" t="s">
        <v>698</v>
      </c>
      <c r="E32" s="646" t="s">
        <v>699</v>
      </c>
      <c r="F32" s="647" t="s">
        <v>223</v>
      </c>
      <c r="G32" s="647" t="s">
        <v>223</v>
      </c>
      <c r="H32" s="647" t="s">
        <v>223</v>
      </c>
      <c r="I32" s="647" t="s">
        <v>223</v>
      </c>
      <c r="J32" s="647" t="s">
        <v>223</v>
      </c>
      <c r="K32" s="243"/>
      <c r="L32" s="243"/>
      <c r="M32" s="243"/>
      <c r="N32" s="243"/>
      <c r="O32" s="243"/>
      <c r="P32" s="243"/>
      <c r="Q32" s="243"/>
      <c r="R32" s="243"/>
      <c r="S32" s="243"/>
      <c r="T32" s="243"/>
      <c r="U32" s="243"/>
      <c r="V32" s="243"/>
      <c r="W32" s="243"/>
      <c r="X32" s="243"/>
      <c r="Y32" s="243"/>
      <c r="Z32" s="243"/>
      <c r="AA32" s="243"/>
    </row>
    <row r="33" spans="2:27" s="61" customFormat="1" ht="27.75" customHeight="1" x14ac:dyDescent="0.25">
      <c r="B33" s="645">
        <v>26</v>
      </c>
      <c r="C33" s="646" t="s">
        <v>700</v>
      </c>
      <c r="D33" s="646" t="s">
        <v>701</v>
      </c>
      <c r="E33" s="646" t="s">
        <v>702</v>
      </c>
      <c r="F33" s="647" t="s">
        <v>223</v>
      </c>
      <c r="G33" s="647" t="s">
        <v>223</v>
      </c>
      <c r="H33" s="647" t="s">
        <v>223</v>
      </c>
      <c r="I33" s="647" t="s">
        <v>223</v>
      </c>
      <c r="J33" s="647" t="s">
        <v>223</v>
      </c>
      <c r="K33" s="243"/>
      <c r="L33" s="243"/>
      <c r="M33" s="243"/>
      <c r="N33" s="243"/>
      <c r="O33" s="243"/>
      <c r="P33" s="243"/>
      <c r="Q33" s="243"/>
      <c r="R33" s="243"/>
      <c r="S33" s="243"/>
      <c r="T33" s="243"/>
      <c r="U33" s="243"/>
      <c r="V33" s="243"/>
      <c r="W33" s="243"/>
      <c r="X33" s="243"/>
      <c r="Y33" s="243"/>
      <c r="Z33" s="243"/>
      <c r="AA33" s="243"/>
    </row>
    <row r="34" spans="2:27" s="61" customFormat="1" ht="27.75" customHeight="1" x14ac:dyDescent="0.25">
      <c r="B34" s="645">
        <v>27</v>
      </c>
      <c r="C34" s="646" t="s">
        <v>703</v>
      </c>
      <c r="D34" s="646" t="s">
        <v>704</v>
      </c>
      <c r="E34" s="646" t="s">
        <v>705</v>
      </c>
      <c r="F34" s="647" t="s">
        <v>223</v>
      </c>
      <c r="G34" s="647" t="s">
        <v>223</v>
      </c>
      <c r="H34" s="647" t="s">
        <v>223</v>
      </c>
      <c r="I34" s="647" t="s">
        <v>223</v>
      </c>
      <c r="J34" s="647" t="s">
        <v>223</v>
      </c>
      <c r="K34" s="243"/>
      <c r="L34" s="243"/>
      <c r="M34" s="243"/>
      <c r="N34" s="243"/>
      <c r="O34" s="243"/>
      <c r="P34" s="243"/>
      <c r="Q34" s="243"/>
      <c r="R34" s="243"/>
      <c r="S34" s="243"/>
      <c r="T34" s="243"/>
      <c r="U34" s="243"/>
      <c r="V34" s="243"/>
      <c r="W34" s="243"/>
      <c r="X34" s="243"/>
      <c r="Y34" s="243"/>
      <c r="Z34" s="243"/>
      <c r="AA34" s="243"/>
    </row>
    <row r="35" spans="2:27" s="61" customFormat="1" ht="27.75" customHeight="1" x14ac:dyDescent="0.25">
      <c r="B35" s="645">
        <v>28</v>
      </c>
      <c r="C35" s="646" t="s">
        <v>706</v>
      </c>
      <c r="D35" s="646" t="s">
        <v>707</v>
      </c>
      <c r="E35" s="646" t="s">
        <v>708</v>
      </c>
      <c r="F35" s="647" t="s">
        <v>223</v>
      </c>
      <c r="G35" s="647" t="s">
        <v>223</v>
      </c>
      <c r="H35" s="647" t="s">
        <v>223</v>
      </c>
      <c r="I35" s="647" t="s">
        <v>223</v>
      </c>
      <c r="J35" s="647" t="s">
        <v>223</v>
      </c>
      <c r="K35" s="243"/>
      <c r="L35" s="243"/>
      <c r="M35" s="243"/>
      <c r="N35" s="243"/>
      <c r="O35" s="243"/>
      <c r="P35" s="243"/>
      <c r="Q35" s="243"/>
      <c r="R35" s="243"/>
      <c r="S35" s="243"/>
      <c r="T35" s="243"/>
      <c r="U35" s="243"/>
      <c r="V35" s="243"/>
      <c r="W35" s="243"/>
      <c r="X35" s="243"/>
      <c r="Y35" s="243"/>
      <c r="Z35" s="243"/>
      <c r="AA35" s="243"/>
    </row>
    <row r="36" spans="2:27" s="61" customFormat="1" ht="27.75" customHeight="1" x14ac:dyDescent="0.25">
      <c r="B36" s="645">
        <v>29</v>
      </c>
      <c r="C36" s="646" t="s">
        <v>709</v>
      </c>
      <c r="D36" s="646" t="s">
        <v>710</v>
      </c>
      <c r="E36" s="646" t="s">
        <v>711</v>
      </c>
      <c r="F36" s="647" t="s">
        <v>223</v>
      </c>
      <c r="G36" s="647" t="s">
        <v>223</v>
      </c>
      <c r="H36" s="647" t="s">
        <v>223</v>
      </c>
      <c r="I36" s="647" t="s">
        <v>223</v>
      </c>
      <c r="J36" s="647" t="s">
        <v>223</v>
      </c>
      <c r="K36" s="243"/>
      <c r="L36" s="243"/>
      <c r="M36" s="243"/>
      <c r="N36" s="243"/>
      <c r="O36" s="243"/>
      <c r="P36" s="243"/>
      <c r="Q36" s="243"/>
      <c r="R36" s="243"/>
      <c r="S36" s="243"/>
      <c r="T36" s="243"/>
      <c r="U36" s="243"/>
      <c r="V36" s="243"/>
      <c r="W36" s="243"/>
      <c r="X36" s="243"/>
      <c r="Y36" s="243"/>
      <c r="Z36" s="243"/>
      <c r="AA36" s="243"/>
    </row>
    <row r="37" spans="2:27" s="61" customFormat="1" ht="27.75" customHeight="1" x14ac:dyDescent="0.25">
      <c r="B37" s="645">
        <v>30</v>
      </c>
      <c r="C37" s="646" t="s">
        <v>712</v>
      </c>
      <c r="D37" s="646" t="s">
        <v>713</v>
      </c>
      <c r="E37" s="646" t="s">
        <v>714</v>
      </c>
      <c r="F37" s="647" t="s">
        <v>223</v>
      </c>
      <c r="G37" s="647" t="s">
        <v>223</v>
      </c>
      <c r="H37" s="647" t="s">
        <v>223</v>
      </c>
      <c r="I37" s="647" t="s">
        <v>223</v>
      </c>
      <c r="J37" s="647" t="s">
        <v>223</v>
      </c>
      <c r="K37" s="243"/>
      <c r="L37" s="243"/>
      <c r="M37" s="243"/>
      <c r="N37" s="243"/>
      <c r="O37" s="243"/>
      <c r="P37" s="243"/>
      <c r="Q37" s="243"/>
      <c r="R37" s="243"/>
      <c r="S37" s="243"/>
      <c r="T37" s="243"/>
      <c r="U37" s="243"/>
      <c r="V37" s="243"/>
      <c r="W37" s="243"/>
      <c r="X37" s="243"/>
      <c r="Y37" s="243"/>
      <c r="Z37" s="243"/>
      <c r="AA37" s="243"/>
    </row>
    <row r="38" spans="2:27" s="61" customFormat="1" ht="27.75" customHeight="1" x14ac:dyDescent="0.25">
      <c r="B38" s="645">
        <v>31</v>
      </c>
      <c r="C38" s="646" t="s">
        <v>715</v>
      </c>
      <c r="D38" s="646" t="s">
        <v>716</v>
      </c>
      <c r="E38" s="646" t="s">
        <v>717</v>
      </c>
      <c r="F38" s="647" t="s">
        <v>223</v>
      </c>
      <c r="G38" s="647" t="s">
        <v>223</v>
      </c>
      <c r="H38" s="647" t="s">
        <v>223</v>
      </c>
      <c r="I38" s="647" t="s">
        <v>223</v>
      </c>
      <c r="J38" s="647" t="s">
        <v>223</v>
      </c>
      <c r="K38" s="243"/>
      <c r="L38" s="243"/>
      <c r="M38" s="243"/>
      <c r="N38" s="243"/>
      <c r="O38" s="243"/>
      <c r="P38" s="243"/>
      <c r="Q38" s="243"/>
      <c r="R38" s="243"/>
      <c r="S38" s="243"/>
      <c r="T38" s="243"/>
      <c r="U38" s="243"/>
      <c r="V38" s="243"/>
      <c r="W38" s="243"/>
      <c r="X38" s="243"/>
      <c r="Y38" s="243"/>
      <c r="Z38" s="243"/>
      <c r="AA38" s="243"/>
    </row>
    <row r="39" spans="2:27" s="61" customFormat="1" ht="27.75" customHeight="1" x14ac:dyDescent="0.25">
      <c r="B39" s="645">
        <v>32</v>
      </c>
      <c r="C39" s="646" t="s">
        <v>718</v>
      </c>
      <c r="D39" s="646" t="s">
        <v>719</v>
      </c>
      <c r="E39" s="646" t="s">
        <v>720</v>
      </c>
      <c r="F39" s="647" t="s">
        <v>223</v>
      </c>
      <c r="G39" s="647" t="s">
        <v>223</v>
      </c>
      <c r="H39" s="647" t="s">
        <v>223</v>
      </c>
      <c r="I39" s="647" t="s">
        <v>223</v>
      </c>
      <c r="J39" s="647" t="s">
        <v>223</v>
      </c>
      <c r="K39" s="243"/>
      <c r="L39" s="243"/>
      <c r="M39" s="243"/>
      <c r="N39" s="243"/>
      <c r="O39" s="243"/>
      <c r="P39" s="243"/>
      <c r="Q39" s="243"/>
      <c r="R39" s="243"/>
      <c r="S39" s="243"/>
      <c r="T39" s="243"/>
      <c r="U39" s="243"/>
      <c r="V39" s="243"/>
      <c r="W39" s="243"/>
      <c r="X39" s="243"/>
      <c r="Y39" s="243"/>
      <c r="Z39" s="243"/>
      <c r="AA39" s="243"/>
    </row>
    <row r="40" spans="2:27" s="61" customFormat="1" ht="27.75" customHeight="1" x14ac:dyDescent="0.25">
      <c r="B40" s="645">
        <v>33</v>
      </c>
      <c r="C40" s="646" t="s">
        <v>721</v>
      </c>
      <c r="D40" s="646" t="s">
        <v>722</v>
      </c>
      <c r="E40" s="646" t="s">
        <v>723</v>
      </c>
      <c r="F40" s="647" t="s">
        <v>223</v>
      </c>
      <c r="G40" s="647" t="s">
        <v>223</v>
      </c>
      <c r="H40" s="647" t="s">
        <v>223</v>
      </c>
      <c r="I40" s="647" t="s">
        <v>223</v>
      </c>
      <c r="J40" s="647" t="s">
        <v>223</v>
      </c>
      <c r="K40" s="243"/>
      <c r="L40" s="243"/>
      <c r="M40" s="243"/>
      <c r="N40" s="243"/>
      <c r="O40" s="243"/>
      <c r="P40" s="243"/>
      <c r="Q40" s="243"/>
      <c r="R40" s="243"/>
      <c r="S40" s="243"/>
      <c r="T40" s="243"/>
      <c r="U40" s="243"/>
      <c r="V40" s="243"/>
      <c r="W40" s="243"/>
      <c r="X40" s="243"/>
      <c r="Y40" s="243"/>
      <c r="Z40" s="243"/>
      <c r="AA40" s="243"/>
    </row>
    <row r="41" spans="2:27" s="61" customFormat="1" ht="27.75" customHeight="1" x14ac:dyDescent="0.25">
      <c r="B41" s="645">
        <v>34</v>
      </c>
      <c r="C41" s="646" t="s">
        <v>724</v>
      </c>
      <c r="D41" s="646" t="s">
        <v>725</v>
      </c>
      <c r="E41" s="646" t="s">
        <v>726</v>
      </c>
      <c r="F41" s="647" t="s">
        <v>223</v>
      </c>
      <c r="G41" s="647" t="s">
        <v>223</v>
      </c>
      <c r="H41" s="647" t="s">
        <v>223</v>
      </c>
      <c r="I41" s="647" t="s">
        <v>223</v>
      </c>
      <c r="J41" s="647" t="s">
        <v>223</v>
      </c>
      <c r="K41" s="243"/>
      <c r="L41" s="243"/>
      <c r="M41" s="243"/>
      <c r="N41" s="243"/>
      <c r="O41" s="243"/>
      <c r="P41" s="243"/>
      <c r="Q41" s="243"/>
      <c r="R41" s="243"/>
      <c r="S41" s="243"/>
      <c r="T41" s="243"/>
      <c r="U41" s="243"/>
      <c r="V41" s="243"/>
      <c r="W41" s="243"/>
      <c r="X41" s="243"/>
      <c r="Y41" s="243"/>
      <c r="Z41" s="243"/>
      <c r="AA41" s="243"/>
    </row>
    <row r="42" spans="2:27" s="61" customFormat="1" ht="27.75" customHeight="1" x14ac:dyDescent="0.25">
      <c r="B42" s="645">
        <v>35</v>
      </c>
      <c r="C42" s="646" t="s">
        <v>727</v>
      </c>
      <c r="D42" s="646" t="s">
        <v>728</v>
      </c>
      <c r="E42" s="646" t="s">
        <v>729</v>
      </c>
      <c r="F42" s="647" t="s">
        <v>223</v>
      </c>
      <c r="G42" s="647" t="s">
        <v>223</v>
      </c>
      <c r="H42" s="647" t="s">
        <v>223</v>
      </c>
      <c r="I42" s="647" t="s">
        <v>223</v>
      </c>
      <c r="J42" s="647" t="s">
        <v>223</v>
      </c>
      <c r="K42" s="243"/>
      <c r="L42" s="243"/>
      <c r="M42" s="243"/>
      <c r="N42" s="243"/>
      <c r="O42" s="243"/>
      <c r="P42" s="243"/>
      <c r="Q42" s="243"/>
      <c r="R42" s="243"/>
      <c r="S42" s="243"/>
      <c r="T42" s="243"/>
      <c r="U42" s="243"/>
      <c r="V42" s="243"/>
      <c r="W42" s="243"/>
      <c r="X42" s="243"/>
      <c r="Y42" s="243"/>
      <c r="Z42" s="243"/>
      <c r="AA42" s="243"/>
    </row>
    <row r="43" spans="2:27" s="61" customFormat="1" ht="27.75" customHeight="1" x14ac:dyDescent="0.25">
      <c r="B43" s="645">
        <v>36</v>
      </c>
      <c r="C43" s="646" t="s">
        <v>730</v>
      </c>
      <c r="D43" s="646" t="s">
        <v>731</v>
      </c>
      <c r="E43" s="646" t="s">
        <v>732</v>
      </c>
      <c r="F43" s="647" t="s">
        <v>223</v>
      </c>
      <c r="G43" s="647" t="s">
        <v>223</v>
      </c>
      <c r="H43" s="647" t="s">
        <v>223</v>
      </c>
      <c r="I43" s="647" t="s">
        <v>223</v>
      </c>
      <c r="J43" s="647" t="s">
        <v>223</v>
      </c>
      <c r="K43" s="243"/>
      <c r="L43" s="243"/>
      <c r="M43" s="243"/>
      <c r="N43" s="243"/>
      <c r="O43" s="243"/>
      <c r="P43" s="243"/>
      <c r="Q43" s="243"/>
      <c r="R43" s="243"/>
      <c r="S43" s="243"/>
      <c r="T43" s="243"/>
      <c r="U43" s="243"/>
      <c r="V43" s="243"/>
      <c r="W43" s="243"/>
      <c r="X43" s="243"/>
      <c r="Y43" s="243"/>
      <c r="Z43" s="243"/>
      <c r="AA43" s="243"/>
    </row>
    <row r="44" spans="2:27" s="61" customFormat="1" ht="27.75" customHeight="1" x14ac:dyDescent="0.25">
      <c r="B44" s="645">
        <v>37</v>
      </c>
      <c r="C44" s="646" t="s">
        <v>733</v>
      </c>
      <c r="D44" s="646" t="s">
        <v>734</v>
      </c>
      <c r="E44" s="646" t="s">
        <v>735</v>
      </c>
      <c r="F44" s="647" t="s">
        <v>223</v>
      </c>
      <c r="G44" s="647" t="s">
        <v>223</v>
      </c>
      <c r="H44" s="647" t="s">
        <v>223</v>
      </c>
      <c r="I44" s="647" t="s">
        <v>223</v>
      </c>
      <c r="J44" s="647" t="s">
        <v>223</v>
      </c>
      <c r="K44" s="243"/>
      <c r="L44" s="243"/>
      <c r="M44" s="243"/>
      <c r="N44" s="243"/>
      <c r="O44" s="243"/>
      <c r="P44" s="243"/>
      <c r="Q44" s="243"/>
      <c r="R44" s="243"/>
      <c r="S44" s="243"/>
      <c r="T44" s="243"/>
      <c r="U44" s="243"/>
      <c r="V44" s="243"/>
      <c r="W44" s="243"/>
      <c r="X44" s="243"/>
      <c r="Y44" s="243"/>
      <c r="Z44" s="243"/>
      <c r="AA44" s="243"/>
    </row>
    <row r="45" spans="2:27" s="61" customFormat="1" ht="27.75" customHeight="1" x14ac:dyDescent="0.25">
      <c r="B45" s="645">
        <v>38</v>
      </c>
      <c r="C45" s="646" t="s">
        <v>736</v>
      </c>
      <c r="D45" s="646" t="s">
        <v>737</v>
      </c>
      <c r="E45" s="646" t="s">
        <v>738</v>
      </c>
      <c r="F45" s="647" t="s">
        <v>223</v>
      </c>
      <c r="G45" s="647" t="s">
        <v>223</v>
      </c>
      <c r="H45" s="647" t="s">
        <v>223</v>
      </c>
      <c r="I45" s="647" t="s">
        <v>223</v>
      </c>
      <c r="J45" s="647" t="s">
        <v>223</v>
      </c>
      <c r="K45" s="243"/>
      <c r="L45" s="243"/>
      <c r="M45" s="243"/>
      <c r="N45" s="243"/>
      <c r="O45" s="243"/>
      <c r="P45" s="243"/>
      <c r="Q45" s="243"/>
      <c r="R45" s="243"/>
      <c r="S45" s="243"/>
      <c r="T45" s="243"/>
      <c r="U45" s="243"/>
      <c r="V45" s="243"/>
      <c r="W45" s="243"/>
      <c r="X45" s="243"/>
      <c r="Y45" s="243"/>
      <c r="Z45" s="243"/>
      <c r="AA45" s="243"/>
    </row>
    <row r="46" spans="2:27" s="61" customFormat="1" ht="27.75" customHeight="1" x14ac:dyDescent="0.25">
      <c r="B46" s="645">
        <v>39</v>
      </c>
      <c r="C46" s="646" t="s">
        <v>739</v>
      </c>
      <c r="D46" s="646" t="s">
        <v>740</v>
      </c>
      <c r="E46" s="646" t="s">
        <v>741</v>
      </c>
      <c r="F46" s="647" t="s">
        <v>223</v>
      </c>
      <c r="G46" s="647" t="s">
        <v>223</v>
      </c>
      <c r="H46" s="647" t="s">
        <v>223</v>
      </c>
      <c r="I46" s="647" t="s">
        <v>223</v>
      </c>
      <c r="J46" s="647" t="s">
        <v>223</v>
      </c>
      <c r="K46" s="243"/>
      <c r="L46" s="243"/>
      <c r="M46" s="243"/>
      <c r="N46" s="243"/>
      <c r="O46" s="243"/>
      <c r="P46" s="243"/>
      <c r="Q46" s="243"/>
      <c r="R46" s="243"/>
      <c r="S46" s="243"/>
      <c r="T46" s="243"/>
      <c r="U46" s="243"/>
      <c r="V46" s="243"/>
      <c r="W46" s="243"/>
      <c r="X46" s="243"/>
      <c r="Y46" s="243"/>
      <c r="Z46" s="243"/>
      <c r="AA46" s="243"/>
    </row>
    <row r="47" spans="2:27" s="61" customFormat="1" ht="27.75" customHeight="1" x14ac:dyDescent="0.25">
      <c r="B47" s="645">
        <v>40</v>
      </c>
      <c r="C47" s="646" t="s">
        <v>742</v>
      </c>
      <c r="D47" s="646" t="s">
        <v>743</v>
      </c>
      <c r="E47" s="646" t="s">
        <v>744</v>
      </c>
      <c r="F47" s="647" t="s">
        <v>223</v>
      </c>
      <c r="G47" s="647" t="s">
        <v>223</v>
      </c>
      <c r="H47" s="647" t="s">
        <v>223</v>
      </c>
      <c r="I47" s="647" t="s">
        <v>223</v>
      </c>
      <c r="J47" s="647" t="s">
        <v>223</v>
      </c>
      <c r="K47" s="243"/>
      <c r="L47" s="243"/>
      <c r="M47" s="243"/>
      <c r="N47" s="243"/>
      <c r="O47" s="243"/>
      <c r="P47" s="243"/>
      <c r="Q47" s="243"/>
      <c r="R47" s="243"/>
      <c r="S47" s="243"/>
      <c r="T47" s="243"/>
      <c r="U47" s="243"/>
      <c r="V47" s="243"/>
      <c r="W47" s="243"/>
      <c r="X47" s="243"/>
      <c r="Y47" s="243"/>
      <c r="Z47" s="243"/>
      <c r="AA47" s="243"/>
    </row>
    <row r="48" spans="2:27" s="61" customFormat="1" ht="27.75" customHeight="1" x14ac:dyDescent="0.25">
      <c r="B48" s="645">
        <v>41</v>
      </c>
      <c r="C48" s="646" t="s">
        <v>278</v>
      </c>
      <c r="D48" s="646" t="s">
        <v>745</v>
      </c>
      <c r="E48" s="646" t="s">
        <v>746</v>
      </c>
      <c r="F48" s="647" t="s">
        <v>223</v>
      </c>
      <c r="G48" s="647" t="s">
        <v>223</v>
      </c>
      <c r="H48" s="647" t="s">
        <v>223</v>
      </c>
      <c r="I48" s="647" t="s">
        <v>223</v>
      </c>
      <c r="J48" s="647" t="s">
        <v>223</v>
      </c>
      <c r="K48" s="243"/>
      <c r="L48" s="243"/>
      <c r="M48" s="243"/>
      <c r="N48" s="243"/>
      <c r="O48" s="243"/>
      <c r="P48" s="243"/>
      <c r="Q48" s="243"/>
      <c r="R48" s="243"/>
      <c r="S48" s="243"/>
      <c r="T48" s="243"/>
      <c r="U48" s="243"/>
      <c r="V48" s="243"/>
      <c r="W48" s="243"/>
      <c r="X48" s="243"/>
      <c r="Y48" s="243"/>
      <c r="Z48" s="243"/>
      <c r="AA48" s="243"/>
    </row>
    <row r="49" spans="2:27" s="61" customFormat="1" ht="27.75" customHeight="1" thickBot="1" x14ac:dyDescent="0.3">
      <c r="B49" s="200"/>
      <c r="C49" s="317"/>
      <c r="D49" s="200"/>
      <c r="E49" s="200"/>
      <c r="F49" s="200"/>
      <c r="G49" s="200"/>
      <c r="H49" s="200"/>
      <c r="I49" s="200"/>
      <c r="J49" s="200"/>
      <c r="K49" s="200"/>
      <c r="L49" s="200"/>
      <c r="M49" s="200"/>
      <c r="N49" s="200"/>
      <c r="O49" s="200"/>
      <c r="P49" s="200"/>
      <c r="Q49" s="200"/>
      <c r="R49" s="200"/>
      <c r="S49" s="200"/>
      <c r="T49" s="239"/>
      <c r="U49" s="200"/>
      <c r="V49" s="200"/>
      <c r="W49" s="200"/>
      <c r="X49" s="200"/>
      <c r="Y49" s="200"/>
      <c r="Z49" s="277"/>
      <c r="AA49" s="239"/>
    </row>
    <row r="50" spans="2:27" s="61" customFormat="1" ht="27.75" customHeight="1" thickBot="1" x14ac:dyDescent="0.3">
      <c r="B50" s="599" t="s">
        <v>229</v>
      </c>
      <c r="C50" s="600"/>
      <c r="D50" s="600"/>
      <c r="E50" s="600"/>
      <c r="F50" s="600"/>
      <c r="G50" s="601"/>
      <c r="H50" s="200"/>
      <c r="I50" s="200"/>
      <c r="J50" s="200"/>
      <c r="K50" s="200"/>
      <c r="L50" s="200"/>
      <c r="M50" s="200"/>
      <c r="N50" s="200"/>
      <c r="O50" s="200"/>
      <c r="P50" s="200"/>
      <c r="Q50" s="200"/>
      <c r="R50" s="200"/>
      <c r="S50" s="200"/>
      <c r="T50" s="239"/>
      <c r="U50" s="200"/>
      <c r="V50" s="200"/>
      <c r="W50" s="200"/>
      <c r="X50" s="200"/>
      <c r="Y50" s="200"/>
      <c r="Z50" s="277"/>
      <c r="AA50" s="239"/>
    </row>
    <row r="51" spans="2:27" s="61" customFormat="1" ht="27.75" customHeight="1" x14ac:dyDescent="0.25">
      <c r="B51" s="602" t="s">
        <v>223</v>
      </c>
      <c r="C51" s="602"/>
      <c r="D51" s="602"/>
      <c r="E51" s="603" t="s">
        <v>230</v>
      </c>
      <c r="F51" s="603"/>
      <c r="G51" s="603"/>
      <c r="H51" s="200"/>
      <c r="I51" s="200"/>
      <c r="J51" s="200"/>
      <c r="K51" s="200"/>
      <c r="L51" s="200"/>
      <c r="M51" s="200"/>
      <c r="N51" s="200"/>
      <c r="O51" s="200"/>
      <c r="P51" s="200"/>
      <c r="Q51" s="200"/>
      <c r="R51" s="200"/>
      <c r="S51" s="200"/>
      <c r="T51" s="239"/>
      <c r="U51" s="200"/>
      <c r="V51" s="200"/>
      <c r="W51" s="200"/>
      <c r="X51" s="200"/>
      <c r="Y51" s="200"/>
      <c r="Z51" s="277"/>
      <c r="AA51" s="239"/>
    </row>
    <row r="52" spans="2:27" s="61" customFormat="1" ht="27.75" customHeight="1" x14ac:dyDescent="0.25">
      <c r="B52" s="594" t="s">
        <v>67</v>
      </c>
      <c r="C52" s="594"/>
      <c r="D52" s="594"/>
      <c r="E52" s="595" t="s">
        <v>231</v>
      </c>
      <c r="F52" s="595"/>
      <c r="G52" s="595"/>
      <c r="H52" s="200"/>
      <c r="I52" s="200"/>
      <c r="J52" s="200"/>
      <c r="K52" s="200"/>
      <c r="L52" s="200"/>
      <c r="M52" s="200"/>
      <c r="N52" s="200"/>
      <c r="O52" s="200"/>
      <c r="P52" s="200"/>
      <c r="Q52" s="200"/>
      <c r="R52" s="200"/>
      <c r="S52" s="200"/>
      <c r="T52" s="239"/>
      <c r="U52" s="200"/>
      <c r="V52" s="200"/>
      <c r="W52" s="200"/>
      <c r="X52" s="200"/>
      <c r="Y52" s="200"/>
      <c r="Z52" s="277"/>
      <c r="AA52" s="239"/>
    </row>
    <row r="53" spans="2:27" s="61" customFormat="1" ht="27.75" customHeight="1" x14ac:dyDescent="0.25">
      <c r="B53" s="594" t="s">
        <v>224</v>
      </c>
      <c r="C53" s="594"/>
      <c r="D53" s="594"/>
      <c r="E53" s="595" t="s">
        <v>232</v>
      </c>
      <c r="F53" s="595"/>
      <c r="G53" s="595"/>
      <c r="H53" s="200"/>
      <c r="I53" s="200"/>
      <c r="J53" s="200"/>
      <c r="K53" s="200"/>
      <c r="L53" s="200"/>
      <c r="M53" s="200"/>
      <c r="N53" s="200"/>
      <c r="O53" s="200"/>
      <c r="P53" s="200"/>
      <c r="Q53" s="200"/>
      <c r="R53" s="200"/>
      <c r="S53" s="200"/>
      <c r="T53" s="239"/>
      <c r="U53" s="200"/>
      <c r="V53" s="200"/>
      <c r="W53" s="200"/>
      <c r="X53" s="200"/>
      <c r="Y53" s="200"/>
      <c r="Z53" s="277"/>
      <c r="AA53" s="239"/>
    </row>
    <row r="54" spans="2:27" s="61" customFormat="1" ht="27.75" customHeight="1" thickBot="1" x14ac:dyDescent="0.3">
      <c r="B54" s="596" t="s">
        <v>228</v>
      </c>
      <c r="C54" s="596"/>
      <c r="D54" s="596"/>
      <c r="E54" s="597" t="s">
        <v>233</v>
      </c>
      <c r="F54" s="597"/>
      <c r="G54" s="597"/>
      <c r="H54" s="200"/>
      <c r="I54" s="200"/>
      <c r="J54" s="200"/>
      <c r="K54" s="200"/>
      <c r="L54" s="200"/>
      <c r="M54" s="200"/>
      <c r="N54" s="200"/>
      <c r="O54" s="200"/>
      <c r="P54" s="200"/>
      <c r="Q54" s="200"/>
      <c r="R54" s="200"/>
      <c r="S54" s="200"/>
      <c r="T54" s="239"/>
      <c r="U54" s="200"/>
      <c r="V54" s="200"/>
      <c r="W54" s="200"/>
      <c r="X54" s="200"/>
      <c r="Y54" s="200"/>
      <c r="Z54" s="277"/>
      <c r="AA54" s="239"/>
    </row>
  </sheetData>
  <mergeCells count="11">
    <mergeCell ref="B6:D6"/>
    <mergeCell ref="B5:AA5"/>
    <mergeCell ref="B53:D53"/>
    <mergeCell ref="E53:G53"/>
    <mergeCell ref="B54:D54"/>
    <mergeCell ref="E54:G54"/>
    <mergeCell ref="B50:G50"/>
    <mergeCell ref="B51:D51"/>
    <mergeCell ref="E51:G51"/>
    <mergeCell ref="B52:D52"/>
    <mergeCell ref="E52:G52"/>
  </mergeCells>
  <conditionalFormatting sqref="H8:S8 E8:E48 Y8:Y10 U8:Z8 H9:AA48">
    <cfRule type="cellIs" dxfId="1448" priority="4788" operator="equal">
      <formula>"Not Required"</formula>
    </cfRule>
    <cfRule type="cellIs" dxfId="1447" priority="4789" operator="equal">
      <formula>"Working"</formula>
    </cfRule>
  </conditionalFormatting>
  <conditionalFormatting sqref="R9">
    <cfRule type="cellIs" dxfId="1446" priority="4784" operator="equal">
      <formula>"Not Required"</formula>
    </cfRule>
    <cfRule type="cellIs" dxfId="1445" priority="4785" operator="equal">
      <formula>"Working"</formula>
    </cfRule>
  </conditionalFormatting>
  <conditionalFormatting sqref="U9:U10 W9">
    <cfRule type="cellIs" dxfId="1444" priority="4782" operator="equal">
      <formula>"Not Required"</formula>
    </cfRule>
    <cfRule type="cellIs" dxfId="1443" priority="4783" operator="equal">
      <formula>"Working"</formula>
    </cfRule>
  </conditionalFormatting>
  <conditionalFormatting sqref="L9:O9">
    <cfRule type="cellIs" dxfId="1442" priority="4780" operator="equal">
      <formula>"Not Required"</formula>
    </cfRule>
    <cfRule type="cellIs" dxfId="1441" priority="4781" operator="equal">
      <formula>"Working"</formula>
    </cfRule>
  </conditionalFormatting>
  <conditionalFormatting sqref="P10">
    <cfRule type="cellIs" dxfId="1440" priority="4776" operator="equal">
      <formula>"Not Required"</formula>
    </cfRule>
    <cfRule type="cellIs" dxfId="1439" priority="4777" operator="equal">
      <formula>"Working"</formula>
    </cfRule>
  </conditionalFormatting>
  <conditionalFormatting sqref="Q12 K11:N11">
    <cfRule type="cellIs" dxfId="1438" priority="4774" operator="equal">
      <formula>"Not Required"</formula>
    </cfRule>
    <cfRule type="cellIs" dxfId="1437" priority="4775" operator="equal">
      <formula>"Working"</formula>
    </cfRule>
  </conditionalFormatting>
  <conditionalFormatting sqref="S12">
    <cfRule type="cellIs" dxfId="1436" priority="4772" operator="equal">
      <formula>"Not Required"</formula>
    </cfRule>
    <cfRule type="cellIs" dxfId="1435" priority="4773" operator="equal">
      <formula>"Working"</formula>
    </cfRule>
  </conditionalFormatting>
  <conditionalFormatting sqref="N8:O8">
    <cfRule type="cellIs" dxfId="1434" priority="4770" operator="equal">
      <formula>"Not Required"</formula>
    </cfRule>
    <cfRule type="cellIs" dxfId="1433" priority="4771" operator="equal">
      <formula>"Working"</formula>
    </cfRule>
  </conditionalFormatting>
  <conditionalFormatting sqref="M8">
    <cfRule type="cellIs" dxfId="1432" priority="4768" operator="equal">
      <formula>"Not Required"</formula>
    </cfRule>
    <cfRule type="cellIs" dxfId="1431" priority="4769" operator="equal">
      <formula>"Working"</formula>
    </cfRule>
  </conditionalFormatting>
  <conditionalFormatting sqref="U9">
    <cfRule type="cellIs" dxfId="1430" priority="4766" operator="equal">
      <formula>"Not Required"</formula>
    </cfRule>
    <cfRule type="cellIs" dxfId="1429" priority="4767" operator="equal">
      <formula>"Working"</formula>
    </cfRule>
  </conditionalFormatting>
  <conditionalFormatting sqref="Q10">
    <cfRule type="cellIs" dxfId="1428" priority="4764" operator="equal">
      <formula>"Not Required"</formula>
    </cfRule>
    <cfRule type="cellIs" dxfId="1427" priority="4765" operator="equal">
      <formula>"Working"</formula>
    </cfRule>
  </conditionalFormatting>
  <conditionalFormatting sqref="P9">
    <cfRule type="cellIs" dxfId="1426" priority="4762" operator="equal">
      <formula>"Not Required"</formula>
    </cfRule>
    <cfRule type="cellIs" dxfId="1425" priority="4763" operator="equal">
      <formula>"Working"</formula>
    </cfRule>
  </conditionalFormatting>
  <conditionalFormatting sqref="K12">
    <cfRule type="cellIs" dxfId="1424" priority="4756" operator="equal">
      <formula>"Not Required"</formula>
    </cfRule>
    <cfRule type="cellIs" dxfId="1423" priority="4757" operator="equal">
      <formula>"Working"</formula>
    </cfRule>
  </conditionalFormatting>
  <conditionalFormatting sqref="W12">
    <cfRule type="cellIs" dxfId="1422" priority="4752" operator="equal">
      <formula>"Not Required"</formula>
    </cfRule>
    <cfRule type="cellIs" dxfId="1421" priority="4753" operator="equal">
      <formula>"Working"</formula>
    </cfRule>
  </conditionalFormatting>
  <conditionalFormatting sqref="Y12">
    <cfRule type="cellIs" dxfId="1420" priority="4750" operator="equal">
      <formula>"Not Required"</formula>
    </cfRule>
    <cfRule type="cellIs" dxfId="1419" priority="4751" operator="equal">
      <formula>"Working"</formula>
    </cfRule>
  </conditionalFormatting>
  <conditionalFormatting sqref="L12">
    <cfRule type="cellIs" dxfId="1418" priority="4748" operator="equal">
      <formula>"Not Required"</formula>
    </cfRule>
    <cfRule type="cellIs" dxfId="1417" priority="4749" operator="equal">
      <formula>"Working"</formula>
    </cfRule>
  </conditionalFormatting>
  <conditionalFormatting sqref="N12">
    <cfRule type="cellIs" dxfId="1416" priority="4746" operator="equal">
      <formula>"Not Required"</formula>
    </cfRule>
    <cfRule type="cellIs" dxfId="1415" priority="4747" operator="equal">
      <formula>"Working"</formula>
    </cfRule>
  </conditionalFormatting>
  <conditionalFormatting sqref="M12">
    <cfRule type="cellIs" dxfId="1414" priority="4744" operator="equal">
      <formula>"Not Required"</formula>
    </cfRule>
    <cfRule type="cellIs" dxfId="1413" priority="4745" operator="equal">
      <formula>"Working"</formula>
    </cfRule>
  </conditionalFormatting>
  <conditionalFormatting sqref="O12">
    <cfRule type="cellIs" dxfId="1412" priority="4742" operator="equal">
      <formula>"Not Required"</formula>
    </cfRule>
    <cfRule type="cellIs" dxfId="1411" priority="4743" operator="equal">
      <formula>"Working"</formula>
    </cfRule>
  </conditionalFormatting>
  <conditionalFormatting sqref="P12">
    <cfRule type="cellIs" dxfId="1410" priority="4740" operator="equal">
      <formula>"Not Required"</formula>
    </cfRule>
    <cfRule type="cellIs" dxfId="1409" priority="4741" operator="equal">
      <formula>"Working"</formula>
    </cfRule>
  </conditionalFormatting>
  <conditionalFormatting sqref="R12">
    <cfRule type="cellIs" dxfId="1408" priority="4738" operator="equal">
      <formula>"Not Required"</formula>
    </cfRule>
    <cfRule type="cellIs" dxfId="1407" priority="4739" operator="equal">
      <formula>"Working"</formula>
    </cfRule>
  </conditionalFormatting>
  <conditionalFormatting sqref="U12">
    <cfRule type="cellIs" dxfId="1406" priority="4736" operator="equal">
      <formula>"Not Required"</formula>
    </cfRule>
    <cfRule type="cellIs" dxfId="1405" priority="4737" operator="equal">
      <formula>"Working"</formula>
    </cfRule>
  </conditionalFormatting>
  <conditionalFormatting sqref="X9:X10">
    <cfRule type="cellIs" dxfId="1404" priority="4724" operator="equal">
      <formula>"Not Required"</formula>
    </cfRule>
    <cfRule type="cellIs" dxfId="1403" priority="4725" operator="equal">
      <formula>"Working"</formula>
    </cfRule>
  </conditionalFormatting>
  <conditionalFormatting sqref="U8:X8 S8">
    <cfRule type="cellIs" dxfId="1402" priority="4722" operator="equal">
      <formula>"Not Required"</formula>
    </cfRule>
    <cfRule type="cellIs" dxfId="1401" priority="4723" operator="equal">
      <formula>"Working"</formula>
    </cfRule>
  </conditionalFormatting>
  <conditionalFormatting sqref="O11:P11">
    <cfRule type="cellIs" dxfId="1400" priority="4718" operator="equal">
      <formula>"Not Required"</formula>
    </cfRule>
    <cfRule type="cellIs" dxfId="1399" priority="4719" operator="equal">
      <formula>"Working"</formula>
    </cfRule>
  </conditionalFormatting>
  <conditionalFormatting sqref="R11">
    <cfRule type="cellIs" dxfId="1398" priority="4716" operator="equal">
      <formula>"Not Required"</formula>
    </cfRule>
    <cfRule type="cellIs" dxfId="1397" priority="4717" operator="equal">
      <formula>"Working"</formula>
    </cfRule>
  </conditionalFormatting>
  <conditionalFormatting sqref="R11">
    <cfRule type="cellIs" dxfId="1396" priority="4714" operator="equal">
      <formula>"Not Required"</formula>
    </cfRule>
    <cfRule type="cellIs" dxfId="1395" priority="4715" operator="equal">
      <formula>"Working"</formula>
    </cfRule>
  </conditionalFormatting>
  <conditionalFormatting sqref="W11">
    <cfRule type="cellIs" dxfId="1394" priority="4712" operator="equal">
      <formula>"Not Required"</formula>
    </cfRule>
    <cfRule type="cellIs" dxfId="1393" priority="4713" operator="equal">
      <formula>"Working"</formula>
    </cfRule>
  </conditionalFormatting>
  <conditionalFormatting sqref="W11">
    <cfRule type="cellIs" dxfId="1392" priority="4710" operator="equal">
      <formula>"Not Required"</formula>
    </cfRule>
    <cfRule type="cellIs" dxfId="1391" priority="4711" operator="equal">
      <formula>"Working"</formula>
    </cfRule>
  </conditionalFormatting>
  <conditionalFormatting sqref="Y11">
    <cfRule type="cellIs" dxfId="1390" priority="4708" operator="equal">
      <formula>"Not Required"</formula>
    </cfRule>
    <cfRule type="cellIs" dxfId="1389" priority="4709" operator="equal">
      <formula>"Working"</formula>
    </cfRule>
  </conditionalFormatting>
  <conditionalFormatting sqref="Y11">
    <cfRule type="cellIs" dxfId="1388" priority="4706" operator="equal">
      <formula>"Not Required"</formula>
    </cfRule>
    <cfRule type="cellIs" dxfId="1387" priority="4707" operator="equal">
      <formula>"Working"</formula>
    </cfRule>
  </conditionalFormatting>
  <conditionalFormatting sqref="S10">
    <cfRule type="cellIs" dxfId="1386" priority="4704" operator="equal">
      <formula>"Not Required"</formula>
    </cfRule>
    <cfRule type="cellIs" dxfId="1385" priority="4705" operator="equal">
      <formula>"Working"</formula>
    </cfRule>
  </conditionalFormatting>
  <conditionalFormatting sqref="S9">
    <cfRule type="cellIs" dxfId="1384" priority="4702" operator="equal">
      <formula>"Not Required"</formula>
    </cfRule>
    <cfRule type="cellIs" dxfId="1383" priority="4703" operator="equal">
      <formula>"Working"</formula>
    </cfRule>
  </conditionalFormatting>
  <conditionalFormatting sqref="U11">
    <cfRule type="cellIs" dxfId="1382" priority="4700" operator="equal">
      <formula>"Not Required"</formula>
    </cfRule>
    <cfRule type="cellIs" dxfId="1381" priority="4701" operator="equal">
      <formula>"Working"</formula>
    </cfRule>
  </conditionalFormatting>
  <conditionalFormatting sqref="U11">
    <cfRule type="cellIs" dxfId="1380" priority="4698" operator="equal">
      <formula>"Not Required"</formula>
    </cfRule>
    <cfRule type="cellIs" dxfId="1379" priority="4699" operator="equal">
      <formula>"Working"</formula>
    </cfRule>
  </conditionalFormatting>
  <conditionalFormatting sqref="Q11">
    <cfRule type="cellIs" dxfId="1378" priority="4694" operator="equal">
      <formula>"Not Required"</formula>
    </cfRule>
    <cfRule type="cellIs" dxfId="1377" priority="4695" operator="equal">
      <formula>"Working"</formula>
    </cfRule>
  </conditionalFormatting>
  <conditionalFormatting sqref="Q11">
    <cfRule type="cellIs" dxfId="1376" priority="4692" operator="equal">
      <formula>"Not Required"</formula>
    </cfRule>
    <cfRule type="cellIs" dxfId="1375" priority="4693" operator="equal">
      <formula>"Working"</formula>
    </cfRule>
  </conditionalFormatting>
  <conditionalFormatting sqref="S11">
    <cfRule type="cellIs" dxfId="1374" priority="4690" operator="equal">
      <formula>"Not Required"</formula>
    </cfRule>
    <cfRule type="cellIs" dxfId="1373" priority="4691" operator="equal">
      <formula>"Working"</formula>
    </cfRule>
  </conditionalFormatting>
  <conditionalFormatting sqref="S11">
    <cfRule type="cellIs" dxfId="1372" priority="4688" operator="equal">
      <formula>"Not Required"</formula>
    </cfRule>
    <cfRule type="cellIs" dxfId="1371" priority="4689" operator="equal">
      <formula>"Working"</formula>
    </cfRule>
  </conditionalFormatting>
  <conditionalFormatting sqref="X11:X12">
    <cfRule type="cellIs" dxfId="1370" priority="4686" operator="equal">
      <formula>"Not Required"</formula>
    </cfRule>
    <cfRule type="cellIs" dxfId="1369" priority="4687" operator="equal">
      <formula>"Working"</formula>
    </cfRule>
  </conditionalFormatting>
  <conditionalFormatting sqref="X11:X12">
    <cfRule type="cellIs" dxfId="1368" priority="4684" operator="equal">
      <formula>"Not Required"</formula>
    </cfRule>
    <cfRule type="cellIs" dxfId="1367" priority="4685" operator="equal">
      <formula>"Working"</formula>
    </cfRule>
  </conditionalFormatting>
  <conditionalFormatting sqref="L13:L48">
    <cfRule type="cellIs" dxfId="1366" priority="4670" operator="equal">
      <formula>"Not Required"</formula>
    </cfRule>
    <cfRule type="cellIs" dxfId="1365" priority="4671" operator="equal">
      <formula>"Working"</formula>
    </cfRule>
  </conditionalFormatting>
  <conditionalFormatting sqref="N13:N48">
    <cfRule type="cellIs" dxfId="1364" priority="4668" operator="equal">
      <formula>"Not Required"</formula>
    </cfRule>
    <cfRule type="cellIs" dxfId="1363" priority="4669" operator="equal">
      <formula>"Working"</formula>
    </cfRule>
  </conditionalFormatting>
  <conditionalFormatting sqref="M13:M48">
    <cfRule type="cellIs" dxfId="1362" priority="4666" operator="equal">
      <formula>"Not Required"</formula>
    </cfRule>
    <cfRule type="cellIs" dxfId="1361" priority="4667" operator="equal">
      <formula>"Working"</formula>
    </cfRule>
  </conditionalFormatting>
  <conditionalFormatting sqref="O13:O48">
    <cfRule type="cellIs" dxfId="1360" priority="4664" operator="equal">
      <formula>"Not Required"</formula>
    </cfRule>
    <cfRule type="cellIs" dxfId="1359" priority="4665" operator="equal">
      <formula>"Working"</formula>
    </cfRule>
  </conditionalFormatting>
  <conditionalFormatting sqref="H8:S8 E8:E48 U8:Z8 H9:AA48">
    <cfRule type="cellIs" dxfId="1358" priority="4647" operator="equal">
      <formula>"Not Working"</formula>
    </cfRule>
  </conditionalFormatting>
  <conditionalFormatting sqref="M14:O15">
    <cfRule type="cellIs" dxfId="1357" priority="4557" operator="equal">
      <formula>"Not Required"</formula>
    </cfRule>
    <cfRule type="cellIs" dxfId="1356" priority="4558" operator="equal">
      <formula>"Working"</formula>
    </cfRule>
  </conditionalFormatting>
  <conditionalFormatting sqref="P14:P15">
    <cfRule type="cellIs" dxfId="1355" priority="4555" operator="equal">
      <formula>"Not Required"</formula>
    </cfRule>
    <cfRule type="cellIs" dxfId="1354" priority="4556" operator="equal">
      <formula>"Working"</formula>
    </cfRule>
  </conditionalFormatting>
  <conditionalFormatting sqref="P14:P15">
    <cfRule type="cellIs" dxfId="1353" priority="4553" operator="equal">
      <formula>"Not Required"</formula>
    </cfRule>
    <cfRule type="cellIs" dxfId="1352" priority="4554" operator="equal">
      <formula>"Working"</formula>
    </cfRule>
  </conditionalFormatting>
  <conditionalFormatting sqref="Q14">
    <cfRule type="cellIs" dxfId="1351" priority="4549" operator="equal">
      <formula>"Not Required"</formula>
    </cfRule>
    <cfRule type="cellIs" dxfId="1350" priority="4550" operator="equal">
      <formula>"Working"</formula>
    </cfRule>
  </conditionalFormatting>
  <conditionalFormatting sqref="Q14">
    <cfRule type="cellIs" dxfId="1349" priority="4547" operator="equal">
      <formula>"Not Required"</formula>
    </cfRule>
    <cfRule type="cellIs" dxfId="1348" priority="4548" operator="equal">
      <formula>"Working"</formula>
    </cfRule>
  </conditionalFormatting>
  <conditionalFormatting sqref="Q14">
    <cfRule type="cellIs" dxfId="1347" priority="4545" operator="equal">
      <formula>"Not Required"</formula>
    </cfRule>
    <cfRule type="cellIs" dxfId="1346" priority="4546" operator="equal">
      <formula>"Working"</formula>
    </cfRule>
  </conditionalFormatting>
  <conditionalFormatting sqref="R14">
    <cfRule type="cellIs" dxfId="1345" priority="4535" operator="equal">
      <formula>"Not Required"</formula>
    </cfRule>
    <cfRule type="cellIs" dxfId="1344" priority="4536" operator="equal">
      <formula>"Working"</formula>
    </cfRule>
  </conditionalFormatting>
  <conditionalFormatting sqref="R14">
    <cfRule type="cellIs" dxfId="1343" priority="4533" operator="equal">
      <formula>"Not Required"</formula>
    </cfRule>
    <cfRule type="cellIs" dxfId="1342" priority="4534" operator="equal">
      <formula>"Working"</formula>
    </cfRule>
  </conditionalFormatting>
  <conditionalFormatting sqref="R14">
    <cfRule type="cellIs" dxfId="1341" priority="4531" operator="equal">
      <formula>"Not Required"</formula>
    </cfRule>
    <cfRule type="cellIs" dxfId="1340" priority="4532" operator="equal">
      <formula>"Working"</formula>
    </cfRule>
  </conditionalFormatting>
  <conditionalFormatting sqref="R14">
    <cfRule type="cellIs" dxfId="1339" priority="4529" operator="equal">
      <formula>"Not Required"</formula>
    </cfRule>
    <cfRule type="cellIs" dxfId="1338" priority="4530" operator="equal">
      <formula>"Working"</formula>
    </cfRule>
  </conditionalFormatting>
  <conditionalFormatting sqref="S14">
    <cfRule type="cellIs" dxfId="1337" priority="4527" operator="equal">
      <formula>"Not Required"</formula>
    </cfRule>
    <cfRule type="cellIs" dxfId="1336" priority="4528" operator="equal">
      <formula>"Working"</formula>
    </cfRule>
  </conditionalFormatting>
  <conditionalFormatting sqref="S14">
    <cfRule type="cellIs" dxfId="1335" priority="4525" operator="equal">
      <formula>"Not Required"</formula>
    </cfRule>
    <cfRule type="cellIs" dxfId="1334" priority="4526" operator="equal">
      <formula>"Working"</formula>
    </cfRule>
  </conditionalFormatting>
  <conditionalFormatting sqref="S14">
    <cfRule type="cellIs" dxfId="1333" priority="4523" operator="equal">
      <formula>"Not Required"</formula>
    </cfRule>
    <cfRule type="cellIs" dxfId="1332" priority="4524" operator="equal">
      <formula>"Working"</formula>
    </cfRule>
  </conditionalFormatting>
  <conditionalFormatting sqref="S14">
    <cfRule type="cellIs" dxfId="1331" priority="4521" operator="equal">
      <formula>"Not Required"</formula>
    </cfRule>
    <cfRule type="cellIs" dxfId="1330" priority="4522" operator="equal">
      <formula>"Working"</formula>
    </cfRule>
  </conditionalFormatting>
  <conditionalFormatting sqref="S14">
    <cfRule type="cellIs" dxfId="1329" priority="4519" operator="equal">
      <formula>"Not Required"</formula>
    </cfRule>
    <cfRule type="cellIs" dxfId="1328" priority="4520" operator="equal">
      <formula>"Working"</formula>
    </cfRule>
  </conditionalFormatting>
  <conditionalFormatting sqref="U14">
    <cfRule type="cellIs" dxfId="1327" priority="4517" operator="equal">
      <formula>"Not Required"</formula>
    </cfRule>
    <cfRule type="cellIs" dxfId="1326" priority="4518" operator="equal">
      <formula>"Working"</formula>
    </cfRule>
  </conditionalFormatting>
  <conditionalFormatting sqref="U14">
    <cfRule type="cellIs" dxfId="1325" priority="4515" operator="equal">
      <formula>"Not Required"</formula>
    </cfRule>
    <cfRule type="cellIs" dxfId="1324" priority="4516" operator="equal">
      <formula>"Working"</formula>
    </cfRule>
  </conditionalFormatting>
  <conditionalFormatting sqref="U14">
    <cfRule type="cellIs" dxfId="1323" priority="4513" operator="equal">
      <formula>"Not Required"</formula>
    </cfRule>
    <cfRule type="cellIs" dxfId="1322" priority="4514" operator="equal">
      <formula>"Working"</formula>
    </cfRule>
  </conditionalFormatting>
  <conditionalFormatting sqref="U14">
    <cfRule type="cellIs" dxfId="1321" priority="4511" operator="equal">
      <formula>"Not Required"</formula>
    </cfRule>
    <cfRule type="cellIs" dxfId="1320" priority="4512" operator="equal">
      <formula>"Working"</formula>
    </cfRule>
  </conditionalFormatting>
  <conditionalFormatting sqref="U14">
    <cfRule type="cellIs" dxfId="1319" priority="4509" operator="equal">
      <formula>"Not Required"</formula>
    </cfRule>
    <cfRule type="cellIs" dxfId="1318" priority="4510" operator="equal">
      <formula>"Working"</formula>
    </cfRule>
  </conditionalFormatting>
  <conditionalFormatting sqref="U14">
    <cfRule type="cellIs" dxfId="1317" priority="4507" operator="equal">
      <formula>"Not Required"</formula>
    </cfRule>
    <cfRule type="cellIs" dxfId="1316" priority="4508" operator="equal">
      <formula>"Working"</formula>
    </cfRule>
  </conditionalFormatting>
  <conditionalFormatting sqref="Y14">
    <cfRule type="cellIs" dxfId="1315" priority="4463" operator="equal">
      <formula>"Not Required"</formula>
    </cfRule>
    <cfRule type="cellIs" dxfId="1314" priority="4464" operator="equal">
      <formula>"Working"</formula>
    </cfRule>
  </conditionalFormatting>
  <conditionalFormatting sqref="X14">
    <cfRule type="cellIs" dxfId="1313" priority="4459" operator="equal">
      <formula>"Not Required"</formula>
    </cfRule>
    <cfRule type="cellIs" dxfId="1312" priority="4460" operator="equal">
      <formula>"Working"</formula>
    </cfRule>
  </conditionalFormatting>
  <conditionalFormatting sqref="K14">
    <cfRule type="cellIs" dxfId="1311" priority="4457" operator="equal">
      <formula>"Not Required"</formula>
    </cfRule>
    <cfRule type="cellIs" dxfId="1310" priority="4458" operator="equal">
      <formula>"Working"</formula>
    </cfRule>
  </conditionalFormatting>
  <conditionalFormatting sqref="K14">
    <cfRule type="cellIs" dxfId="1309" priority="4455" operator="equal">
      <formula>"Not Required"</formula>
    </cfRule>
    <cfRule type="cellIs" dxfId="1308" priority="4456" operator="equal">
      <formula>"Working"</formula>
    </cfRule>
  </conditionalFormatting>
  <conditionalFormatting sqref="K14">
    <cfRule type="cellIs" dxfId="1307" priority="4453" operator="equal">
      <formula>"Not Required"</formula>
    </cfRule>
    <cfRule type="cellIs" dxfId="1306" priority="4454" operator="equal">
      <formula>"Working"</formula>
    </cfRule>
  </conditionalFormatting>
  <conditionalFormatting sqref="K14">
    <cfRule type="cellIs" dxfId="1305" priority="4451" operator="equal">
      <formula>"Not Required"</formula>
    </cfRule>
    <cfRule type="cellIs" dxfId="1304" priority="4452" operator="equal">
      <formula>"Working"</formula>
    </cfRule>
  </conditionalFormatting>
  <conditionalFormatting sqref="K14">
    <cfRule type="cellIs" dxfId="1303" priority="4449" operator="equal">
      <formula>"Not Required"</formula>
    </cfRule>
    <cfRule type="cellIs" dxfId="1302" priority="4450" operator="equal">
      <formula>"Working"</formula>
    </cfRule>
  </conditionalFormatting>
  <conditionalFormatting sqref="K14">
    <cfRule type="cellIs" dxfId="1301" priority="4447" operator="equal">
      <formula>"Not Required"</formula>
    </cfRule>
    <cfRule type="cellIs" dxfId="1300" priority="4448" operator="equal">
      <formula>"Working"</formula>
    </cfRule>
  </conditionalFormatting>
  <conditionalFormatting sqref="K14">
    <cfRule type="cellIs" dxfId="1299" priority="4445" operator="equal">
      <formula>"Not Required"</formula>
    </cfRule>
    <cfRule type="cellIs" dxfId="1298" priority="4446" operator="equal">
      <formula>"Working"</formula>
    </cfRule>
  </conditionalFormatting>
  <conditionalFormatting sqref="E9">
    <cfRule type="cellIs" dxfId="1297" priority="4431" operator="equal">
      <formula>"Not Required"</formula>
    </cfRule>
    <cfRule type="cellIs" dxfId="1296" priority="4432" operator="equal">
      <formula>"Working"</formula>
    </cfRule>
  </conditionalFormatting>
  <conditionalFormatting sqref="E12">
    <cfRule type="cellIs" dxfId="1295" priority="4429" operator="equal">
      <formula>"Not Required"</formula>
    </cfRule>
    <cfRule type="cellIs" dxfId="1294" priority="4430" operator="equal">
      <formula>"Working"</formula>
    </cfRule>
  </conditionalFormatting>
  <conditionalFormatting sqref="F8:J48">
    <cfRule type="cellIs" dxfId="1293" priority="4424" operator="equal">
      <formula>"Not Required"</formula>
    </cfRule>
    <cfRule type="cellIs" dxfId="1292" priority="4425" operator="equal">
      <formula>"Working"</formula>
    </cfRule>
  </conditionalFormatting>
  <conditionalFormatting sqref="F8:J48">
    <cfRule type="cellIs" dxfId="1291" priority="4415" operator="equal">
      <formula>"Not Working"</formula>
    </cfRule>
  </conditionalFormatting>
  <conditionalFormatting sqref="Q14">
    <cfRule type="cellIs" dxfId="1290" priority="4402" operator="equal">
      <formula>"Not Required"</formula>
    </cfRule>
    <cfRule type="cellIs" dxfId="1289" priority="4403" operator="equal">
      <formula>"Working"</formula>
    </cfRule>
  </conditionalFormatting>
  <conditionalFormatting sqref="Q14">
    <cfRule type="cellIs" dxfId="1288" priority="4400" operator="equal">
      <formula>"Not Required"</formula>
    </cfRule>
    <cfRule type="cellIs" dxfId="1287" priority="4401" operator="equal">
      <formula>"Working"</formula>
    </cfRule>
  </conditionalFormatting>
  <conditionalFormatting sqref="Q14">
    <cfRule type="cellIs" dxfId="1286" priority="4398" operator="equal">
      <formula>"Not Required"</formula>
    </cfRule>
    <cfRule type="cellIs" dxfId="1285" priority="4399" operator="equal">
      <formula>"Working"</formula>
    </cfRule>
  </conditionalFormatting>
  <conditionalFormatting sqref="R14">
    <cfRule type="cellIs" dxfId="1284" priority="4396" operator="equal">
      <formula>"Not Required"</formula>
    </cfRule>
    <cfRule type="cellIs" dxfId="1283" priority="4397" operator="equal">
      <formula>"Working"</formula>
    </cfRule>
  </conditionalFormatting>
  <conditionalFormatting sqref="R14">
    <cfRule type="cellIs" dxfId="1282" priority="4394" operator="equal">
      <formula>"Not Required"</formula>
    </cfRule>
    <cfRule type="cellIs" dxfId="1281" priority="4395" operator="equal">
      <formula>"Working"</formula>
    </cfRule>
  </conditionalFormatting>
  <conditionalFormatting sqref="R14">
    <cfRule type="cellIs" dxfId="1280" priority="4392" operator="equal">
      <formula>"Not Required"</formula>
    </cfRule>
    <cfRule type="cellIs" dxfId="1279" priority="4393" operator="equal">
      <formula>"Working"</formula>
    </cfRule>
  </conditionalFormatting>
  <conditionalFormatting sqref="R14">
    <cfRule type="cellIs" dxfId="1278" priority="4390" operator="equal">
      <formula>"Not Required"</formula>
    </cfRule>
    <cfRule type="cellIs" dxfId="1277" priority="4391" operator="equal">
      <formula>"Working"</formula>
    </cfRule>
  </conditionalFormatting>
  <conditionalFormatting sqref="R14">
    <cfRule type="cellIs" dxfId="1276" priority="4388" operator="equal">
      <formula>"Not Required"</formula>
    </cfRule>
    <cfRule type="cellIs" dxfId="1275" priority="4389" operator="equal">
      <formula>"Working"</formula>
    </cfRule>
  </conditionalFormatting>
  <conditionalFormatting sqref="R14">
    <cfRule type="cellIs" dxfId="1274" priority="4386" operator="equal">
      <formula>"Not Required"</formula>
    </cfRule>
    <cfRule type="cellIs" dxfId="1273" priority="4387" operator="equal">
      <formula>"Working"</formula>
    </cfRule>
  </conditionalFormatting>
  <conditionalFormatting sqref="R14">
    <cfRule type="cellIs" dxfId="1272" priority="4384" operator="equal">
      <formula>"Not Required"</formula>
    </cfRule>
    <cfRule type="cellIs" dxfId="1271" priority="4385" operator="equal">
      <formula>"Working"</formula>
    </cfRule>
  </conditionalFormatting>
  <conditionalFormatting sqref="X14">
    <cfRule type="cellIs" dxfId="1270" priority="4382" operator="equal">
      <formula>"Not Required"</formula>
    </cfRule>
    <cfRule type="cellIs" dxfId="1269" priority="4383" operator="equal">
      <formula>"Working"</formula>
    </cfRule>
  </conditionalFormatting>
  <conditionalFormatting sqref="X14">
    <cfRule type="cellIs" dxfId="1268" priority="4380" operator="equal">
      <formula>"Not Required"</formula>
    </cfRule>
    <cfRule type="cellIs" dxfId="1267" priority="4381" operator="equal">
      <formula>"Working"</formula>
    </cfRule>
  </conditionalFormatting>
  <conditionalFormatting sqref="X14">
    <cfRule type="cellIs" dxfId="1266" priority="4378" operator="equal">
      <formula>"Not Required"</formula>
    </cfRule>
    <cfRule type="cellIs" dxfId="1265" priority="4379" operator="equal">
      <formula>"Working"</formula>
    </cfRule>
  </conditionalFormatting>
  <conditionalFormatting sqref="X14">
    <cfRule type="cellIs" dxfId="1264" priority="4376" operator="equal">
      <formula>"Not Required"</formula>
    </cfRule>
    <cfRule type="cellIs" dxfId="1263" priority="4377" operator="equal">
      <formula>"Working"</formula>
    </cfRule>
  </conditionalFormatting>
  <conditionalFormatting sqref="L14">
    <cfRule type="cellIs" dxfId="1262" priority="4372" operator="equal">
      <formula>"Not Required"</formula>
    </cfRule>
    <cfRule type="cellIs" dxfId="1261" priority="4373" operator="equal">
      <formula>"Working"</formula>
    </cfRule>
  </conditionalFormatting>
  <conditionalFormatting sqref="M14">
    <cfRule type="cellIs" dxfId="1260" priority="4370" operator="equal">
      <formula>"Not Required"</formula>
    </cfRule>
    <cfRule type="cellIs" dxfId="1259" priority="4371" operator="equal">
      <formula>"Working"</formula>
    </cfRule>
  </conditionalFormatting>
  <conditionalFormatting sqref="M14">
    <cfRule type="cellIs" dxfId="1258" priority="4368" operator="equal">
      <formula>"Not Required"</formula>
    </cfRule>
    <cfRule type="cellIs" dxfId="1257" priority="4369" operator="equal">
      <formula>"Working"</formula>
    </cfRule>
  </conditionalFormatting>
  <conditionalFormatting sqref="N14">
    <cfRule type="cellIs" dxfId="1256" priority="4366" operator="equal">
      <formula>"Not Required"</formula>
    </cfRule>
    <cfRule type="cellIs" dxfId="1255" priority="4367" operator="equal">
      <formula>"Working"</formula>
    </cfRule>
  </conditionalFormatting>
  <conditionalFormatting sqref="N14">
    <cfRule type="cellIs" dxfId="1254" priority="4364" operator="equal">
      <formula>"Not Required"</formula>
    </cfRule>
    <cfRule type="cellIs" dxfId="1253" priority="4365" operator="equal">
      <formula>"Working"</formula>
    </cfRule>
  </conditionalFormatting>
  <conditionalFormatting sqref="O14">
    <cfRule type="cellIs" dxfId="1252" priority="4362" operator="equal">
      <formula>"Not Required"</formula>
    </cfRule>
    <cfRule type="cellIs" dxfId="1251" priority="4363" operator="equal">
      <formula>"Working"</formula>
    </cfRule>
  </conditionalFormatting>
  <conditionalFormatting sqref="O14">
    <cfRule type="cellIs" dxfId="1250" priority="4360" operator="equal">
      <formula>"Not Required"</formula>
    </cfRule>
    <cfRule type="cellIs" dxfId="1249" priority="4361" operator="equal">
      <formula>"Working"</formula>
    </cfRule>
  </conditionalFormatting>
  <conditionalFormatting sqref="P14">
    <cfRule type="cellIs" dxfId="1248" priority="4358" operator="equal">
      <formula>"Not Required"</formula>
    </cfRule>
    <cfRule type="cellIs" dxfId="1247" priority="4359" operator="equal">
      <formula>"Working"</formula>
    </cfRule>
  </conditionalFormatting>
  <conditionalFormatting sqref="P14">
    <cfRule type="cellIs" dxfId="1246" priority="4356" operator="equal">
      <formula>"Not Required"</formula>
    </cfRule>
    <cfRule type="cellIs" dxfId="1245" priority="4357" operator="equal">
      <formula>"Working"</formula>
    </cfRule>
  </conditionalFormatting>
  <conditionalFormatting sqref="K15">
    <cfRule type="cellIs" dxfId="1244" priority="4316" operator="equal">
      <formula>"Not Required"</formula>
    </cfRule>
    <cfRule type="cellIs" dxfId="1243" priority="4317" operator="equal">
      <formula>"Working"</formula>
    </cfRule>
  </conditionalFormatting>
  <conditionalFormatting sqref="K15">
    <cfRule type="cellIs" dxfId="1242" priority="4314" operator="equal">
      <formula>"Not Required"</formula>
    </cfRule>
    <cfRule type="cellIs" dxfId="1241" priority="4315" operator="equal">
      <formula>"Working"</formula>
    </cfRule>
  </conditionalFormatting>
  <conditionalFormatting sqref="K15">
    <cfRule type="cellIs" dxfId="1240" priority="4312" operator="equal">
      <formula>"Not Required"</formula>
    </cfRule>
    <cfRule type="cellIs" dxfId="1239" priority="4313" operator="equal">
      <formula>"Working"</formula>
    </cfRule>
  </conditionalFormatting>
  <conditionalFormatting sqref="K15">
    <cfRule type="cellIs" dxfId="1238" priority="4310" operator="equal">
      <formula>"Not Required"</formula>
    </cfRule>
    <cfRule type="cellIs" dxfId="1237" priority="4311" operator="equal">
      <formula>"Working"</formula>
    </cfRule>
  </conditionalFormatting>
  <conditionalFormatting sqref="K15">
    <cfRule type="cellIs" dxfId="1236" priority="4308" operator="equal">
      <formula>"Not Required"</formula>
    </cfRule>
    <cfRule type="cellIs" dxfId="1235" priority="4309" operator="equal">
      <formula>"Working"</formula>
    </cfRule>
  </conditionalFormatting>
  <conditionalFormatting sqref="K15">
    <cfRule type="cellIs" dxfId="1234" priority="4306" operator="equal">
      <formula>"Not Required"</formula>
    </cfRule>
    <cfRule type="cellIs" dxfId="1233" priority="4307" operator="equal">
      <formula>"Working"</formula>
    </cfRule>
  </conditionalFormatting>
  <conditionalFormatting sqref="K15">
    <cfRule type="cellIs" dxfId="1232" priority="4304" operator="equal">
      <formula>"Not Required"</formula>
    </cfRule>
    <cfRule type="cellIs" dxfId="1231" priority="4305" operator="equal">
      <formula>"Working"</formula>
    </cfRule>
  </conditionalFormatting>
  <conditionalFormatting sqref="P15">
    <cfRule type="cellIs" dxfId="1230" priority="4302" operator="equal">
      <formula>"Not Required"</formula>
    </cfRule>
    <cfRule type="cellIs" dxfId="1229" priority="4303" operator="equal">
      <formula>"Working"</formula>
    </cfRule>
  </conditionalFormatting>
  <conditionalFormatting sqref="P15">
    <cfRule type="cellIs" dxfId="1228" priority="4300" operator="equal">
      <formula>"Not Required"</formula>
    </cfRule>
    <cfRule type="cellIs" dxfId="1227" priority="4301" operator="equal">
      <formula>"Working"</formula>
    </cfRule>
  </conditionalFormatting>
  <conditionalFormatting sqref="K15">
    <cfRule type="cellIs" dxfId="1226" priority="4288" operator="equal">
      <formula>"Not Required"</formula>
    </cfRule>
    <cfRule type="cellIs" dxfId="1225" priority="4289" operator="equal">
      <formula>"Working"</formula>
    </cfRule>
  </conditionalFormatting>
  <conditionalFormatting sqref="K15">
    <cfRule type="cellIs" dxfId="1224" priority="4286" operator="equal">
      <formula>"Not Required"</formula>
    </cfRule>
    <cfRule type="cellIs" dxfId="1223" priority="4287" operator="equal">
      <formula>"Working"</formula>
    </cfRule>
  </conditionalFormatting>
  <conditionalFormatting sqref="K15">
    <cfRule type="cellIs" dxfId="1222" priority="4284" operator="equal">
      <formula>"Not Required"</formula>
    </cfRule>
    <cfRule type="cellIs" dxfId="1221" priority="4285" operator="equal">
      <formula>"Working"</formula>
    </cfRule>
  </conditionalFormatting>
  <conditionalFormatting sqref="K15">
    <cfRule type="cellIs" dxfId="1220" priority="4282" operator="equal">
      <formula>"Not Required"</formula>
    </cfRule>
    <cfRule type="cellIs" dxfId="1219" priority="4283" operator="equal">
      <formula>"Working"</formula>
    </cfRule>
  </conditionalFormatting>
  <conditionalFormatting sqref="K15">
    <cfRule type="cellIs" dxfId="1218" priority="4280" operator="equal">
      <formula>"Not Required"</formula>
    </cfRule>
    <cfRule type="cellIs" dxfId="1217" priority="4281" operator="equal">
      <formula>"Working"</formula>
    </cfRule>
  </conditionalFormatting>
  <conditionalFormatting sqref="L15">
    <cfRule type="cellIs" dxfId="1216" priority="4278" operator="equal">
      <formula>"Not Required"</formula>
    </cfRule>
    <cfRule type="cellIs" dxfId="1215" priority="4279" operator="equal">
      <formula>"Working"</formula>
    </cfRule>
  </conditionalFormatting>
  <conditionalFormatting sqref="L15">
    <cfRule type="cellIs" dxfId="1214" priority="4276" operator="equal">
      <formula>"Not Required"</formula>
    </cfRule>
    <cfRule type="cellIs" dxfId="1213" priority="4277" operator="equal">
      <formula>"Working"</formula>
    </cfRule>
  </conditionalFormatting>
  <conditionalFormatting sqref="L15">
    <cfRule type="cellIs" dxfId="1212" priority="4274" operator="equal">
      <formula>"Not Required"</formula>
    </cfRule>
    <cfRule type="cellIs" dxfId="1211" priority="4275" operator="equal">
      <formula>"Working"</formula>
    </cfRule>
  </conditionalFormatting>
  <conditionalFormatting sqref="L15">
    <cfRule type="cellIs" dxfId="1210" priority="4272" operator="equal">
      <formula>"Not Required"</formula>
    </cfRule>
    <cfRule type="cellIs" dxfId="1209" priority="4273" operator="equal">
      <formula>"Working"</formula>
    </cfRule>
  </conditionalFormatting>
  <conditionalFormatting sqref="L15">
    <cfRule type="cellIs" dxfId="1208" priority="4270" operator="equal">
      <formula>"Not Required"</formula>
    </cfRule>
    <cfRule type="cellIs" dxfId="1207" priority="4271" operator="equal">
      <formula>"Working"</formula>
    </cfRule>
  </conditionalFormatting>
  <conditionalFormatting sqref="L15">
    <cfRule type="cellIs" dxfId="1206" priority="4268" operator="equal">
      <formula>"Not Required"</formula>
    </cfRule>
    <cfRule type="cellIs" dxfId="1205" priority="4269" operator="equal">
      <formula>"Working"</formula>
    </cfRule>
  </conditionalFormatting>
  <conditionalFormatting sqref="M15">
    <cfRule type="cellIs" dxfId="1204" priority="4266" operator="equal">
      <formula>"Not Required"</formula>
    </cfRule>
    <cfRule type="cellIs" dxfId="1203" priority="4267" operator="equal">
      <formula>"Working"</formula>
    </cfRule>
  </conditionalFormatting>
  <conditionalFormatting sqref="M15">
    <cfRule type="cellIs" dxfId="1202" priority="4264" operator="equal">
      <formula>"Not Required"</formula>
    </cfRule>
    <cfRule type="cellIs" dxfId="1201" priority="4265" operator="equal">
      <formula>"Working"</formula>
    </cfRule>
  </conditionalFormatting>
  <conditionalFormatting sqref="M15">
    <cfRule type="cellIs" dxfId="1200" priority="4262" operator="equal">
      <formula>"Not Required"</formula>
    </cfRule>
    <cfRule type="cellIs" dxfId="1199" priority="4263" operator="equal">
      <formula>"Working"</formula>
    </cfRule>
  </conditionalFormatting>
  <conditionalFormatting sqref="M15">
    <cfRule type="cellIs" dxfId="1198" priority="4260" operator="equal">
      <formula>"Not Required"</formula>
    </cfRule>
    <cfRule type="cellIs" dxfId="1197" priority="4261" operator="equal">
      <formula>"Working"</formula>
    </cfRule>
  </conditionalFormatting>
  <conditionalFormatting sqref="M15">
    <cfRule type="cellIs" dxfId="1196" priority="4258" operator="equal">
      <formula>"Not Required"</formula>
    </cfRule>
    <cfRule type="cellIs" dxfId="1195" priority="4259" operator="equal">
      <formula>"Working"</formula>
    </cfRule>
  </conditionalFormatting>
  <conditionalFormatting sqref="M15">
    <cfRule type="cellIs" dxfId="1194" priority="4256" operator="equal">
      <formula>"Not Required"</formula>
    </cfRule>
    <cfRule type="cellIs" dxfId="1193" priority="4257" operator="equal">
      <formula>"Working"</formula>
    </cfRule>
  </conditionalFormatting>
  <conditionalFormatting sqref="N15">
    <cfRule type="cellIs" dxfId="1192" priority="4254" operator="equal">
      <formula>"Not Required"</formula>
    </cfRule>
    <cfRule type="cellIs" dxfId="1191" priority="4255" operator="equal">
      <formula>"Working"</formula>
    </cfRule>
  </conditionalFormatting>
  <conditionalFormatting sqref="N15">
    <cfRule type="cellIs" dxfId="1190" priority="4252" operator="equal">
      <formula>"Not Required"</formula>
    </cfRule>
    <cfRule type="cellIs" dxfId="1189" priority="4253" operator="equal">
      <formula>"Working"</formula>
    </cfRule>
  </conditionalFormatting>
  <conditionalFormatting sqref="N15">
    <cfRule type="cellIs" dxfId="1188" priority="4250" operator="equal">
      <formula>"Not Required"</formula>
    </cfRule>
    <cfRule type="cellIs" dxfId="1187" priority="4251" operator="equal">
      <formula>"Working"</formula>
    </cfRule>
  </conditionalFormatting>
  <conditionalFormatting sqref="N15">
    <cfRule type="cellIs" dxfId="1186" priority="4248" operator="equal">
      <formula>"Not Required"</formula>
    </cfRule>
    <cfRule type="cellIs" dxfId="1185" priority="4249" operator="equal">
      <formula>"Working"</formula>
    </cfRule>
  </conditionalFormatting>
  <conditionalFormatting sqref="N15">
    <cfRule type="cellIs" dxfId="1184" priority="4246" operator="equal">
      <formula>"Not Required"</formula>
    </cfRule>
    <cfRule type="cellIs" dxfId="1183" priority="4247" operator="equal">
      <formula>"Working"</formula>
    </cfRule>
  </conditionalFormatting>
  <conditionalFormatting sqref="N15">
    <cfRule type="cellIs" dxfId="1182" priority="4244" operator="equal">
      <formula>"Not Required"</formula>
    </cfRule>
    <cfRule type="cellIs" dxfId="1181" priority="4245" operator="equal">
      <formula>"Working"</formula>
    </cfRule>
  </conditionalFormatting>
  <conditionalFormatting sqref="O15">
    <cfRule type="cellIs" dxfId="1180" priority="4242" operator="equal">
      <formula>"Not Required"</formula>
    </cfRule>
    <cfRule type="cellIs" dxfId="1179" priority="4243" operator="equal">
      <formula>"Working"</formula>
    </cfRule>
  </conditionalFormatting>
  <conditionalFormatting sqref="O15">
    <cfRule type="cellIs" dxfId="1178" priority="4240" operator="equal">
      <formula>"Not Required"</formula>
    </cfRule>
    <cfRule type="cellIs" dxfId="1177" priority="4241" operator="equal">
      <formula>"Working"</formula>
    </cfRule>
  </conditionalFormatting>
  <conditionalFormatting sqref="O15">
    <cfRule type="cellIs" dxfId="1176" priority="4238" operator="equal">
      <formula>"Not Required"</formula>
    </cfRule>
    <cfRule type="cellIs" dxfId="1175" priority="4239" operator="equal">
      <formula>"Working"</formula>
    </cfRule>
  </conditionalFormatting>
  <conditionalFormatting sqref="O15">
    <cfRule type="cellIs" dxfId="1174" priority="4236" operator="equal">
      <formula>"Not Required"</formula>
    </cfRule>
    <cfRule type="cellIs" dxfId="1173" priority="4237" operator="equal">
      <formula>"Working"</formula>
    </cfRule>
  </conditionalFormatting>
  <conditionalFormatting sqref="O15">
    <cfRule type="cellIs" dxfId="1172" priority="4234" operator="equal">
      <formula>"Not Required"</formula>
    </cfRule>
    <cfRule type="cellIs" dxfId="1171" priority="4235" operator="equal">
      <formula>"Working"</formula>
    </cfRule>
  </conditionalFormatting>
  <conditionalFormatting sqref="O15">
    <cfRule type="cellIs" dxfId="1170" priority="4232" operator="equal">
      <formula>"Not Required"</formula>
    </cfRule>
    <cfRule type="cellIs" dxfId="1169" priority="4233" operator="equal">
      <formula>"Working"</formula>
    </cfRule>
  </conditionalFormatting>
  <conditionalFormatting sqref="S15">
    <cfRule type="cellIs" dxfId="1168" priority="4226" operator="equal">
      <formula>"Not Required"</formula>
    </cfRule>
    <cfRule type="cellIs" dxfId="1167" priority="4227" operator="equal">
      <formula>"Working"</formula>
    </cfRule>
  </conditionalFormatting>
  <conditionalFormatting sqref="S15">
    <cfRule type="cellIs" dxfId="1166" priority="4224" operator="equal">
      <formula>"Not Required"</formula>
    </cfRule>
    <cfRule type="cellIs" dxfId="1165" priority="4225" operator="equal">
      <formula>"Working"</formula>
    </cfRule>
  </conditionalFormatting>
  <conditionalFormatting sqref="S15">
    <cfRule type="cellIs" dxfId="1164" priority="4222" operator="equal">
      <formula>"Not Required"</formula>
    </cfRule>
    <cfRule type="cellIs" dxfId="1163" priority="4223" operator="equal">
      <formula>"Working"</formula>
    </cfRule>
  </conditionalFormatting>
  <conditionalFormatting sqref="S15">
    <cfRule type="cellIs" dxfId="1162" priority="4220" operator="equal">
      <formula>"Not Required"</formula>
    </cfRule>
    <cfRule type="cellIs" dxfId="1161" priority="4221" operator="equal">
      <formula>"Working"</formula>
    </cfRule>
  </conditionalFormatting>
  <conditionalFormatting sqref="S15">
    <cfRule type="cellIs" dxfId="1160" priority="4218" operator="equal">
      <formula>"Not Required"</formula>
    </cfRule>
    <cfRule type="cellIs" dxfId="1159" priority="4219" operator="equal">
      <formula>"Working"</formula>
    </cfRule>
  </conditionalFormatting>
  <conditionalFormatting sqref="U15">
    <cfRule type="cellIs" dxfId="1158" priority="4216" operator="equal">
      <formula>"Not Required"</formula>
    </cfRule>
    <cfRule type="cellIs" dxfId="1157" priority="4217" operator="equal">
      <formula>"Working"</formula>
    </cfRule>
  </conditionalFormatting>
  <conditionalFormatting sqref="U15">
    <cfRule type="cellIs" dxfId="1156" priority="4214" operator="equal">
      <formula>"Not Required"</formula>
    </cfRule>
    <cfRule type="cellIs" dxfId="1155" priority="4215" operator="equal">
      <formula>"Working"</formula>
    </cfRule>
  </conditionalFormatting>
  <conditionalFormatting sqref="U15">
    <cfRule type="cellIs" dxfId="1154" priority="4212" operator="equal">
      <formula>"Not Required"</formula>
    </cfRule>
    <cfRule type="cellIs" dxfId="1153" priority="4213" operator="equal">
      <formula>"Working"</formula>
    </cfRule>
  </conditionalFormatting>
  <conditionalFormatting sqref="U15">
    <cfRule type="cellIs" dxfId="1152" priority="4210" operator="equal">
      <formula>"Not Required"</formula>
    </cfRule>
    <cfRule type="cellIs" dxfId="1151" priority="4211" operator="equal">
      <formula>"Working"</formula>
    </cfRule>
  </conditionalFormatting>
  <conditionalFormatting sqref="U15">
    <cfRule type="cellIs" dxfId="1150" priority="4208" operator="equal">
      <formula>"Not Required"</formula>
    </cfRule>
    <cfRule type="cellIs" dxfId="1149" priority="4209" operator="equal">
      <formula>"Working"</formula>
    </cfRule>
  </conditionalFormatting>
  <conditionalFormatting sqref="U15">
    <cfRule type="cellIs" dxfId="1148" priority="4206" operator="equal">
      <formula>"Not Required"</formula>
    </cfRule>
    <cfRule type="cellIs" dxfId="1147" priority="4207" operator="equal">
      <formula>"Working"</formula>
    </cfRule>
  </conditionalFormatting>
  <conditionalFormatting sqref="X15">
    <cfRule type="cellIs" dxfId="1146" priority="4204" operator="equal">
      <formula>"Not Required"</formula>
    </cfRule>
    <cfRule type="cellIs" dxfId="1145" priority="4205" operator="equal">
      <formula>"Working"</formula>
    </cfRule>
  </conditionalFormatting>
  <conditionalFormatting sqref="X15">
    <cfRule type="cellIs" dxfId="1144" priority="4202" operator="equal">
      <formula>"Not Required"</formula>
    </cfRule>
    <cfRule type="cellIs" dxfId="1143" priority="4203" operator="equal">
      <formula>"Working"</formula>
    </cfRule>
  </conditionalFormatting>
  <conditionalFormatting sqref="X15">
    <cfRule type="cellIs" dxfId="1142" priority="4200" operator="equal">
      <formula>"Not Required"</formula>
    </cfRule>
    <cfRule type="cellIs" dxfId="1141" priority="4201" operator="equal">
      <formula>"Working"</formula>
    </cfRule>
  </conditionalFormatting>
  <conditionalFormatting sqref="X15">
    <cfRule type="cellIs" dxfId="1140" priority="4198" operator="equal">
      <formula>"Not Required"</formula>
    </cfRule>
    <cfRule type="cellIs" dxfId="1139" priority="4199" operator="equal">
      <formula>"Working"</formula>
    </cfRule>
  </conditionalFormatting>
  <conditionalFormatting sqref="X15">
    <cfRule type="cellIs" dxfId="1138" priority="4196" operator="equal">
      <formula>"Not Required"</formula>
    </cfRule>
    <cfRule type="cellIs" dxfId="1137" priority="4197" operator="equal">
      <formula>"Working"</formula>
    </cfRule>
  </conditionalFormatting>
  <conditionalFormatting sqref="K15">
    <cfRule type="cellIs" dxfId="1136" priority="4194" operator="equal">
      <formula>"Not Required"</formula>
    </cfRule>
    <cfRule type="cellIs" dxfId="1135" priority="4195" operator="equal">
      <formula>"Working"</formula>
    </cfRule>
  </conditionalFormatting>
  <conditionalFormatting sqref="K15">
    <cfRule type="cellIs" dxfId="1134" priority="4192" operator="equal">
      <formula>"Not Required"</formula>
    </cfRule>
    <cfRule type="cellIs" dxfId="1133" priority="4193" operator="equal">
      <formula>"Working"</formula>
    </cfRule>
  </conditionalFormatting>
  <conditionalFormatting sqref="K15">
    <cfRule type="cellIs" dxfId="1132" priority="4190" operator="equal">
      <formula>"Not Required"</formula>
    </cfRule>
    <cfRule type="cellIs" dxfId="1131" priority="4191" operator="equal">
      <formula>"Working"</formula>
    </cfRule>
  </conditionalFormatting>
  <conditionalFormatting sqref="K15">
    <cfRule type="cellIs" dxfId="1130" priority="4188" operator="equal">
      <formula>"Not Required"</formula>
    </cfRule>
    <cfRule type="cellIs" dxfId="1129" priority="4189" operator="equal">
      <formula>"Working"</formula>
    </cfRule>
  </conditionalFormatting>
  <conditionalFormatting sqref="K15">
    <cfRule type="cellIs" dxfId="1128" priority="4186" operator="equal">
      <formula>"Not Required"</formula>
    </cfRule>
    <cfRule type="cellIs" dxfId="1127" priority="4187" operator="equal">
      <formula>"Working"</formula>
    </cfRule>
  </conditionalFormatting>
  <conditionalFormatting sqref="K15">
    <cfRule type="cellIs" dxfId="1126" priority="4184" operator="equal">
      <formula>"Not Required"</formula>
    </cfRule>
    <cfRule type="cellIs" dxfId="1125" priority="4185" operator="equal">
      <formula>"Working"</formula>
    </cfRule>
  </conditionalFormatting>
  <conditionalFormatting sqref="K15">
    <cfRule type="cellIs" dxfId="1124" priority="4182" operator="equal">
      <formula>"Not Required"</formula>
    </cfRule>
    <cfRule type="cellIs" dxfId="1123" priority="4183" operator="equal">
      <formula>"Working"</formula>
    </cfRule>
  </conditionalFormatting>
  <conditionalFormatting sqref="L15">
    <cfRule type="cellIs" dxfId="1122" priority="4180" operator="equal">
      <formula>"Not Required"</formula>
    </cfRule>
    <cfRule type="cellIs" dxfId="1121" priority="4181" operator="equal">
      <formula>"Working"</formula>
    </cfRule>
  </conditionalFormatting>
  <conditionalFormatting sqref="L15">
    <cfRule type="cellIs" dxfId="1120" priority="4178" operator="equal">
      <formula>"Not Required"</formula>
    </cfRule>
    <cfRule type="cellIs" dxfId="1119" priority="4179" operator="equal">
      <formula>"Working"</formula>
    </cfRule>
  </conditionalFormatting>
  <conditionalFormatting sqref="M15">
    <cfRule type="cellIs" dxfId="1118" priority="4176" operator="equal">
      <formula>"Not Required"</formula>
    </cfRule>
    <cfRule type="cellIs" dxfId="1117" priority="4177" operator="equal">
      <formula>"Working"</formula>
    </cfRule>
  </conditionalFormatting>
  <conditionalFormatting sqref="M15">
    <cfRule type="cellIs" dxfId="1116" priority="4174" operator="equal">
      <formula>"Not Required"</formula>
    </cfRule>
    <cfRule type="cellIs" dxfId="1115" priority="4175" operator="equal">
      <formula>"Working"</formula>
    </cfRule>
  </conditionalFormatting>
  <conditionalFormatting sqref="N15">
    <cfRule type="cellIs" dxfId="1114" priority="4172" operator="equal">
      <formula>"Not Required"</formula>
    </cfRule>
    <cfRule type="cellIs" dxfId="1113" priority="4173" operator="equal">
      <formula>"Working"</formula>
    </cfRule>
  </conditionalFormatting>
  <conditionalFormatting sqref="N15">
    <cfRule type="cellIs" dxfId="1112" priority="4170" operator="equal">
      <formula>"Not Required"</formula>
    </cfRule>
    <cfRule type="cellIs" dxfId="1111" priority="4171" operator="equal">
      <formula>"Working"</formula>
    </cfRule>
  </conditionalFormatting>
  <conditionalFormatting sqref="O15">
    <cfRule type="cellIs" dxfId="1110" priority="4168" operator="equal">
      <formula>"Not Required"</formula>
    </cfRule>
    <cfRule type="cellIs" dxfId="1109" priority="4169" operator="equal">
      <formula>"Working"</formula>
    </cfRule>
  </conditionalFormatting>
  <conditionalFormatting sqref="O15">
    <cfRule type="cellIs" dxfId="1108" priority="4166" operator="equal">
      <formula>"Not Required"</formula>
    </cfRule>
    <cfRule type="cellIs" dxfId="1107" priority="4167" operator="equal">
      <formula>"Working"</formula>
    </cfRule>
  </conditionalFormatting>
  <conditionalFormatting sqref="K14">
    <cfRule type="cellIs" dxfId="1106" priority="3676" operator="equal">
      <formula>"Not Required"</formula>
    </cfRule>
    <cfRule type="cellIs" dxfId="1105" priority="3677" operator="equal">
      <formula>"Working"</formula>
    </cfRule>
  </conditionalFormatting>
  <conditionalFormatting sqref="K14">
    <cfRule type="cellIs" dxfId="1104" priority="3674" operator="equal">
      <formula>"Not Required"</formula>
    </cfRule>
    <cfRule type="cellIs" dxfId="1103" priority="3675" operator="equal">
      <formula>"Working"</formula>
    </cfRule>
  </conditionalFormatting>
  <conditionalFormatting sqref="K14">
    <cfRule type="cellIs" dxfId="1102" priority="3672" operator="equal">
      <formula>"Not Required"</formula>
    </cfRule>
    <cfRule type="cellIs" dxfId="1101" priority="3673" operator="equal">
      <formula>"Working"</formula>
    </cfRule>
  </conditionalFormatting>
  <conditionalFormatting sqref="K14">
    <cfRule type="cellIs" dxfId="1100" priority="3670" operator="equal">
      <formula>"Not Required"</formula>
    </cfRule>
    <cfRule type="cellIs" dxfId="1099" priority="3671" operator="equal">
      <formula>"Working"</formula>
    </cfRule>
  </conditionalFormatting>
  <conditionalFormatting sqref="K14">
    <cfRule type="cellIs" dxfId="1098" priority="3668" operator="equal">
      <formula>"Not Required"</formula>
    </cfRule>
    <cfRule type="cellIs" dxfId="1097" priority="3669" operator="equal">
      <formula>"Working"</formula>
    </cfRule>
  </conditionalFormatting>
  <conditionalFormatting sqref="K14">
    <cfRule type="cellIs" dxfId="1096" priority="3666" operator="equal">
      <formula>"Not Required"</formula>
    </cfRule>
    <cfRule type="cellIs" dxfId="1095" priority="3667" operator="equal">
      <formula>"Working"</formula>
    </cfRule>
  </conditionalFormatting>
  <conditionalFormatting sqref="K14">
    <cfRule type="cellIs" dxfId="1094" priority="3664" operator="equal">
      <formula>"Not Required"</formula>
    </cfRule>
    <cfRule type="cellIs" dxfId="1093" priority="3665" operator="equal">
      <formula>"Working"</formula>
    </cfRule>
  </conditionalFormatting>
  <conditionalFormatting sqref="K14">
    <cfRule type="cellIs" dxfId="1092" priority="3662" operator="equal">
      <formula>"Not Required"</formula>
    </cfRule>
    <cfRule type="cellIs" dxfId="1091" priority="3663" operator="equal">
      <formula>"Working"</formula>
    </cfRule>
  </conditionalFormatting>
  <conditionalFormatting sqref="K14">
    <cfRule type="cellIs" dxfId="1090" priority="3660" operator="equal">
      <formula>"Not Required"</formula>
    </cfRule>
    <cfRule type="cellIs" dxfId="1089" priority="3661" operator="equal">
      <formula>"Working"</formula>
    </cfRule>
  </conditionalFormatting>
  <conditionalFormatting sqref="S12">
    <cfRule type="cellIs" dxfId="1088" priority="3606" operator="equal">
      <formula>"Not Required"</formula>
    </cfRule>
    <cfRule type="cellIs" dxfId="1087" priority="3607" operator="equal">
      <formula>"Working"</formula>
    </cfRule>
  </conditionalFormatting>
  <conditionalFormatting sqref="S12">
    <cfRule type="cellIs" dxfId="1086" priority="3604" operator="equal">
      <formula>"Not Required"</formula>
    </cfRule>
    <cfRule type="cellIs" dxfId="1085" priority="3605" operator="equal">
      <formula>"Working"</formula>
    </cfRule>
  </conditionalFormatting>
  <conditionalFormatting sqref="S12">
    <cfRule type="cellIs" dxfId="1084" priority="3602" operator="equal">
      <formula>"Not Required"</formula>
    </cfRule>
    <cfRule type="cellIs" dxfId="1083" priority="3603" operator="equal">
      <formula>"Working"</formula>
    </cfRule>
  </conditionalFormatting>
  <conditionalFormatting sqref="S12">
    <cfRule type="cellIs" dxfId="1082" priority="3600" operator="equal">
      <formula>"Not Required"</formula>
    </cfRule>
    <cfRule type="cellIs" dxfId="1081" priority="3601" operator="equal">
      <formula>"Working"</formula>
    </cfRule>
  </conditionalFormatting>
  <conditionalFormatting sqref="S12">
    <cfRule type="cellIs" dxfId="1080" priority="3598" operator="equal">
      <formula>"Not Required"</formula>
    </cfRule>
    <cfRule type="cellIs" dxfId="1079" priority="3599" operator="equal">
      <formula>"Working"</formula>
    </cfRule>
  </conditionalFormatting>
  <conditionalFormatting sqref="S12">
    <cfRule type="cellIs" dxfId="1078" priority="3596" operator="equal">
      <formula>"Not Required"</formula>
    </cfRule>
    <cfRule type="cellIs" dxfId="1077" priority="3597" operator="equal">
      <formula>"Working"</formula>
    </cfRule>
  </conditionalFormatting>
  <conditionalFormatting sqref="U12">
    <cfRule type="cellIs" dxfId="1076" priority="3594" operator="equal">
      <formula>"Not Required"</formula>
    </cfRule>
    <cfRule type="cellIs" dxfId="1075" priority="3595" operator="equal">
      <formula>"Working"</formula>
    </cfRule>
  </conditionalFormatting>
  <conditionalFormatting sqref="U12">
    <cfRule type="cellIs" dxfId="1074" priority="3592" operator="equal">
      <formula>"Not Required"</formula>
    </cfRule>
    <cfRule type="cellIs" dxfId="1073" priority="3593" operator="equal">
      <formula>"Working"</formula>
    </cfRule>
  </conditionalFormatting>
  <conditionalFormatting sqref="U12">
    <cfRule type="cellIs" dxfId="1072" priority="3590" operator="equal">
      <formula>"Not Required"</formula>
    </cfRule>
    <cfRule type="cellIs" dxfId="1071" priority="3591" operator="equal">
      <formula>"Working"</formula>
    </cfRule>
  </conditionalFormatting>
  <conditionalFormatting sqref="U12">
    <cfRule type="cellIs" dxfId="1070" priority="3588" operator="equal">
      <formula>"Not Required"</formula>
    </cfRule>
    <cfRule type="cellIs" dxfId="1069" priority="3589" operator="equal">
      <formula>"Working"</formula>
    </cfRule>
  </conditionalFormatting>
  <conditionalFormatting sqref="U12">
    <cfRule type="cellIs" dxfId="1068" priority="3586" operator="equal">
      <formula>"Not Required"</formula>
    </cfRule>
    <cfRule type="cellIs" dxfId="1067" priority="3587" operator="equal">
      <formula>"Working"</formula>
    </cfRule>
  </conditionalFormatting>
  <conditionalFormatting sqref="U12">
    <cfRule type="cellIs" dxfId="1066" priority="3584" operator="equal">
      <formula>"Not Required"</formula>
    </cfRule>
    <cfRule type="cellIs" dxfId="1065" priority="3585" operator="equal">
      <formula>"Working"</formula>
    </cfRule>
  </conditionalFormatting>
  <conditionalFormatting sqref="X12">
    <cfRule type="cellIs" dxfId="1064" priority="3580" operator="equal">
      <formula>"Not Required"</formula>
    </cfRule>
    <cfRule type="cellIs" dxfId="1063" priority="3581" operator="equal">
      <formula>"Working"</formula>
    </cfRule>
  </conditionalFormatting>
  <conditionalFormatting sqref="X12">
    <cfRule type="cellIs" dxfId="1062" priority="3578" operator="equal">
      <formula>"Not Required"</formula>
    </cfRule>
    <cfRule type="cellIs" dxfId="1061" priority="3579" operator="equal">
      <formula>"Working"</formula>
    </cfRule>
  </conditionalFormatting>
  <conditionalFormatting sqref="X12">
    <cfRule type="cellIs" dxfId="1060" priority="3576" operator="equal">
      <formula>"Not Required"</formula>
    </cfRule>
    <cfRule type="cellIs" dxfId="1059" priority="3577" operator="equal">
      <formula>"Working"</formula>
    </cfRule>
  </conditionalFormatting>
  <conditionalFormatting sqref="X12">
    <cfRule type="cellIs" dxfId="1058" priority="3574" operator="equal">
      <formula>"Not Required"</formula>
    </cfRule>
    <cfRule type="cellIs" dxfId="1057" priority="3575" operator="equal">
      <formula>"Working"</formula>
    </cfRule>
  </conditionalFormatting>
  <conditionalFormatting sqref="X12">
    <cfRule type="cellIs" dxfId="1056" priority="3572" operator="equal">
      <formula>"Not Required"</formula>
    </cfRule>
    <cfRule type="cellIs" dxfId="1055" priority="3573" operator="equal">
      <formula>"Working"</formula>
    </cfRule>
  </conditionalFormatting>
  <conditionalFormatting sqref="X12">
    <cfRule type="cellIs" dxfId="1054" priority="3570" operator="equal">
      <formula>"Not Required"</formula>
    </cfRule>
    <cfRule type="cellIs" dxfId="1053" priority="3571" operator="equal">
      <formula>"Working"</formula>
    </cfRule>
  </conditionalFormatting>
  <conditionalFormatting sqref="X12">
    <cfRule type="cellIs" dxfId="1052" priority="3568" operator="equal">
      <formula>"Not Required"</formula>
    </cfRule>
    <cfRule type="cellIs" dxfId="1051" priority="3569" operator="equal">
      <formula>"Working"</formula>
    </cfRule>
  </conditionalFormatting>
  <conditionalFormatting sqref="K10">
    <cfRule type="cellIs" dxfId="1050" priority="3554" operator="equal">
      <formula>"Not Required"</formula>
    </cfRule>
    <cfRule type="cellIs" dxfId="1049" priority="3555" operator="equal">
      <formula>"Working"</formula>
    </cfRule>
  </conditionalFormatting>
  <conditionalFormatting sqref="K10">
    <cfRule type="cellIs" dxfId="1048" priority="3552" operator="equal">
      <formula>"Not Required"</formula>
    </cfRule>
    <cfRule type="cellIs" dxfId="1047" priority="3553" operator="equal">
      <formula>"Working"</formula>
    </cfRule>
  </conditionalFormatting>
  <conditionalFormatting sqref="K10">
    <cfRule type="cellIs" dxfId="1046" priority="3550" operator="equal">
      <formula>"Not Required"</formula>
    </cfRule>
    <cfRule type="cellIs" dxfId="1045" priority="3551" operator="equal">
      <formula>"Working"</formula>
    </cfRule>
  </conditionalFormatting>
  <conditionalFormatting sqref="K10">
    <cfRule type="cellIs" dxfId="1044" priority="3548" operator="equal">
      <formula>"Not Required"</formula>
    </cfRule>
    <cfRule type="cellIs" dxfId="1043" priority="3549" operator="equal">
      <formula>"Working"</formula>
    </cfRule>
  </conditionalFormatting>
  <conditionalFormatting sqref="K10">
    <cfRule type="cellIs" dxfId="1042" priority="3546" operator="equal">
      <formula>"Not Required"</formula>
    </cfRule>
    <cfRule type="cellIs" dxfId="1041" priority="3547" operator="equal">
      <formula>"Working"</formula>
    </cfRule>
  </conditionalFormatting>
  <conditionalFormatting sqref="K10">
    <cfRule type="cellIs" dxfId="1040" priority="3544" operator="equal">
      <formula>"Not Required"</formula>
    </cfRule>
    <cfRule type="cellIs" dxfId="1039" priority="3545" operator="equal">
      <formula>"Working"</formula>
    </cfRule>
  </conditionalFormatting>
  <conditionalFormatting sqref="K10">
    <cfRule type="cellIs" dxfId="1038" priority="3542" operator="equal">
      <formula>"Not Required"</formula>
    </cfRule>
    <cfRule type="cellIs" dxfId="1037" priority="3543" operator="equal">
      <formula>"Working"</formula>
    </cfRule>
  </conditionalFormatting>
  <conditionalFormatting sqref="K10">
    <cfRule type="cellIs" dxfId="1036" priority="3540" operator="equal">
      <formula>"Not Required"</formula>
    </cfRule>
    <cfRule type="cellIs" dxfId="1035" priority="3541" operator="equal">
      <formula>"Working"</formula>
    </cfRule>
  </conditionalFormatting>
  <conditionalFormatting sqref="K10">
    <cfRule type="cellIs" dxfId="1034" priority="3538" operator="equal">
      <formula>"Not Required"</formula>
    </cfRule>
    <cfRule type="cellIs" dxfId="1033" priority="3539" operator="equal">
      <formula>"Working"</formula>
    </cfRule>
  </conditionalFormatting>
  <conditionalFormatting sqref="K10">
    <cfRule type="cellIs" dxfId="1032" priority="3536" operator="equal">
      <formula>"Not Required"</formula>
    </cfRule>
    <cfRule type="cellIs" dxfId="1031" priority="3537" operator="equal">
      <formula>"Working"</formula>
    </cfRule>
  </conditionalFormatting>
  <conditionalFormatting sqref="K10">
    <cfRule type="cellIs" dxfId="1030" priority="3534" operator="equal">
      <formula>"Not Required"</formula>
    </cfRule>
    <cfRule type="cellIs" dxfId="1029" priority="3535" operator="equal">
      <formula>"Working"</formula>
    </cfRule>
  </conditionalFormatting>
  <conditionalFormatting sqref="K10">
    <cfRule type="cellIs" dxfId="1028" priority="3532" operator="equal">
      <formula>"Not Required"</formula>
    </cfRule>
    <cfRule type="cellIs" dxfId="1027" priority="3533" operator="equal">
      <formula>"Working"</formula>
    </cfRule>
  </conditionalFormatting>
  <conditionalFormatting sqref="K10">
    <cfRule type="cellIs" dxfId="1026" priority="3530" operator="equal">
      <formula>"Not Required"</formula>
    </cfRule>
    <cfRule type="cellIs" dxfId="1025" priority="3531" operator="equal">
      <formula>"Working"</formula>
    </cfRule>
  </conditionalFormatting>
  <conditionalFormatting sqref="K10">
    <cfRule type="cellIs" dxfId="1024" priority="3528" operator="equal">
      <formula>"Not Required"</formula>
    </cfRule>
    <cfRule type="cellIs" dxfId="1023" priority="3529" operator="equal">
      <formula>"Working"</formula>
    </cfRule>
  </conditionalFormatting>
  <conditionalFormatting sqref="K10">
    <cfRule type="cellIs" dxfId="1022" priority="3526" operator="equal">
      <formula>"Not Required"</formula>
    </cfRule>
    <cfRule type="cellIs" dxfId="1021" priority="3527" operator="equal">
      <formula>"Working"</formula>
    </cfRule>
  </conditionalFormatting>
  <conditionalFormatting sqref="K10">
    <cfRule type="cellIs" dxfId="1020" priority="3524" operator="equal">
      <formula>"Not Required"</formula>
    </cfRule>
    <cfRule type="cellIs" dxfId="1019" priority="3525" operator="equal">
      <formula>"Working"</formula>
    </cfRule>
  </conditionalFormatting>
  <conditionalFormatting sqref="K10">
    <cfRule type="cellIs" dxfId="1018" priority="3522" operator="equal">
      <formula>"Not Required"</formula>
    </cfRule>
    <cfRule type="cellIs" dxfId="1017" priority="3523" operator="equal">
      <formula>"Working"</formula>
    </cfRule>
  </conditionalFormatting>
  <conditionalFormatting sqref="K10">
    <cfRule type="cellIs" dxfId="1016" priority="3520" operator="equal">
      <formula>"Not Required"</formula>
    </cfRule>
    <cfRule type="cellIs" dxfId="1015" priority="3521" operator="equal">
      <formula>"Working"</formula>
    </cfRule>
  </conditionalFormatting>
  <conditionalFormatting sqref="K10">
    <cfRule type="cellIs" dxfId="1014" priority="3518" operator="equal">
      <formula>"Not Required"</formula>
    </cfRule>
    <cfRule type="cellIs" dxfId="1013" priority="3519" operator="equal">
      <formula>"Working"</formula>
    </cfRule>
  </conditionalFormatting>
  <conditionalFormatting sqref="K10">
    <cfRule type="cellIs" dxfId="1012" priority="3516" operator="equal">
      <formula>"Not Required"</formula>
    </cfRule>
    <cfRule type="cellIs" dxfId="1011" priority="3517" operator="equal">
      <formula>"Working"</formula>
    </cfRule>
  </conditionalFormatting>
  <conditionalFormatting sqref="K11">
    <cfRule type="cellIs" dxfId="1010" priority="3514" operator="equal">
      <formula>"Not Required"</formula>
    </cfRule>
    <cfRule type="cellIs" dxfId="1009" priority="3515" operator="equal">
      <formula>"Working"</formula>
    </cfRule>
  </conditionalFormatting>
  <conditionalFormatting sqref="K11">
    <cfRule type="cellIs" dxfId="1008" priority="3512" operator="equal">
      <formula>"Not Required"</formula>
    </cfRule>
    <cfRule type="cellIs" dxfId="1007" priority="3513" operator="equal">
      <formula>"Working"</formula>
    </cfRule>
  </conditionalFormatting>
  <conditionalFormatting sqref="K11">
    <cfRule type="cellIs" dxfId="1006" priority="3510" operator="equal">
      <formula>"Not Required"</formula>
    </cfRule>
    <cfRule type="cellIs" dxfId="1005" priority="3511" operator="equal">
      <formula>"Working"</formula>
    </cfRule>
  </conditionalFormatting>
  <conditionalFormatting sqref="K11">
    <cfRule type="cellIs" dxfId="1004" priority="3508" operator="equal">
      <formula>"Not Required"</formula>
    </cfRule>
    <cfRule type="cellIs" dxfId="1003" priority="3509" operator="equal">
      <formula>"Working"</formula>
    </cfRule>
  </conditionalFormatting>
  <conditionalFormatting sqref="K11">
    <cfRule type="cellIs" dxfId="1002" priority="3506" operator="equal">
      <formula>"Not Required"</formula>
    </cfRule>
    <cfRule type="cellIs" dxfId="1001" priority="3507" operator="equal">
      <formula>"Working"</formula>
    </cfRule>
  </conditionalFormatting>
  <conditionalFormatting sqref="K11">
    <cfRule type="cellIs" dxfId="1000" priority="3504" operator="equal">
      <formula>"Not Required"</formula>
    </cfRule>
    <cfRule type="cellIs" dxfId="999" priority="3505" operator="equal">
      <formula>"Working"</formula>
    </cfRule>
  </conditionalFormatting>
  <conditionalFormatting sqref="K11">
    <cfRule type="cellIs" dxfId="998" priority="3502" operator="equal">
      <formula>"Not Required"</formula>
    </cfRule>
    <cfRule type="cellIs" dxfId="997" priority="3503" operator="equal">
      <formula>"Working"</formula>
    </cfRule>
  </conditionalFormatting>
  <conditionalFormatting sqref="K11">
    <cfRule type="cellIs" dxfId="996" priority="3500" operator="equal">
      <formula>"Not Required"</formula>
    </cfRule>
    <cfRule type="cellIs" dxfId="995" priority="3501" operator="equal">
      <formula>"Working"</formula>
    </cfRule>
  </conditionalFormatting>
  <conditionalFormatting sqref="K11">
    <cfRule type="cellIs" dxfId="994" priority="3498" operator="equal">
      <formula>"Not Required"</formula>
    </cfRule>
    <cfRule type="cellIs" dxfId="993" priority="3499" operator="equal">
      <formula>"Working"</formula>
    </cfRule>
  </conditionalFormatting>
  <conditionalFormatting sqref="K11">
    <cfRule type="cellIs" dxfId="992" priority="3496" operator="equal">
      <formula>"Not Required"</formula>
    </cfRule>
    <cfRule type="cellIs" dxfId="991" priority="3497" operator="equal">
      <formula>"Working"</formula>
    </cfRule>
  </conditionalFormatting>
  <conditionalFormatting sqref="K11">
    <cfRule type="cellIs" dxfId="990" priority="3494" operator="equal">
      <formula>"Not Required"</formula>
    </cfRule>
    <cfRule type="cellIs" dxfId="989" priority="3495" operator="equal">
      <formula>"Working"</formula>
    </cfRule>
  </conditionalFormatting>
  <conditionalFormatting sqref="K11">
    <cfRule type="cellIs" dxfId="988" priority="3492" operator="equal">
      <formula>"Not Required"</formula>
    </cfRule>
    <cfRule type="cellIs" dxfId="987" priority="3493" operator="equal">
      <formula>"Working"</formula>
    </cfRule>
  </conditionalFormatting>
  <conditionalFormatting sqref="K11">
    <cfRule type="cellIs" dxfId="986" priority="3490" operator="equal">
      <formula>"Not Required"</formula>
    </cfRule>
    <cfRule type="cellIs" dxfId="985" priority="3491" operator="equal">
      <formula>"Working"</formula>
    </cfRule>
  </conditionalFormatting>
  <conditionalFormatting sqref="K11">
    <cfRule type="cellIs" dxfId="984" priority="3488" operator="equal">
      <formula>"Not Required"</formula>
    </cfRule>
    <cfRule type="cellIs" dxfId="983" priority="3489" operator="equal">
      <formula>"Working"</formula>
    </cfRule>
  </conditionalFormatting>
  <conditionalFormatting sqref="K11">
    <cfRule type="cellIs" dxfId="982" priority="3486" operator="equal">
      <formula>"Not Required"</formula>
    </cfRule>
    <cfRule type="cellIs" dxfId="981" priority="3487" operator="equal">
      <formula>"Working"</formula>
    </cfRule>
  </conditionalFormatting>
  <conditionalFormatting sqref="K11">
    <cfRule type="cellIs" dxfId="980" priority="3484" operator="equal">
      <formula>"Not Required"</formula>
    </cfRule>
    <cfRule type="cellIs" dxfId="979" priority="3485" operator="equal">
      <formula>"Working"</formula>
    </cfRule>
  </conditionalFormatting>
  <conditionalFormatting sqref="K11">
    <cfRule type="cellIs" dxfId="978" priority="3482" operator="equal">
      <formula>"Not Required"</formula>
    </cfRule>
    <cfRule type="cellIs" dxfId="977" priority="3483" operator="equal">
      <formula>"Working"</formula>
    </cfRule>
  </conditionalFormatting>
  <conditionalFormatting sqref="K11">
    <cfRule type="cellIs" dxfId="976" priority="3480" operator="equal">
      <formula>"Not Required"</formula>
    </cfRule>
    <cfRule type="cellIs" dxfId="975" priority="3481" operator="equal">
      <formula>"Working"</formula>
    </cfRule>
  </conditionalFormatting>
  <conditionalFormatting sqref="K11">
    <cfRule type="cellIs" dxfId="974" priority="3478" operator="equal">
      <formula>"Not Required"</formula>
    </cfRule>
    <cfRule type="cellIs" dxfId="973" priority="3479" operator="equal">
      <formula>"Working"</formula>
    </cfRule>
  </conditionalFormatting>
  <conditionalFormatting sqref="K11">
    <cfRule type="cellIs" dxfId="972" priority="3476" operator="equal">
      <formula>"Not Required"</formula>
    </cfRule>
    <cfRule type="cellIs" dxfId="971" priority="3477" operator="equal">
      <formula>"Working"</formula>
    </cfRule>
  </conditionalFormatting>
  <conditionalFormatting sqref="K11">
    <cfRule type="cellIs" dxfId="970" priority="3474" operator="equal">
      <formula>"Not Required"</formula>
    </cfRule>
    <cfRule type="cellIs" dxfId="969" priority="3475" operator="equal">
      <formula>"Working"</formula>
    </cfRule>
  </conditionalFormatting>
  <conditionalFormatting sqref="K10">
    <cfRule type="cellIs" dxfId="968" priority="3472" operator="equal">
      <formula>"Not Required"</formula>
    </cfRule>
    <cfRule type="cellIs" dxfId="967" priority="3473" operator="equal">
      <formula>"Working"</formula>
    </cfRule>
  </conditionalFormatting>
  <conditionalFormatting sqref="K10">
    <cfRule type="cellIs" dxfId="966" priority="3470" operator="equal">
      <formula>"Not Required"</formula>
    </cfRule>
    <cfRule type="cellIs" dxfId="965" priority="3471" operator="equal">
      <formula>"Working"</formula>
    </cfRule>
  </conditionalFormatting>
  <conditionalFormatting sqref="K10">
    <cfRule type="cellIs" dxfId="964" priority="3468" operator="equal">
      <formula>"Not Required"</formula>
    </cfRule>
    <cfRule type="cellIs" dxfId="963" priority="3469" operator="equal">
      <formula>"Working"</formula>
    </cfRule>
  </conditionalFormatting>
  <conditionalFormatting sqref="K10">
    <cfRule type="cellIs" dxfId="962" priority="3466" operator="equal">
      <formula>"Not Required"</formula>
    </cfRule>
    <cfRule type="cellIs" dxfId="961" priority="3467" operator="equal">
      <formula>"Working"</formula>
    </cfRule>
  </conditionalFormatting>
  <conditionalFormatting sqref="K10">
    <cfRule type="cellIs" dxfId="960" priority="3464" operator="equal">
      <formula>"Not Required"</formula>
    </cfRule>
    <cfRule type="cellIs" dxfId="959" priority="3465" operator="equal">
      <formula>"Working"</formula>
    </cfRule>
  </conditionalFormatting>
  <conditionalFormatting sqref="K10">
    <cfRule type="cellIs" dxfId="958" priority="3462" operator="equal">
      <formula>"Not Required"</formula>
    </cfRule>
    <cfRule type="cellIs" dxfId="957" priority="3463" operator="equal">
      <formula>"Working"</formula>
    </cfRule>
  </conditionalFormatting>
  <conditionalFormatting sqref="K10">
    <cfRule type="cellIs" dxfId="956" priority="3460" operator="equal">
      <formula>"Not Required"</formula>
    </cfRule>
    <cfRule type="cellIs" dxfId="955" priority="3461" operator="equal">
      <formula>"Working"</formula>
    </cfRule>
  </conditionalFormatting>
  <conditionalFormatting sqref="K10">
    <cfRule type="cellIs" dxfId="954" priority="3458" operator="equal">
      <formula>"Not Required"</formula>
    </cfRule>
    <cfRule type="cellIs" dxfId="953" priority="3459" operator="equal">
      <formula>"Working"</formula>
    </cfRule>
  </conditionalFormatting>
  <conditionalFormatting sqref="K10">
    <cfRule type="cellIs" dxfId="952" priority="3456" operator="equal">
      <formula>"Not Required"</formula>
    </cfRule>
    <cfRule type="cellIs" dxfId="951" priority="3457" operator="equal">
      <formula>"Working"</formula>
    </cfRule>
  </conditionalFormatting>
  <conditionalFormatting sqref="K10">
    <cfRule type="cellIs" dxfId="950" priority="3454" operator="equal">
      <formula>"Not Required"</formula>
    </cfRule>
    <cfRule type="cellIs" dxfId="949" priority="3455" operator="equal">
      <formula>"Working"</formula>
    </cfRule>
  </conditionalFormatting>
  <conditionalFormatting sqref="K10">
    <cfRule type="cellIs" dxfId="948" priority="3452" operator="equal">
      <formula>"Not Required"</formula>
    </cfRule>
    <cfRule type="cellIs" dxfId="947" priority="3453" operator="equal">
      <formula>"Working"</formula>
    </cfRule>
  </conditionalFormatting>
  <conditionalFormatting sqref="K10">
    <cfRule type="cellIs" dxfId="946" priority="3450" operator="equal">
      <formula>"Not Required"</formula>
    </cfRule>
    <cfRule type="cellIs" dxfId="945" priority="3451" operator="equal">
      <formula>"Working"</formula>
    </cfRule>
  </conditionalFormatting>
  <conditionalFormatting sqref="K10">
    <cfRule type="cellIs" dxfId="944" priority="3448" operator="equal">
      <formula>"Not Required"</formula>
    </cfRule>
    <cfRule type="cellIs" dxfId="943" priority="3449" operator="equal">
      <formula>"Working"</formula>
    </cfRule>
  </conditionalFormatting>
  <conditionalFormatting sqref="K10">
    <cfRule type="cellIs" dxfId="942" priority="3446" operator="equal">
      <formula>"Not Required"</formula>
    </cfRule>
    <cfRule type="cellIs" dxfId="941" priority="3447" operator="equal">
      <formula>"Working"</formula>
    </cfRule>
  </conditionalFormatting>
  <conditionalFormatting sqref="K10">
    <cfRule type="cellIs" dxfId="940" priority="3444" operator="equal">
      <formula>"Not Required"</formula>
    </cfRule>
    <cfRule type="cellIs" dxfId="939" priority="3445" operator="equal">
      <formula>"Working"</formula>
    </cfRule>
  </conditionalFormatting>
  <conditionalFormatting sqref="K10">
    <cfRule type="cellIs" dxfId="938" priority="3442" operator="equal">
      <formula>"Not Required"</formula>
    </cfRule>
    <cfRule type="cellIs" dxfId="937" priority="3443" operator="equal">
      <formula>"Working"</formula>
    </cfRule>
  </conditionalFormatting>
  <conditionalFormatting sqref="K10">
    <cfRule type="cellIs" dxfId="936" priority="3440" operator="equal">
      <formula>"Not Required"</formula>
    </cfRule>
    <cfRule type="cellIs" dxfId="935" priority="3441" operator="equal">
      <formula>"Working"</formula>
    </cfRule>
  </conditionalFormatting>
  <conditionalFormatting sqref="K10">
    <cfRule type="cellIs" dxfId="934" priority="3438" operator="equal">
      <formula>"Not Required"</formula>
    </cfRule>
    <cfRule type="cellIs" dxfId="933" priority="3439" operator="equal">
      <formula>"Working"</formula>
    </cfRule>
  </conditionalFormatting>
  <conditionalFormatting sqref="K10">
    <cfRule type="cellIs" dxfId="932" priority="3436" operator="equal">
      <formula>"Not Required"</formula>
    </cfRule>
    <cfRule type="cellIs" dxfId="931" priority="3437" operator="equal">
      <formula>"Working"</formula>
    </cfRule>
  </conditionalFormatting>
  <conditionalFormatting sqref="K10">
    <cfRule type="cellIs" dxfId="930" priority="3434" operator="equal">
      <formula>"Not Required"</formula>
    </cfRule>
    <cfRule type="cellIs" dxfId="929" priority="3435" operator="equal">
      <formula>"Working"</formula>
    </cfRule>
  </conditionalFormatting>
  <conditionalFormatting sqref="K10">
    <cfRule type="cellIs" dxfId="928" priority="3432" operator="equal">
      <formula>"Not Required"</formula>
    </cfRule>
    <cfRule type="cellIs" dxfId="927" priority="3433" operator="equal">
      <formula>"Working"</formula>
    </cfRule>
  </conditionalFormatting>
  <conditionalFormatting sqref="K10">
    <cfRule type="cellIs" dxfId="926" priority="3430" operator="equal">
      <formula>"Not Required"</formula>
    </cfRule>
    <cfRule type="cellIs" dxfId="925" priority="3431" operator="equal">
      <formula>"Working"</formula>
    </cfRule>
  </conditionalFormatting>
  <conditionalFormatting sqref="U11">
    <cfRule type="cellIs" dxfId="924" priority="3428" operator="equal">
      <formula>"Not Required"</formula>
    </cfRule>
    <cfRule type="cellIs" dxfId="923" priority="3429" operator="equal">
      <formula>"Working"</formula>
    </cfRule>
  </conditionalFormatting>
  <conditionalFormatting sqref="U11">
    <cfRule type="cellIs" dxfId="922" priority="3426" operator="equal">
      <formula>"Not Required"</formula>
    </cfRule>
    <cfRule type="cellIs" dxfId="921" priority="3427" operator="equal">
      <formula>"Working"</formula>
    </cfRule>
  </conditionalFormatting>
  <conditionalFormatting sqref="U11">
    <cfRule type="cellIs" dxfId="920" priority="3424" operator="equal">
      <formula>"Not Required"</formula>
    </cfRule>
    <cfRule type="cellIs" dxfId="919" priority="3425" operator="equal">
      <formula>"Working"</formula>
    </cfRule>
  </conditionalFormatting>
  <conditionalFormatting sqref="U11">
    <cfRule type="cellIs" dxfId="918" priority="3422" operator="equal">
      <formula>"Not Required"</formula>
    </cfRule>
    <cfRule type="cellIs" dxfId="917" priority="3423" operator="equal">
      <formula>"Working"</formula>
    </cfRule>
  </conditionalFormatting>
  <conditionalFormatting sqref="U11">
    <cfRule type="cellIs" dxfId="916" priority="3420" operator="equal">
      <formula>"Not Required"</formula>
    </cfRule>
    <cfRule type="cellIs" dxfId="915" priority="3421" operator="equal">
      <formula>"Working"</formula>
    </cfRule>
  </conditionalFormatting>
  <conditionalFormatting sqref="U11">
    <cfRule type="cellIs" dxfId="914" priority="3418" operator="equal">
      <formula>"Not Required"</formula>
    </cfRule>
    <cfRule type="cellIs" dxfId="913" priority="3419" operator="equal">
      <formula>"Working"</formula>
    </cfRule>
  </conditionalFormatting>
  <conditionalFormatting sqref="U11">
    <cfRule type="cellIs" dxfId="912" priority="3416" operator="equal">
      <formula>"Not Required"</formula>
    </cfRule>
    <cfRule type="cellIs" dxfId="911" priority="3417" operator="equal">
      <formula>"Working"</formula>
    </cfRule>
  </conditionalFormatting>
  <conditionalFormatting sqref="S10">
    <cfRule type="cellIs" dxfId="910" priority="3414" operator="equal">
      <formula>"Not Required"</formula>
    </cfRule>
    <cfRule type="cellIs" dxfId="909" priority="3415" operator="equal">
      <formula>"Working"</formula>
    </cfRule>
  </conditionalFormatting>
  <conditionalFormatting sqref="S10">
    <cfRule type="cellIs" dxfId="908" priority="3412" operator="equal">
      <formula>"Not Required"</formula>
    </cfRule>
    <cfRule type="cellIs" dxfId="907" priority="3413" operator="equal">
      <formula>"Working"</formula>
    </cfRule>
  </conditionalFormatting>
  <conditionalFormatting sqref="S10">
    <cfRule type="cellIs" dxfId="906" priority="3410" operator="equal">
      <formula>"Not Required"</formula>
    </cfRule>
    <cfRule type="cellIs" dxfId="905" priority="3411" operator="equal">
      <formula>"Working"</formula>
    </cfRule>
  </conditionalFormatting>
  <conditionalFormatting sqref="S10">
    <cfRule type="cellIs" dxfId="904" priority="3408" operator="equal">
      <formula>"Not Required"</formula>
    </cfRule>
    <cfRule type="cellIs" dxfId="903" priority="3409" operator="equal">
      <formula>"Working"</formula>
    </cfRule>
  </conditionalFormatting>
  <conditionalFormatting sqref="S10">
    <cfRule type="cellIs" dxfId="902" priority="3406" operator="equal">
      <formula>"Not Required"</formula>
    </cfRule>
    <cfRule type="cellIs" dxfId="901" priority="3407" operator="equal">
      <formula>"Working"</formula>
    </cfRule>
  </conditionalFormatting>
  <conditionalFormatting sqref="S10">
    <cfRule type="cellIs" dxfId="900" priority="3404" operator="equal">
      <formula>"Not Required"</formula>
    </cfRule>
    <cfRule type="cellIs" dxfId="899" priority="3405" operator="equal">
      <formula>"Working"</formula>
    </cfRule>
  </conditionalFormatting>
  <conditionalFormatting sqref="S10">
    <cfRule type="cellIs" dxfId="898" priority="3402" operator="equal">
      <formula>"Not Required"</formula>
    </cfRule>
    <cfRule type="cellIs" dxfId="897" priority="3403" operator="equal">
      <formula>"Working"</formula>
    </cfRule>
  </conditionalFormatting>
  <conditionalFormatting sqref="S11">
    <cfRule type="cellIs" dxfId="896" priority="3400" operator="equal">
      <formula>"Not Required"</formula>
    </cfRule>
    <cfRule type="cellIs" dxfId="895" priority="3401" operator="equal">
      <formula>"Working"</formula>
    </cfRule>
  </conditionalFormatting>
  <conditionalFormatting sqref="S11">
    <cfRule type="cellIs" dxfId="894" priority="3398" operator="equal">
      <formula>"Not Required"</formula>
    </cfRule>
    <cfRule type="cellIs" dxfId="893" priority="3399" operator="equal">
      <formula>"Working"</formula>
    </cfRule>
  </conditionalFormatting>
  <conditionalFormatting sqref="S11">
    <cfRule type="cellIs" dxfId="892" priority="3396" operator="equal">
      <formula>"Not Required"</formula>
    </cfRule>
    <cfRule type="cellIs" dxfId="891" priority="3397" operator="equal">
      <formula>"Working"</formula>
    </cfRule>
  </conditionalFormatting>
  <conditionalFormatting sqref="S11">
    <cfRule type="cellIs" dxfId="890" priority="3394" operator="equal">
      <formula>"Not Required"</formula>
    </cfRule>
    <cfRule type="cellIs" dxfId="889" priority="3395" operator="equal">
      <formula>"Working"</formula>
    </cfRule>
  </conditionalFormatting>
  <conditionalFormatting sqref="S11">
    <cfRule type="cellIs" dxfId="888" priority="3392" operator="equal">
      <formula>"Not Required"</formula>
    </cfRule>
    <cfRule type="cellIs" dxfId="887" priority="3393" operator="equal">
      <formula>"Working"</formula>
    </cfRule>
  </conditionalFormatting>
  <conditionalFormatting sqref="S11">
    <cfRule type="cellIs" dxfId="886" priority="3390" operator="equal">
      <formula>"Not Required"</formula>
    </cfRule>
    <cfRule type="cellIs" dxfId="885" priority="3391" operator="equal">
      <formula>"Working"</formula>
    </cfRule>
  </conditionalFormatting>
  <conditionalFormatting sqref="S11">
    <cfRule type="cellIs" dxfId="884" priority="3388" operator="equal">
      <formula>"Not Required"</formula>
    </cfRule>
    <cfRule type="cellIs" dxfId="883" priority="3389" operator="equal">
      <formula>"Working"</formula>
    </cfRule>
  </conditionalFormatting>
  <conditionalFormatting sqref="S13">
    <cfRule type="cellIs" dxfId="882" priority="3386" operator="equal">
      <formula>"Not Required"</formula>
    </cfRule>
    <cfRule type="cellIs" dxfId="881" priority="3387" operator="equal">
      <formula>"Working"</formula>
    </cfRule>
  </conditionalFormatting>
  <conditionalFormatting sqref="S13">
    <cfRule type="cellIs" dxfId="880" priority="3384" operator="equal">
      <formula>"Not Required"</formula>
    </cfRule>
    <cfRule type="cellIs" dxfId="879" priority="3385" operator="equal">
      <formula>"Working"</formula>
    </cfRule>
  </conditionalFormatting>
  <conditionalFormatting sqref="S13">
    <cfRule type="cellIs" dxfId="878" priority="3382" operator="equal">
      <formula>"Not Required"</formula>
    </cfRule>
    <cfRule type="cellIs" dxfId="877" priority="3383" operator="equal">
      <formula>"Working"</formula>
    </cfRule>
  </conditionalFormatting>
  <conditionalFormatting sqref="S13">
    <cfRule type="cellIs" dxfId="876" priority="3380" operator="equal">
      <formula>"Not Required"</formula>
    </cfRule>
    <cfRule type="cellIs" dxfId="875" priority="3381" operator="equal">
      <formula>"Working"</formula>
    </cfRule>
  </conditionalFormatting>
  <conditionalFormatting sqref="S13">
    <cfRule type="cellIs" dxfId="874" priority="3378" operator="equal">
      <formula>"Not Required"</formula>
    </cfRule>
    <cfRule type="cellIs" dxfId="873" priority="3379" operator="equal">
      <formula>"Working"</formula>
    </cfRule>
  </conditionalFormatting>
  <conditionalFormatting sqref="S13">
    <cfRule type="cellIs" dxfId="872" priority="3376" operator="equal">
      <formula>"Not Required"</formula>
    </cfRule>
    <cfRule type="cellIs" dxfId="871" priority="3377" operator="equal">
      <formula>"Working"</formula>
    </cfRule>
  </conditionalFormatting>
  <conditionalFormatting sqref="S13">
    <cfRule type="cellIs" dxfId="870" priority="3374" operator="equal">
      <formula>"Not Required"</formula>
    </cfRule>
    <cfRule type="cellIs" dxfId="869" priority="3375" operator="equal">
      <formula>"Working"</formula>
    </cfRule>
  </conditionalFormatting>
  <conditionalFormatting sqref="U10">
    <cfRule type="cellIs" dxfId="868" priority="3372" operator="equal">
      <formula>"Not Required"</formula>
    </cfRule>
    <cfRule type="cellIs" dxfId="867" priority="3373" operator="equal">
      <formula>"Working"</formula>
    </cfRule>
  </conditionalFormatting>
  <conditionalFormatting sqref="U10">
    <cfRule type="cellIs" dxfId="866" priority="3370" operator="equal">
      <formula>"Not Required"</formula>
    </cfRule>
    <cfRule type="cellIs" dxfId="865" priority="3371" operator="equal">
      <formula>"Working"</formula>
    </cfRule>
  </conditionalFormatting>
  <conditionalFormatting sqref="U10">
    <cfRule type="cellIs" dxfId="864" priority="3368" operator="equal">
      <formula>"Not Required"</formula>
    </cfRule>
    <cfRule type="cellIs" dxfId="863" priority="3369" operator="equal">
      <formula>"Working"</formula>
    </cfRule>
  </conditionalFormatting>
  <conditionalFormatting sqref="U10">
    <cfRule type="cellIs" dxfId="862" priority="3366" operator="equal">
      <formula>"Not Required"</formula>
    </cfRule>
    <cfRule type="cellIs" dxfId="861" priority="3367" operator="equal">
      <formula>"Working"</formula>
    </cfRule>
  </conditionalFormatting>
  <conditionalFormatting sqref="U10">
    <cfRule type="cellIs" dxfId="860" priority="3364" operator="equal">
      <formula>"Not Required"</formula>
    </cfRule>
    <cfRule type="cellIs" dxfId="859" priority="3365" operator="equal">
      <formula>"Working"</formula>
    </cfRule>
  </conditionalFormatting>
  <conditionalFormatting sqref="U10">
    <cfRule type="cellIs" dxfId="858" priority="3362" operator="equal">
      <formula>"Not Required"</formula>
    </cfRule>
    <cfRule type="cellIs" dxfId="857" priority="3363" operator="equal">
      <formula>"Working"</formula>
    </cfRule>
  </conditionalFormatting>
  <conditionalFormatting sqref="U10">
    <cfRule type="cellIs" dxfId="856" priority="3360" operator="equal">
      <formula>"Not Required"</formula>
    </cfRule>
    <cfRule type="cellIs" dxfId="855" priority="3361" operator="equal">
      <formula>"Working"</formula>
    </cfRule>
  </conditionalFormatting>
  <conditionalFormatting sqref="U10">
    <cfRule type="cellIs" dxfId="854" priority="3358" operator="equal">
      <formula>"Not Required"</formula>
    </cfRule>
    <cfRule type="cellIs" dxfId="853" priority="3359" operator="equal">
      <formula>"Working"</formula>
    </cfRule>
  </conditionalFormatting>
  <conditionalFormatting sqref="U10">
    <cfRule type="cellIs" dxfId="852" priority="3356" operator="equal">
      <formula>"Not Required"</formula>
    </cfRule>
    <cfRule type="cellIs" dxfId="851" priority="3357" operator="equal">
      <formula>"Working"</formula>
    </cfRule>
  </conditionalFormatting>
  <conditionalFormatting sqref="U13">
    <cfRule type="cellIs" dxfId="850" priority="3354" operator="equal">
      <formula>"Not Required"</formula>
    </cfRule>
    <cfRule type="cellIs" dxfId="849" priority="3355" operator="equal">
      <formula>"Working"</formula>
    </cfRule>
  </conditionalFormatting>
  <conditionalFormatting sqref="U13">
    <cfRule type="cellIs" dxfId="848" priority="3352" operator="equal">
      <formula>"Not Required"</formula>
    </cfRule>
    <cfRule type="cellIs" dxfId="847" priority="3353" operator="equal">
      <formula>"Working"</formula>
    </cfRule>
  </conditionalFormatting>
  <conditionalFormatting sqref="U13">
    <cfRule type="cellIs" dxfId="846" priority="3350" operator="equal">
      <formula>"Not Required"</formula>
    </cfRule>
    <cfRule type="cellIs" dxfId="845" priority="3351" operator="equal">
      <formula>"Working"</formula>
    </cfRule>
  </conditionalFormatting>
  <conditionalFormatting sqref="U13">
    <cfRule type="cellIs" dxfId="844" priority="3348" operator="equal">
      <formula>"Not Required"</formula>
    </cfRule>
    <cfRule type="cellIs" dxfId="843" priority="3349" operator="equal">
      <formula>"Working"</formula>
    </cfRule>
  </conditionalFormatting>
  <conditionalFormatting sqref="U13">
    <cfRule type="cellIs" dxfId="842" priority="3346" operator="equal">
      <formula>"Not Required"</formula>
    </cfRule>
    <cfRule type="cellIs" dxfId="841" priority="3347" operator="equal">
      <formula>"Working"</formula>
    </cfRule>
  </conditionalFormatting>
  <conditionalFormatting sqref="U13">
    <cfRule type="cellIs" dxfId="840" priority="3344" operator="equal">
      <formula>"Not Required"</formula>
    </cfRule>
    <cfRule type="cellIs" dxfId="839" priority="3345" operator="equal">
      <formula>"Working"</formula>
    </cfRule>
  </conditionalFormatting>
  <conditionalFormatting sqref="U13">
    <cfRule type="cellIs" dxfId="838" priority="3342" operator="equal">
      <formula>"Not Required"</formula>
    </cfRule>
    <cfRule type="cellIs" dxfId="837" priority="3343" operator="equal">
      <formula>"Working"</formula>
    </cfRule>
  </conditionalFormatting>
  <conditionalFormatting sqref="U13">
    <cfRule type="cellIs" dxfId="836" priority="3340" operator="equal">
      <formula>"Not Required"</formula>
    </cfRule>
    <cfRule type="cellIs" dxfId="835" priority="3341" operator="equal">
      <formula>"Working"</formula>
    </cfRule>
  </conditionalFormatting>
  <conditionalFormatting sqref="U13">
    <cfRule type="cellIs" dxfId="834" priority="3338" operator="equal">
      <formula>"Not Required"</formula>
    </cfRule>
    <cfRule type="cellIs" dxfId="833" priority="3339" operator="equal">
      <formula>"Working"</formula>
    </cfRule>
  </conditionalFormatting>
  <conditionalFormatting sqref="X10">
    <cfRule type="cellIs" dxfId="832" priority="3336" operator="equal">
      <formula>"Not Required"</formula>
    </cfRule>
    <cfRule type="cellIs" dxfId="831" priority="3337" operator="equal">
      <formula>"Working"</formula>
    </cfRule>
  </conditionalFormatting>
  <conditionalFormatting sqref="X10">
    <cfRule type="cellIs" dxfId="830" priority="3334" operator="equal">
      <formula>"Not Required"</formula>
    </cfRule>
    <cfRule type="cellIs" dxfId="829" priority="3335" operator="equal">
      <formula>"Working"</formula>
    </cfRule>
  </conditionalFormatting>
  <conditionalFormatting sqref="X10">
    <cfRule type="cellIs" dxfId="828" priority="3332" operator="equal">
      <formula>"Not Required"</formula>
    </cfRule>
    <cfRule type="cellIs" dxfId="827" priority="3333" operator="equal">
      <formula>"Working"</formula>
    </cfRule>
  </conditionalFormatting>
  <conditionalFormatting sqref="X10">
    <cfRule type="cellIs" dxfId="826" priority="3330" operator="equal">
      <formula>"Not Required"</formula>
    </cfRule>
    <cfRule type="cellIs" dxfId="825" priority="3331" operator="equal">
      <formula>"Working"</formula>
    </cfRule>
  </conditionalFormatting>
  <conditionalFormatting sqref="X10">
    <cfRule type="cellIs" dxfId="824" priority="3328" operator="equal">
      <formula>"Not Required"</formula>
    </cfRule>
    <cfRule type="cellIs" dxfId="823" priority="3329" operator="equal">
      <formula>"Working"</formula>
    </cfRule>
  </conditionalFormatting>
  <conditionalFormatting sqref="X10">
    <cfRule type="cellIs" dxfId="822" priority="3326" operator="equal">
      <formula>"Not Required"</formula>
    </cfRule>
    <cfRule type="cellIs" dxfId="821" priority="3327" operator="equal">
      <formula>"Working"</formula>
    </cfRule>
  </conditionalFormatting>
  <conditionalFormatting sqref="X10">
    <cfRule type="cellIs" dxfId="820" priority="3324" operator="equal">
      <formula>"Not Required"</formula>
    </cfRule>
    <cfRule type="cellIs" dxfId="819" priority="3325" operator="equal">
      <formula>"Working"</formula>
    </cfRule>
  </conditionalFormatting>
  <conditionalFormatting sqref="X10">
    <cfRule type="cellIs" dxfId="818" priority="3322" operator="equal">
      <formula>"Not Required"</formula>
    </cfRule>
    <cfRule type="cellIs" dxfId="817" priority="3323" operator="equal">
      <formula>"Working"</formula>
    </cfRule>
  </conditionalFormatting>
  <conditionalFormatting sqref="X10">
    <cfRule type="cellIs" dxfId="816" priority="3320" operator="equal">
      <formula>"Not Required"</formula>
    </cfRule>
    <cfRule type="cellIs" dxfId="815" priority="3321" operator="equal">
      <formula>"Working"</formula>
    </cfRule>
  </conditionalFormatting>
  <conditionalFormatting sqref="X11">
    <cfRule type="cellIs" dxfId="814" priority="3318" operator="equal">
      <formula>"Not Required"</formula>
    </cfRule>
    <cfRule type="cellIs" dxfId="813" priority="3319" operator="equal">
      <formula>"Working"</formula>
    </cfRule>
  </conditionalFormatting>
  <conditionalFormatting sqref="X11">
    <cfRule type="cellIs" dxfId="812" priority="3316" operator="equal">
      <formula>"Not Required"</formula>
    </cfRule>
    <cfRule type="cellIs" dxfId="811" priority="3317" operator="equal">
      <formula>"Working"</formula>
    </cfRule>
  </conditionalFormatting>
  <conditionalFormatting sqref="X11">
    <cfRule type="cellIs" dxfId="810" priority="3314" operator="equal">
      <formula>"Not Required"</formula>
    </cfRule>
    <cfRule type="cellIs" dxfId="809" priority="3315" operator="equal">
      <formula>"Working"</formula>
    </cfRule>
  </conditionalFormatting>
  <conditionalFormatting sqref="X11">
    <cfRule type="cellIs" dxfId="808" priority="3312" operator="equal">
      <formula>"Not Required"</formula>
    </cfRule>
    <cfRule type="cellIs" dxfId="807" priority="3313" operator="equal">
      <formula>"Working"</formula>
    </cfRule>
  </conditionalFormatting>
  <conditionalFormatting sqref="X11">
    <cfRule type="cellIs" dxfId="806" priority="3310" operator="equal">
      <formula>"Not Required"</formula>
    </cfRule>
    <cfRule type="cellIs" dxfId="805" priority="3311" operator="equal">
      <formula>"Working"</formula>
    </cfRule>
  </conditionalFormatting>
  <conditionalFormatting sqref="X11">
    <cfRule type="cellIs" dxfId="804" priority="3308" operator="equal">
      <formula>"Not Required"</formula>
    </cfRule>
    <cfRule type="cellIs" dxfId="803" priority="3309" operator="equal">
      <formula>"Working"</formula>
    </cfRule>
  </conditionalFormatting>
  <conditionalFormatting sqref="X11">
    <cfRule type="cellIs" dxfId="802" priority="3306" operator="equal">
      <formula>"Not Required"</formula>
    </cfRule>
    <cfRule type="cellIs" dxfId="801" priority="3307" operator="equal">
      <formula>"Working"</formula>
    </cfRule>
  </conditionalFormatting>
  <conditionalFormatting sqref="X11">
    <cfRule type="cellIs" dxfId="800" priority="3304" operator="equal">
      <formula>"Not Required"</formula>
    </cfRule>
    <cfRule type="cellIs" dxfId="799" priority="3305" operator="equal">
      <formula>"Working"</formula>
    </cfRule>
  </conditionalFormatting>
  <conditionalFormatting sqref="X11">
    <cfRule type="cellIs" dxfId="798" priority="3302" operator="equal">
      <formula>"Not Required"</formula>
    </cfRule>
    <cfRule type="cellIs" dxfId="797" priority="3303" operator="equal">
      <formula>"Working"</formula>
    </cfRule>
  </conditionalFormatting>
  <conditionalFormatting sqref="X13">
    <cfRule type="cellIs" dxfId="796" priority="3300" operator="equal">
      <formula>"Not Required"</formula>
    </cfRule>
    <cfRule type="cellIs" dxfId="795" priority="3301" operator="equal">
      <formula>"Working"</formula>
    </cfRule>
  </conditionalFormatting>
  <conditionalFormatting sqref="X13">
    <cfRule type="cellIs" dxfId="794" priority="3298" operator="equal">
      <formula>"Not Required"</formula>
    </cfRule>
    <cfRule type="cellIs" dxfId="793" priority="3299" operator="equal">
      <formula>"Working"</formula>
    </cfRule>
  </conditionalFormatting>
  <conditionalFormatting sqref="X13">
    <cfRule type="cellIs" dxfId="792" priority="3296" operator="equal">
      <formula>"Not Required"</formula>
    </cfRule>
    <cfRule type="cellIs" dxfId="791" priority="3297" operator="equal">
      <formula>"Working"</formula>
    </cfRule>
  </conditionalFormatting>
  <conditionalFormatting sqref="X13">
    <cfRule type="cellIs" dxfId="790" priority="3294" operator="equal">
      <formula>"Not Required"</formula>
    </cfRule>
    <cfRule type="cellIs" dxfId="789" priority="3295" operator="equal">
      <formula>"Working"</formula>
    </cfRule>
  </conditionalFormatting>
  <conditionalFormatting sqref="X13">
    <cfRule type="cellIs" dxfId="788" priority="3292" operator="equal">
      <formula>"Not Required"</formula>
    </cfRule>
    <cfRule type="cellIs" dxfId="787" priority="3293" operator="equal">
      <formula>"Working"</formula>
    </cfRule>
  </conditionalFormatting>
  <conditionalFormatting sqref="X13">
    <cfRule type="cellIs" dxfId="786" priority="3290" operator="equal">
      <formula>"Not Required"</formula>
    </cfRule>
    <cfRule type="cellIs" dxfId="785" priority="3291" operator="equal">
      <formula>"Working"</formula>
    </cfRule>
  </conditionalFormatting>
  <conditionalFormatting sqref="X13">
    <cfRule type="cellIs" dxfId="784" priority="3288" operator="equal">
      <formula>"Not Required"</formula>
    </cfRule>
    <cfRule type="cellIs" dxfId="783" priority="3289" operator="equal">
      <formula>"Working"</formula>
    </cfRule>
  </conditionalFormatting>
  <conditionalFormatting sqref="X13">
    <cfRule type="cellIs" dxfId="782" priority="3286" operator="equal">
      <formula>"Not Required"</formula>
    </cfRule>
    <cfRule type="cellIs" dxfId="781" priority="3287" operator="equal">
      <formula>"Working"</formula>
    </cfRule>
  </conditionalFormatting>
  <conditionalFormatting sqref="X13">
    <cfRule type="cellIs" dxfId="780" priority="3284" operator="equal">
      <formula>"Not Required"</formula>
    </cfRule>
    <cfRule type="cellIs" dxfId="779" priority="3285" operator="equal">
      <formula>"Working"</formula>
    </cfRule>
  </conditionalFormatting>
  <conditionalFormatting sqref="S48">
    <cfRule type="cellIs" dxfId="778" priority="3268" operator="equal">
      <formula>"Not Required"</formula>
    </cfRule>
    <cfRule type="cellIs" dxfId="777" priority="3269" operator="equal">
      <formula>"Working"</formula>
    </cfRule>
  </conditionalFormatting>
  <conditionalFormatting sqref="S48">
    <cfRule type="cellIs" dxfId="776" priority="3266" operator="equal">
      <formula>"Not Required"</formula>
    </cfRule>
    <cfRule type="cellIs" dxfId="775" priority="3267" operator="equal">
      <formula>"Working"</formula>
    </cfRule>
  </conditionalFormatting>
  <conditionalFormatting sqref="S48">
    <cfRule type="cellIs" dxfId="774" priority="3264" operator="equal">
      <formula>"Not Required"</formula>
    </cfRule>
    <cfRule type="cellIs" dxfId="773" priority="3265" operator="equal">
      <formula>"Working"</formula>
    </cfRule>
  </conditionalFormatting>
  <conditionalFormatting sqref="S48">
    <cfRule type="cellIs" dxfId="772" priority="3262" operator="equal">
      <formula>"Not Required"</formula>
    </cfRule>
    <cfRule type="cellIs" dxfId="771" priority="3263" operator="equal">
      <formula>"Working"</formula>
    </cfRule>
  </conditionalFormatting>
  <conditionalFormatting sqref="S48">
    <cfRule type="cellIs" dxfId="770" priority="3260" operator="equal">
      <formula>"Not Required"</formula>
    </cfRule>
    <cfRule type="cellIs" dxfId="769" priority="3261" operator="equal">
      <formula>"Working"</formula>
    </cfRule>
  </conditionalFormatting>
  <conditionalFormatting sqref="S48">
    <cfRule type="cellIs" dxfId="768" priority="3258" operator="equal">
      <formula>"Not Required"</formula>
    </cfRule>
    <cfRule type="cellIs" dxfId="767" priority="3259" operator="equal">
      <formula>"Working"</formula>
    </cfRule>
  </conditionalFormatting>
  <conditionalFormatting sqref="S48">
    <cfRule type="cellIs" dxfId="766" priority="3256" operator="equal">
      <formula>"Not Required"</formula>
    </cfRule>
    <cfRule type="cellIs" dxfId="765" priority="3257" operator="equal">
      <formula>"Working"</formula>
    </cfRule>
  </conditionalFormatting>
  <conditionalFormatting sqref="S48">
    <cfRule type="cellIs" dxfId="764" priority="3254" operator="equal">
      <formula>"Not Required"</formula>
    </cfRule>
    <cfRule type="cellIs" dxfId="763" priority="3255" operator="equal">
      <formula>"Working"</formula>
    </cfRule>
  </conditionalFormatting>
  <conditionalFormatting sqref="S48">
    <cfRule type="cellIs" dxfId="762" priority="3252" operator="equal">
      <formula>"Not Required"</formula>
    </cfRule>
    <cfRule type="cellIs" dxfId="761" priority="3253" operator="equal">
      <formula>"Working"</formula>
    </cfRule>
  </conditionalFormatting>
  <conditionalFormatting sqref="S48">
    <cfRule type="cellIs" dxfId="760" priority="3250" operator="equal">
      <formula>"Not Required"</formula>
    </cfRule>
    <cfRule type="cellIs" dxfId="759" priority="3251" operator="equal">
      <formula>"Working"</formula>
    </cfRule>
  </conditionalFormatting>
  <conditionalFormatting sqref="U48">
    <cfRule type="cellIs" dxfId="758" priority="3248" operator="equal">
      <formula>"Not Required"</formula>
    </cfRule>
    <cfRule type="cellIs" dxfId="757" priority="3249" operator="equal">
      <formula>"Working"</formula>
    </cfRule>
  </conditionalFormatting>
  <conditionalFormatting sqref="U48">
    <cfRule type="cellIs" dxfId="756" priority="3246" operator="equal">
      <formula>"Not Required"</formula>
    </cfRule>
    <cfRule type="cellIs" dxfId="755" priority="3247" operator="equal">
      <formula>"Working"</formula>
    </cfRule>
  </conditionalFormatting>
  <conditionalFormatting sqref="U48">
    <cfRule type="cellIs" dxfId="754" priority="3244" operator="equal">
      <formula>"Not Required"</formula>
    </cfRule>
    <cfRule type="cellIs" dxfId="753" priority="3245" operator="equal">
      <formula>"Working"</formula>
    </cfRule>
  </conditionalFormatting>
  <conditionalFormatting sqref="U48">
    <cfRule type="cellIs" dxfId="752" priority="3242" operator="equal">
      <formula>"Not Required"</formula>
    </cfRule>
    <cfRule type="cellIs" dxfId="751" priority="3243" operator="equal">
      <formula>"Working"</formula>
    </cfRule>
  </conditionalFormatting>
  <conditionalFormatting sqref="U48">
    <cfRule type="cellIs" dxfId="750" priority="3240" operator="equal">
      <formula>"Not Required"</formula>
    </cfRule>
    <cfRule type="cellIs" dxfId="749" priority="3241" operator="equal">
      <formula>"Working"</formula>
    </cfRule>
  </conditionalFormatting>
  <conditionalFormatting sqref="U48">
    <cfRule type="cellIs" dxfId="748" priority="3238" operator="equal">
      <formula>"Not Required"</formula>
    </cfRule>
    <cfRule type="cellIs" dxfId="747" priority="3239" operator="equal">
      <formula>"Working"</formula>
    </cfRule>
  </conditionalFormatting>
  <conditionalFormatting sqref="U48">
    <cfRule type="cellIs" dxfId="746" priority="3236" operator="equal">
      <formula>"Not Required"</formula>
    </cfRule>
    <cfRule type="cellIs" dxfId="745" priority="3237" operator="equal">
      <formula>"Working"</formula>
    </cfRule>
  </conditionalFormatting>
  <conditionalFormatting sqref="U48">
    <cfRule type="cellIs" dxfId="744" priority="3234" operator="equal">
      <formula>"Not Required"</formula>
    </cfRule>
    <cfRule type="cellIs" dxfId="743" priority="3235" operator="equal">
      <formula>"Working"</formula>
    </cfRule>
  </conditionalFormatting>
  <conditionalFormatting sqref="U48">
    <cfRule type="cellIs" dxfId="742" priority="3232" operator="equal">
      <formula>"Not Required"</formula>
    </cfRule>
    <cfRule type="cellIs" dxfId="741" priority="3233" operator="equal">
      <formula>"Working"</formula>
    </cfRule>
  </conditionalFormatting>
  <conditionalFormatting sqref="U48">
    <cfRule type="cellIs" dxfId="740" priority="3230" operator="equal">
      <formula>"Not Required"</formula>
    </cfRule>
    <cfRule type="cellIs" dxfId="739" priority="3231" operator="equal">
      <formula>"Working"</formula>
    </cfRule>
  </conditionalFormatting>
  <conditionalFormatting sqref="U48">
    <cfRule type="cellIs" dxfId="738" priority="3228" operator="equal">
      <formula>"Not Required"</formula>
    </cfRule>
    <cfRule type="cellIs" dxfId="737" priority="3229" operator="equal">
      <formula>"Working"</formula>
    </cfRule>
  </conditionalFormatting>
  <conditionalFormatting sqref="X48">
    <cfRule type="cellIs" dxfId="736" priority="3226" operator="equal">
      <formula>"Not Required"</formula>
    </cfRule>
    <cfRule type="cellIs" dxfId="735" priority="3227" operator="equal">
      <formula>"Working"</formula>
    </cfRule>
  </conditionalFormatting>
  <conditionalFormatting sqref="X48">
    <cfRule type="cellIs" dxfId="734" priority="3224" operator="equal">
      <formula>"Not Required"</formula>
    </cfRule>
    <cfRule type="cellIs" dxfId="733" priority="3225" operator="equal">
      <formula>"Working"</formula>
    </cfRule>
  </conditionalFormatting>
  <conditionalFormatting sqref="X48">
    <cfRule type="cellIs" dxfId="732" priority="3222" operator="equal">
      <formula>"Not Required"</formula>
    </cfRule>
    <cfRule type="cellIs" dxfId="731" priority="3223" operator="equal">
      <formula>"Working"</formula>
    </cfRule>
  </conditionalFormatting>
  <conditionalFormatting sqref="X48">
    <cfRule type="cellIs" dxfId="730" priority="3220" operator="equal">
      <formula>"Not Required"</formula>
    </cfRule>
    <cfRule type="cellIs" dxfId="729" priority="3221" operator="equal">
      <formula>"Working"</formula>
    </cfRule>
  </conditionalFormatting>
  <conditionalFormatting sqref="X48">
    <cfRule type="cellIs" dxfId="728" priority="3218" operator="equal">
      <formula>"Not Required"</formula>
    </cfRule>
    <cfRule type="cellIs" dxfId="727" priority="3219" operator="equal">
      <formula>"Working"</formula>
    </cfRule>
  </conditionalFormatting>
  <conditionalFormatting sqref="X48">
    <cfRule type="cellIs" dxfId="726" priority="3216" operator="equal">
      <formula>"Not Required"</formula>
    </cfRule>
    <cfRule type="cellIs" dxfId="725" priority="3217" operator="equal">
      <formula>"Working"</formula>
    </cfRule>
  </conditionalFormatting>
  <conditionalFormatting sqref="X48">
    <cfRule type="cellIs" dxfId="724" priority="3214" operator="equal">
      <formula>"Not Required"</formula>
    </cfRule>
    <cfRule type="cellIs" dxfId="723" priority="3215" operator="equal">
      <formula>"Working"</formula>
    </cfRule>
  </conditionalFormatting>
  <conditionalFormatting sqref="X48">
    <cfRule type="cellIs" dxfId="722" priority="3212" operator="equal">
      <formula>"Not Required"</formula>
    </cfRule>
    <cfRule type="cellIs" dxfId="721" priority="3213" operator="equal">
      <formula>"Working"</formula>
    </cfRule>
  </conditionalFormatting>
  <conditionalFormatting sqref="X48">
    <cfRule type="cellIs" dxfId="720" priority="3210" operator="equal">
      <formula>"Not Required"</formula>
    </cfRule>
    <cfRule type="cellIs" dxfId="719" priority="3211" operator="equal">
      <formula>"Working"</formula>
    </cfRule>
  </conditionalFormatting>
  <conditionalFormatting sqref="X48">
    <cfRule type="cellIs" dxfId="718" priority="3208" operator="equal">
      <formula>"Not Required"</formula>
    </cfRule>
    <cfRule type="cellIs" dxfId="717" priority="3209" operator="equal">
      <formula>"Working"</formula>
    </cfRule>
  </conditionalFormatting>
  <conditionalFormatting sqref="X48">
    <cfRule type="cellIs" dxfId="716" priority="3206" operator="equal">
      <formula>"Not Required"</formula>
    </cfRule>
    <cfRule type="cellIs" dxfId="715" priority="3207" operator="equal">
      <formula>"Working"</formula>
    </cfRule>
  </conditionalFormatting>
  <conditionalFormatting sqref="X48">
    <cfRule type="cellIs" dxfId="714" priority="3204" operator="equal">
      <formula>"Not Required"</formula>
    </cfRule>
    <cfRule type="cellIs" dxfId="713" priority="3205" operator="equal">
      <formula>"Working"</formula>
    </cfRule>
  </conditionalFormatting>
  <conditionalFormatting sqref="S8">
    <cfRule type="cellIs" dxfId="712" priority="3042" operator="equal">
      <formula>"Not Required"</formula>
    </cfRule>
    <cfRule type="cellIs" dxfId="711" priority="3043" operator="equal">
      <formula>"Working"</formula>
    </cfRule>
  </conditionalFormatting>
  <conditionalFormatting sqref="S8">
    <cfRule type="cellIs" dxfId="710" priority="3036" operator="equal">
      <formula>"Not Required"</formula>
    </cfRule>
    <cfRule type="cellIs" dxfId="709" priority="3037" operator="equal">
      <formula>"Working"</formula>
    </cfRule>
  </conditionalFormatting>
  <conditionalFormatting sqref="S8">
    <cfRule type="cellIs" dxfId="708" priority="3034" operator="equal">
      <formula>"Not Required"</formula>
    </cfRule>
    <cfRule type="cellIs" dxfId="707" priority="3035" operator="equal">
      <formula>"Working"</formula>
    </cfRule>
  </conditionalFormatting>
  <conditionalFormatting sqref="S8">
    <cfRule type="cellIs" dxfId="706" priority="3032" operator="equal">
      <formula>"Not Required"</formula>
    </cfRule>
    <cfRule type="cellIs" dxfId="705" priority="3033" operator="equal">
      <formula>"Working"</formula>
    </cfRule>
  </conditionalFormatting>
  <conditionalFormatting sqref="S8">
    <cfRule type="cellIs" dxfId="704" priority="3030" operator="equal">
      <formula>"Not Required"</formula>
    </cfRule>
    <cfRule type="cellIs" dxfId="703" priority="3031" operator="equal">
      <formula>"Working"</formula>
    </cfRule>
  </conditionalFormatting>
  <conditionalFormatting sqref="S8">
    <cfRule type="cellIs" dxfId="702" priority="3028" operator="equal">
      <formula>"Not Required"</formula>
    </cfRule>
    <cfRule type="cellIs" dxfId="701" priority="3029" operator="equal">
      <formula>"Working"</formula>
    </cfRule>
  </conditionalFormatting>
  <conditionalFormatting sqref="S8">
    <cfRule type="cellIs" dxfId="700" priority="3026" operator="equal">
      <formula>"Not Required"</formula>
    </cfRule>
    <cfRule type="cellIs" dxfId="699" priority="3027" operator="equal">
      <formula>"Working"</formula>
    </cfRule>
  </conditionalFormatting>
  <conditionalFormatting sqref="S8">
    <cfRule type="cellIs" dxfId="698" priority="3024" operator="equal">
      <formula>"Not Required"</formula>
    </cfRule>
    <cfRule type="cellIs" dxfId="697" priority="3025" operator="equal">
      <formula>"Working"</formula>
    </cfRule>
  </conditionalFormatting>
  <conditionalFormatting sqref="U8">
    <cfRule type="cellIs" dxfId="696" priority="3008" operator="equal">
      <formula>"Not Required"</formula>
    </cfRule>
    <cfRule type="cellIs" dxfId="695" priority="3009" operator="equal">
      <formula>"Working"</formula>
    </cfRule>
  </conditionalFormatting>
  <conditionalFormatting sqref="U8">
    <cfRule type="cellIs" dxfId="694" priority="3002" operator="equal">
      <formula>"Not Required"</formula>
    </cfRule>
    <cfRule type="cellIs" dxfId="693" priority="3003" operator="equal">
      <formula>"Working"</formula>
    </cfRule>
  </conditionalFormatting>
  <conditionalFormatting sqref="U8">
    <cfRule type="cellIs" dxfId="692" priority="3000" operator="equal">
      <formula>"Not Required"</formula>
    </cfRule>
    <cfRule type="cellIs" dxfId="691" priority="3001" operator="equal">
      <formula>"Working"</formula>
    </cfRule>
  </conditionalFormatting>
  <conditionalFormatting sqref="U8">
    <cfRule type="cellIs" dxfId="690" priority="2998" operator="equal">
      <formula>"Not Required"</formula>
    </cfRule>
    <cfRule type="cellIs" dxfId="689" priority="2999" operator="equal">
      <formula>"Working"</formula>
    </cfRule>
  </conditionalFormatting>
  <conditionalFormatting sqref="U8">
    <cfRule type="cellIs" dxfId="688" priority="2996" operator="equal">
      <formula>"Not Required"</formula>
    </cfRule>
    <cfRule type="cellIs" dxfId="687" priority="2997" operator="equal">
      <formula>"Working"</formula>
    </cfRule>
  </conditionalFormatting>
  <conditionalFormatting sqref="U8">
    <cfRule type="cellIs" dxfId="686" priority="2994" operator="equal">
      <formula>"Not Required"</formula>
    </cfRule>
    <cfRule type="cellIs" dxfId="685" priority="2995" operator="equal">
      <formula>"Working"</formula>
    </cfRule>
  </conditionalFormatting>
  <conditionalFormatting sqref="U8">
    <cfRule type="cellIs" dxfId="684" priority="2992" operator="equal">
      <formula>"Not Required"</formula>
    </cfRule>
    <cfRule type="cellIs" dxfId="683" priority="2993" operator="equal">
      <formula>"Working"</formula>
    </cfRule>
  </conditionalFormatting>
  <conditionalFormatting sqref="U8">
    <cfRule type="cellIs" dxfId="682" priority="2990" operator="equal">
      <formula>"Not Required"</formula>
    </cfRule>
    <cfRule type="cellIs" dxfId="681" priority="2991" operator="equal">
      <formula>"Working"</formula>
    </cfRule>
  </conditionalFormatting>
  <conditionalFormatting sqref="X8">
    <cfRule type="cellIs" dxfId="680" priority="2974" operator="equal">
      <formula>"Not Required"</formula>
    </cfRule>
    <cfRule type="cellIs" dxfId="679" priority="2975" operator="equal">
      <formula>"Working"</formula>
    </cfRule>
  </conditionalFormatting>
  <conditionalFormatting sqref="X8">
    <cfRule type="cellIs" dxfId="678" priority="2968" operator="equal">
      <formula>"Not Required"</formula>
    </cfRule>
    <cfRule type="cellIs" dxfId="677" priority="2969" operator="equal">
      <formula>"Working"</formula>
    </cfRule>
  </conditionalFormatting>
  <conditionalFormatting sqref="X8">
    <cfRule type="cellIs" dxfId="676" priority="2966" operator="equal">
      <formula>"Not Required"</formula>
    </cfRule>
    <cfRule type="cellIs" dxfId="675" priority="2967" operator="equal">
      <formula>"Working"</formula>
    </cfRule>
  </conditionalFormatting>
  <conditionalFormatting sqref="X8">
    <cfRule type="cellIs" dxfId="674" priority="2964" operator="equal">
      <formula>"Not Required"</formula>
    </cfRule>
    <cfRule type="cellIs" dxfId="673" priority="2965" operator="equal">
      <formula>"Working"</formula>
    </cfRule>
  </conditionalFormatting>
  <conditionalFormatting sqref="X8">
    <cfRule type="cellIs" dxfId="672" priority="2962" operator="equal">
      <formula>"Not Required"</formula>
    </cfRule>
    <cfRule type="cellIs" dxfId="671" priority="2963" operator="equal">
      <formula>"Working"</formula>
    </cfRule>
  </conditionalFormatting>
  <conditionalFormatting sqref="X8">
    <cfRule type="cellIs" dxfId="670" priority="2960" operator="equal">
      <formula>"Not Required"</formula>
    </cfRule>
    <cfRule type="cellIs" dxfId="669" priority="2961" operator="equal">
      <formula>"Working"</formula>
    </cfRule>
  </conditionalFormatting>
  <conditionalFormatting sqref="X8">
    <cfRule type="cellIs" dxfId="668" priority="2958" operator="equal">
      <formula>"Not Required"</formula>
    </cfRule>
    <cfRule type="cellIs" dxfId="667" priority="2959" operator="equal">
      <formula>"Working"</formula>
    </cfRule>
  </conditionalFormatting>
  <conditionalFormatting sqref="X8">
    <cfRule type="cellIs" dxfId="666" priority="2956" operator="equal">
      <formula>"Not Required"</formula>
    </cfRule>
    <cfRule type="cellIs" dxfId="665" priority="2957" operator="equal">
      <formula>"Working"</formula>
    </cfRule>
  </conditionalFormatting>
  <conditionalFormatting sqref="M16:M47">
    <cfRule type="cellIs" dxfId="664" priority="2940" operator="equal">
      <formula>"Not Required"</formula>
    </cfRule>
    <cfRule type="cellIs" dxfId="663" priority="2941" operator="equal">
      <formula>"Working"</formula>
    </cfRule>
  </conditionalFormatting>
  <conditionalFormatting sqref="N16:N47">
    <cfRule type="cellIs" dxfId="662" priority="2938" operator="equal">
      <formula>"Not Required"</formula>
    </cfRule>
    <cfRule type="cellIs" dxfId="661" priority="2939" operator="equal">
      <formula>"Working"</formula>
    </cfRule>
  </conditionalFormatting>
  <conditionalFormatting sqref="O16:O47">
    <cfRule type="cellIs" dxfId="660" priority="2936" operator="equal">
      <formula>"Not Required"</formula>
    </cfRule>
    <cfRule type="cellIs" dxfId="659" priority="2937" operator="equal">
      <formula>"Working"</formula>
    </cfRule>
  </conditionalFormatting>
  <conditionalFormatting sqref="S16:S48">
    <cfRule type="cellIs" dxfId="658" priority="2934" operator="equal">
      <formula>"Not Required"</formula>
    </cfRule>
    <cfRule type="cellIs" dxfId="657" priority="2935" operator="equal">
      <formula>"Working"</formula>
    </cfRule>
  </conditionalFormatting>
  <conditionalFormatting sqref="S16:S48">
    <cfRule type="cellIs" dxfId="656" priority="2932" operator="equal">
      <formula>"Not Required"</formula>
    </cfRule>
    <cfRule type="cellIs" dxfId="655" priority="2933" operator="equal">
      <formula>"Working"</formula>
    </cfRule>
  </conditionalFormatting>
  <conditionalFormatting sqref="S16:S48">
    <cfRule type="cellIs" dxfId="654" priority="2930" operator="equal">
      <formula>"Not Required"</formula>
    </cfRule>
    <cfRule type="cellIs" dxfId="653" priority="2931" operator="equal">
      <formula>"Working"</formula>
    </cfRule>
  </conditionalFormatting>
  <conditionalFormatting sqref="S16:S48">
    <cfRule type="cellIs" dxfId="652" priority="2928" operator="equal">
      <formula>"Not Required"</formula>
    </cfRule>
    <cfRule type="cellIs" dxfId="651" priority="2929" operator="equal">
      <formula>"Working"</formula>
    </cfRule>
  </conditionalFormatting>
  <conditionalFormatting sqref="S16:S48">
    <cfRule type="cellIs" dxfId="650" priority="2926" operator="equal">
      <formula>"Not Required"</formula>
    </cfRule>
    <cfRule type="cellIs" dxfId="649" priority="2927" operator="equal">
      <formula>"Working"</formula>
    </cfRule>
  </conditionalFormatting>
  <conditionalFormatting sqref="X16:X47">
    <cfRule type="cellIs" dxfId="648" priority="2924" operator="equal">
      <formula>"Not Required"</formula>
    </cfRule>
    <cfRule type="cellIs" dxfId="647" priority="2925" operator="equal">
      <formula>"Working"</formula>
    </cfRule>
  </conditionalFormatting>
  <conditionalFormatting sqref="X16:X47">
    <cfRule type="cellIs" dxfId="646" priority="2922" operator="equal">
      <formula>"Not Required"</formula>
    </cfRule>
    <cfRule type="cellIs" dxfId="645" priority="2923" operator="equal">
      <formula>"Working"</formula>
    </cfRule>
  </conditionalFormatting>
  <conditionalFormatting sqref="X16:X47">
    <cfRule type="cellIs" dxfId="644" priority="2920" operator="equal">
      <formula>"Not Required"</formula>
    </cfRule>
    <cfRule type="cellIs" dxfId="643" priority="2921" operator="equal">
      <formula>"Working"</formula>
    </cfRule>
  </conditionalFormatting>
  <conditionalFormatting sqref="X16:X47">
    <cfRule type="cellIs" dxfId="642" priority="2918" operator="equal">
      <formula>"Not Required"</formula>
    </cfRule>
    <cfRule type="cellIs" dxfId="641" priority="2919" operator="equal">
      <formula>"Working"</formula>
    </cfRule>
  </conditionalFormatting>
  <conditionalFormatting sqref="X16:X47">
    <cfRule type="cellIs" dxfId="640" priority="2916" operator="equal">
      <formula>"Not Required"</formula>
    </cfRule>
    <cfRule type="cellIs" dxfId="639" priority="2917" operator="equal">
      <formula>"Working"</formula>
    </cfRule>
  </conditionalFormatting>
  <conditionalFormatting sqref="X16:X47">
    <cfRule type="cellIs" dxfId="638" priority="2914" operator="equal">
      <formula>"Not Required"</formula>
    </cfRule>
    <cfRule type="cellIs" dxfId="637" priority="2915" operator="equal">
      <formula>"Working"</formula>
    </cfRule>
  </conditionalFormatting>
  <conditionalFormatting sqref="U16:U47">
    <cfRule type="cellIs" dxfId="636" priority="2912" operator="equal">
      <formula>"Not Required"</formula>
    </cfRule>
    <cfRule type="cellIs" dxfId="635" priority="2913" operator="equal">
      <formula>"Working"</formula>
    </cfRule>
  </conditionalFormatting>
  <conditionalFormatting sqref="U16:U47">
    <cfRule type="cellIs" dxfId="634" priority="2910" operator="equal">
      <formula>"Not Required"</formula>
    </cfRule>
    <cfRule type="cellIs" dxfId="633" priority="2911" operator="equal">
      <formula>"Working"</formula>
    </cfRule>
  </conditionalFormatting>
  <conditionalFormatting sqref="U16:U47">
    <cfRule type="cellIs" dxfId="632" priority="2908" operator="equal">
      <formula>"Not Required"</formula>
    </cfRule>
    <cfRule type="cellIs" dxfId="631" priority="2909" operator="equal">
      <formula>"Working"</formula>
    </cfRule>
  </conditionalFormatting>
  <conditionalFormatting sqref="U16:U47">
    <cfRule type="cellIs" dxfId="630" priority="2906" operator="equal">
      <formula>"Not Required"</formula>
    </cfRule>
    <cfRule type="cellIs" dxfId="629" priority="2907" operator="equal">
      <formula>"Working"</formula>
    </cfRule>
  </conditionalFormatting>
  <conditionalFormatting sqref="U16:U47">
    <cfRule type="cellIs" dxfId="628" priority="2904" operator="equal">
      <formula>"Not Required"</formula>
    </cfRule>
    <cfRule type="cellIs" dxfId="627" priority="2905" operator="equal">
      <formula>"Working"</formula>
    </cfRule>
  </conditionalFormatting>
  <conditionalFormatting sqref="U16:U47">
    <cfRule type="cellIs" dxfId="626" priority="2902" operator="equal">
      <formula>"Not Required"</formula>
    </cfRule>
    <cfRule type="cellIs" dxfId="625" priority="2903" operator="equal">
      <formula>"Working"</formula>
    </cfRule>
  </conditionalFormatting>
  <conditionalFormatting sqref="S9">
    <cfRule type="cellIs" dxfId="624" priority="2896" operator="equal">
      <formula>"Not Required"</formula>
    </cfRule>
    <cfRule type="cellIs" dxfId="623" priority="2897" operator="equal">
      <formula>"Working"</formula>
    </cfRule>
  </conditionalFormatting>
  <conditionalFormatting sqref="S9">
    <cfRule type="cellIs" dxfId="622" priority="2894" operator="equal">
      <formula>"Not Required"</formula>
    </cfRule>
    <cfRule type="cellIs" dxfId="621" priority="2895" operator="equal">
      <formula>"Working"</formula>
    </cfRule>
  </conditionalFormatting>
  <conditionalFormatting sqref="S9">
    <cfRule type="cellIs" dxfId="620" priority="2892" operator="equal">
      <formula>"Not Required"</formula>
    </cfRule>
    <cfRule type="cellIs" dxfId="619" priority="2893" operator="equal">
      <formula>"Working"</formula>
    </cfRule>
  </conditionalFormatting>
  <conditionalFormatting sqref="S9">
    <cfRule type="cellIs" dxfId="618" priority="2890" operator="equal">
      <formula>"Not Required"</formula>
    </cfRule>
    <cfRule type="cellIs" dxfId="617" priority="2891" operator="equal">
      <formula>"Working"</formula>
    </cfRule>
  </conditionalFormatting>
  <conditionalFormatting sqref="S9">
    <cfRule type="cellIs" dxfId="616" priority="2888" operator="equal">
      <formula>"Not Required"</formula>
    </cfRule>
    <cfRule type="cellIs" dxfId="615" priority="2889" operator="equal">
      <formula>"Working"</formula>
    </cfRule>
  </conditionalFormatting>
  <conditionalFormatting sqref="S9">
    <cfRule type="cellIs" dxfId="614" priority="2886" operator="equal">
      <formula>"Not Required"</formula>
    </cfRule>
    <cfRule type="cellIs" dxfId="613" priority="2887" operator="equal">
      <formula>"Working"</formula>
    </cfRule>
  </conditionalFormatting>
  <conditionalFormatting sqref="S9">
    <cfRule type="cellIs" dxfId="612" priority="2884" operator="equal">
      <formula>"Not Required"</formula>
    </cfRule>
    <cfRule type="cellIs" dxfId="611" priority="2885" operator="equal">
      <formula>"Working"</formula>
    </cfRule>
  </conditionalFormatting>
  <conditionalFormatting sqref="S9">
    <cfRule type="cellIs" dxfId="610" priority="2882" operator="equal">
      <formula>"Not Required"</formula>
    </cfRule>
    <cfRule type="cellIs" dxfId="609" priority="2883" operator="equal">
      <formula>"Working"</formula>
    </cfRule>
  </conditionalFormatting>
  <conditionalFormatting sqref="S9">
    <cfRule type="cellIs" dxfId="608" priority="2880" operator="equal">
      <formula>"Not Required"</formula>
    </cfRule>
    <cfRule type="cellIs" dxfId="607" priority="2881" operator="equal">
      <formula>"Working"</formula>
    </cfRule>
  </conditionalFormatting>
  <conditionalFormatting sqref="S9">
    <cfRule type="cellIs" dxfId="606" priority="2878" operator="equal">
      <formula>"Not Required"</formula>
    </cfRule>
    <cfRule type="cellIs" dxfId="605" priority="2879" operator="equal">
      <formula>"Working"</formula>
    </cfRule>
  </conditionalFormatting>
  <conditionalFormatting sqref="U9">
    <cfRule type="cellIs" dxfId="604" priority="2876" operator="equal">
      <formula>"Not Required"</formula>
    </cfRule>
    <cfRule type="cellIs" dxfId="603" priority="2877" operator="equal">
      <formula>"Working"</formula>
    </cfRule>
  </conditionalFormatting>
  <conditionalFormatting sqref="U9">
    <cfRule type="cellIs" dxfId="602" priority="2874" operator="equal">
      <formula>"Not Required"</formula>
    </cfRule>
    <cfRule type="cellIs" dxfId="601" priority="2875" operator="equal">
      <formula>"Working"</formula>
    </cfRule>
  </conditionalFormatting>
  <conditionalFormatting sqref="U9">
    <cfRule type="cellIs" dxfId="600" priority="2872" operator="equal">
      <formula>"Not Required"</formula>
    </cfRule>
    <cfRule type="cellIs" dxfId="599" priority="2873" operator="equal">
      <formula>"Working"</formula>
    </cfRule>
  </conditionalFormatting>
  <conditionalFormatting sqref="U9">
    <cfRule type="cellIs" dxfId="598" priority="2870" operator="equal">
      <formula>"Not Required"</formula>
    </cfRule>
    <cfRule type="cellIs" dxfId="597" priority="2871" operator="equal">
      <formula>"Working"</formula>
    </cfRule>
  </conditionalFormatting>
  <conditionalFormatting sqref="U9">
    <cfRule type="cellIs" dxfId="596" priority="2868" operator="equal">
      <formula>"Not Required"</formula>
    </cfRule>
    <cfRule type="cellIs" dxfId="595" priority="2869" operator="equal">
      <formula>"Working"</formula>
    </cfRule>
  </conditionalFormatting>
  <conditionalFormatting sqref="U9">
    <cfRule type="cellIs" dxfId="594" priority="2866" operator="equal">
      <formula>"Not Required"</formula>
    </cfRule>
    <cfRule type="cellIs" dxfId="593" priority="2867" operator="equal">
      <formula>"Working"</formula>
    </cfRule>
  </conditionalFormatting>
  <conditionalFormatting sqref="U9">
    <cfRule type="cellIs" dxfId="592" priority="2864" operator="equal">
      <formula>"Not Required"</formula>
    </cfRule>
    <cfRule type="cellIs" dxfId="591" priority="2865" operator="equal">
      <formula>"Working"</formula>
    </cfRule>
  </conditionalFormatting>
  <conditionalFormatting sqref="U9">
    <cfRule type="cellIs" dxfId="590" priority="2862" operator="equal">
      <formula>"Not Required"</formula>
    </cfRule>
    <cfRule type="cellIs" dxfId="589" priority="2863" operator="equal">
      <formula>"Working"</formula>
    </cfRule>
  </conditionalFormatting>
  <conditionalFormatting sqref="U9">
    <cfRule type="cellIs" dxfId="588" priority="2860" operator="equal">
      <formula>"Not Required"</formula>
    </cfRule>
    <cfRule type="cellIs" dxfId="587" priority="2861" operator="equal">
      <formula>"Working"</formula>
    </cfRule>
  </conditionalFormatting>
  <conditionalFormatting sqref="U9">
    <cfRule type="cellIs" dxfId="586" priority="2858" operator="equal">
      <formula>"Not Required"</formula>
    </cfRule>
    <cfRule type="cellIs" dxfId="585" priority="2859" operator="equal">
      <formula>"Working"</formula>
    </cfRule>
  </conditionalFormatting>
  <conditionalFormatting sqref="X9">
    <cfRule type="cellIs" dxfId="584" priority="2856" operator="equal">
      <formula>"Not Required"</formula>
    </cfRule>
    <cfRule type="cellIs" dxfId="583" priority="2857" operator="equal">
      <formula>"Working"</formula>
    </cfRule>
  </conditionalFormatting>
  <conditionalFormatting sqref="X9">
    <cfRule type="cellIs" dxfId="582" priority="2854" operator="equal">
      <formula>"Not Required"</formula>
    </cfRule>
    <cfRule type="cellIs" dxfId="581" priority="2855" operator="equal">
      <formula>"Working"</formula>
    </cfRule>
  </conditionalFormatting>
  <conditionalFormatting sqref="X9">
    <cfRule type="cellIs" dxfId="580" priority="2852" operator="equal">
      <formula>"Not Required"</formula>
    </cfRule>
    <cfRule type="cellIs" dxfId="579" priority="2853" operator="equal">
      <formula>"Working"</formula>
    </cfRule>
  </conditionalFormatting>
  <conditionalFormatting sqref="X9">
    <cfRule type="cellIs" dxfId="578" priority="2850" operator="equal">
      <formula>"Not Required"</formula>
    </cfRule>
    <cfRule type="cellIs" dxfId="577" priority="2851" operator="equal">
      <formula>"Working"</formula>
    </cfRule>
  </conditionalFormatting>
  <conditionalFormatting sqref="X9">
    <cfRule type="cellIs" dxfId="576" priority="2848" operator="equal">
      <formula>"Not Required"</formula>
    </cfRule>
    <cfRule type="cellIs" dxfId="575" priority="2849" operator="equal">
      <formula>"Working"</formula>
    </cfRule>
  </conditionalFormatting>
  <conditionalFormatting sqref="X9">
    <cfRule type="cellIs" dxfId="574" priority="2846" operator="equal">
      <formula>"Not Required"</formula>
    </cfRule>
    <cfRule type="cellIs" dxfId="573" priority="2847" operator="equal">
      <formula>"Working"</formula>
    </cfRule>
  </conditionalFormatting>
  <conditionalFormatting sqref="X9">
    <cfRule type="cellIs" dxfId="572" priority="2844" operator="equal">
      <formula>"Not Required"</formula>
    </cfRule>
    <cfRule type="cellIs" dxfId="571" priority="2845" operator="equal">
      <formula>"Working"</formula>
    </cfRule>
  </conditionalFormatting>
  <conditionalFormatting sqref="X9">
    <cfRule type="cellIs" dxfId="570" priority="2842" operator="equal">
      <formula>"Not Required"</formula>
    </cfRule>
    <cfRule type="cellIs" dxfId="569" priority="2843" operator="equal">
      <formula>"Working"</formula>
    </cfRule>
  </conditionalFormatting>
  <conditionalFormatting sqref="X9">
    <cfRule type="cellIs" dxfId="568" priority="2840" operator="equal">
      <formula>"Not Required"</formula>
    </cfRule>
    <cfRule type="cellIs" dxfId="567" priority="2841" operator="equal">
      <formula>"Working"</formula>
    </cfRule>
  </conditionalFormatting>
  <conditionalFormatting sqref="U14">
    <cfRule type="cellIs" dxfId="566" priority="2802" operator="equal">
      <formula>"Not Required"</formula>
    </cfRule>
    <cfRule type="cellIs" dxfId="565" priority="2803" operator="equal">
      <formula>"Working"</formula>
    </cfRule>
  </conditionalFormatting>
  <conditionalFormatting sqref="U14">
    <cfRule type="cellIs" dxfId="564" priority="2800" operator="equal">
      <formula>"Not Required"</formula>
    </cfRule>
    <cfRule type="cellIs" dxfId="563" priority="2801" operator="equal">
      <formula>"Working"</formula>
    </cfRule>
  </conditionalFormatting>
  <conditionalFormatting sqref="U14">
    <cfRule type="cellIs" dxfId="562" priority="2798" operator="equal">
      <formula>"Not Required"</formula>
    </cfRule>
    <cfRule type="cellIs" dxfId="561" priority="2799" operator="equal">
      <formula>"Working"</formula>
    </cfRule>
  </conditionalFormatting>
  <conditionalFormatting sqref="U14">
    <cfRule type="cellIs" dxfId="560" priority="2796" operator="equal">
      <formula>"Not Required"</formula>
    </cfRule>
    <cfRule type="cellIs" dxfId="559" priority="2797" operator="equal">
      <formula>"Working"</formula>
    </cfRule>
  </conditionalFormatting>
  <conditionalFormatting sqref="U14">
    <cfRule type="cellIs" dxfId="558" priority="2794" operator="equal">
      <formula>"Not Required"</formula>
    </cfRule>
    <cfRule type="cellIs" dxfId="557" priority="2795" operator="equal">
      <formula>"Working"</formula>
    </cfRule>
  </conditionalFormatting>
  <conditionalFormatting sqref="U14">
    <cfRule type="cellIs" dxfId="556" priority="2792" operator="equal">
      <formula>"Not Required"</formula>
    </cfRule>
    <cfRule type="cellIs" dxfId="555" priority="2793" operator="equal">
      <formula>"Working"</formula>
    </cfRule>
  </conditionalFormatting>
  <conditionalFormatting sqref="U14">
    <cfRule type="cellIs" dxfId="554" priority="2790" operator="equal">
      <formula>"Not Required"</formula>
    </cfRule>
    <cfRule type="cellIs" dxfId="553" priority="2791" operator="equal">
      <formula>"Working"</formula>
    </cfRule>
  </conditionalFormatting>
  <conditionalFormatting sqref="U14">
    <cfRule type="cellIs" dxfId="552" priority="2788" operator="equal">
      <formula>"Not Required"</formula>
    </cfRule>
    <cfRule type="cellIs" dxfId="551" priority="2789" operator="equal">
      <formula>"Working"</formula>
    </cfRule>
  </conditionalFormatting>
  <conditionalFormatting sqref="U14">
    <cfRule type="cellIs" dxfId="550" priority="2786" operator="equal">
      <formula>"Not Required"</formula>
    </cfRule>
    <cfRule type="cellIs" dxfId="549" priority="2787" operator="equal">
      <formula>"Working"</formula>
    </cfRule>
  </conditionalFormatting>
  <conditionalFormatting sqref="X12">
    <cfRule type="cellIs" dxfId="548" priority="2676" operator="equal">
      <formula>"Not Required"</formula>
    </cfRule>
    <cfRule type="cellIs" dxfId="547" priority="2677" operator="equal">
      <formula>"Working"</formula>
    </cfRule>
  </conditionalFormatting>
  <conditionalFormatting sqref="X12">
    <cfRule type="cellIs" dxfId="546" priority="2674" operator="equal">
      <formula>"Not Required"</formula>
    </cfRule>
    <cfRule type="cellIs" dxfId="545" priority="2675" operator="equal">
      <formula>"Working"</formula>
    </cfRule>
  </conditionalFormatting>
  <conditionalFormatting sqref="X12">
    <cfRule type="cellIs" dxfId="544" priority="2672" operator="equal">
      <formula>"Not Required"</formula>
    </cfRule>
    <cfRule type="cellIs" dxfId="543" priority="2673" operator="equal">
      <formula>"Working"</formula>
    </cfRule>
  </conditionalFormatting>
  <conditionalFormatting sqref="X12">
    <cfRule type="cellIs" dxfId="542" priority="2670" operator="equal">
      <formula>"Not Required"</formula>
    </cfRule>
    <cfRule type="cellIs" dxfId="541" priority="2671" operator="equal">
      <formula>"Working"</formula>
    </cfRule>
  </conditionalFormatting>
  <conditionalFormatting sqref="X12">
    <cfRule type="cellIs" dxfId="540" priority="2668" operator="equal">
      <formula>"Not Required"</formula>
    </cfRule>
    <cfRule type="cellIs" dxfId="539" priority="2669" operator="equal">
      <formula>"Working"</formula>
    </cfRule>
  </conditionalFormatting>
  <conditionalFormatting sqref="X12">
    <cfRule type="cellIs" dxfId="538" priority="2666" operator="equal">
      <formula>"Not Required"</formula>
    </cfRule>
    <cfRule type="cellIs" dxfId="537" priority="2667" operator="equal">
      <formula>"Working"</formula>
    </cfRule>
  </conditionalFormatting>
  <conditionalFormatting sqref="X12">
    <cfRule type="cellIs" dxfId="536" priority="2664" operator="equal">
      <formula>"Not Required"</formula>
    </cfRule>
    <cfRule type="cellIs" dxfId="535" priority="2665" operator="equal">
      <formula>"Working"</formula>
    </cfRule>
  </conditionalFormatting>
  <conditionalFormatting sqref="X12">
    <cfRule type="cellIs" dxfId="534" priority="2662" operator="equal">
      <formula>"Not Required"</formula>
    </cfRule>
    <cfRule type="cellIs" dxfId="533" priority="2663" operator="equal">
      <formula>"Working"</formula>
    </cfRule>
  </conditionalFormatting>
  <conditionalFormatting sqref="X12">
    <cfRule type="cellIs" dxfId="532" priority="2660" operator="equal">
      <formula>"Not Required"</formula>
    </cfRule>
    <cfRule type="cellIs" dxfId="531" priority="2661" operator="equal">
      <formula>"Working"</formula>
    </cfRule>
  </conditionalFormatting>
  <conditionalFormatting sqref="X12">
    <cfRule type="cellIs" dxfId="530" priority="2658" operator="equal">
      <formula>"Not Required"</formula>
    </cfRule>
    <cfRule type="cellIs" dxfId="529" priority="2659" operator="equal">
      <formula>"Working"</formula>
    </cfRule>
  </conditionalFormatting>
  <conditionalFormatting sqref="X12">
    <cfRule type="cellIs" dxfId="528" priority="2656" operator="equal">
      <formula>"Not Required"</formula>
    </cfRule>
    <cfRule type="cellIs" dxfId="527" priority="2657" operator="equal">
      <formula>"Working"</formula>
    </cfRule>
  </conditionalFormatting>
  <conditionalFormatting sqref="X12">
    <cfRule type="cellIs" dxfId="526" priority="2654" operator="equal">
      <formula>"Not Required"</formula>
    </cfRule>
    <cfRule type="cellIs" dxfId="525" priority="2655" operator="equal">
      <formula>"Working"</formula>
    </cfRule>
  </conditionalFormatting>
  <conditionalFormatting sqref="X12">
    <cfRule type="cellIs" dxfId="524" priority="2652" operator="equal">
      <formula>"Not Required"</formula>
    </cfRule>
    <cfRule type="cellIs" dxfId="523" priority="2653" operator="equal">
      <formula>"Working"</formula>
    </cfRule>
  </conditionalFormatting>
  <conditionalFormatting sqref="X12">
    <cfRule type="cellIs" dxfId="522" priority="2650" operator="equal">
      <formula>"Not Required"</formula>
    </cfRule>
    <cfRule type="cellIs" dxfId="521" priority="2651" operator="equal">
      <formula>"Working"</formula>
    </cfRule>
  </conditionalFormatting>
  <conditionalFormatting sqref="X12">
    <cfRule type="cellIs" dxfId="520" priority="2648" operator="equal">
      <formula>"Not Required"</formula>
    </cfRule>
    <cfRule type="cellIs" dxfId="519" priority="2649" operator="equal">
      <formula>"Working"</formula>
    </cfRule>
  </conditionalFormatting>
  <conditionalFormatting sqref="X12">
    <cfRule type="cellIs" dxfId="518" priority="2646" operator="equal">
      <formula>"Not Required"</formula>
    </cfRule>
    <cfRule type="cellIs" dxfId="517" priority="2647" operator="equal">
      <formula>"Working"</formula>
    </cfRule>
  </conditionalFormatting>
  <conditionalFormatting sqref="X12">
    <cfRule type="cellIs" dxfId="516" priority="2644" operator="equal">
      <formula>"Not Required"</formula>
    </cfRule>
    <cfRule type="cellIs" dxfId="515" priority="2645" operator="equal">
      <formula>"Working"</formula>
    </cfRule>
  </conditionalFormatting>
  <conditionalFormatting sqref="X12">
    <cfRule type="cellIs" dxfId="514" priority="2642" operator="equal">
      <formula>"Not Required"</formula>
    </cfRule>
    <cfRule type="cellIs" dxfId="513" priority="2643" operator="equal">
      <formula>"Working"</formula>
    </cfRule>
  </conditionalFormatting>
  <conditionalFormatting sqref="X12">
    <cfRule type="cellIs" dxfId="512" priority="2640" operator="equal">
      <formula>"Not Required"</formula>
    </cfRule>
    <cfRule type="cellIs" dxfId="511" priority="2641" operator="equal">
      <formula>"Working"</formula>
    </cfRule>
  </conditionalFormatting>
  <conditionalFormatting sqref="X12">
    <cfRule type="cellIs" dxfId="510" priority="2638" operator="equal">
      <formula>"Not Required"</formula>
    </cfRule>
    <cfRule type="cellIs" dxfId="509" priority="2639" operator="equal">
      <formula>"Working"</formula>
    </cfRule>
  </conditionalFormatting>
  <conditionalFormatting sqref="X12">
    <cfRule type="cellIs" dxfId="508" priority="2636" operator="equal">
      <formula>"Not Required"</formula>
    </cfRule>
    <cfRule type="cellIs" dxfId="507" priority="2637" operator="equal">
      <formula>"Working"</formula>
    </cfRule>
  </conditionalFormatting>
  <conditionalFormatting sqref="X12">
    <cfRule type="cellIs" dxfId="506" priority="2634" operator="equal">
      <formula>"Not Required"</formula>
    </cfRule>
    <cfRule type="cellIs" dxfId="505" priority="2635" operator="equal">
      <formula>"Working"</formula>
    </cfRule>
  </conditionalFormatting>
  <conditionalFormatting sqref="U12">
    <cfRule type="cellIs" dxfId="504" priority="2632" operator="equal">
      <formula>"Not Required"</formula>
    </cfRule>
    <cfRule type="cellIs" dxfId="503" priority="2633" operator="equal">
      <formula>"Working"</formula>
    </cfRule>
  </conditionalFormatting>
  <conditionalFormatting sqref="U13">
    <cfRule type="cellIs" dxfId="502" priority="2630" operator="equal">
      <formula>"Not Required"</formula>
    </cfRule>
    <cfRule type="cellIs" dxfId="501" priority="2631" operator="equal">
      <formula>"Working"</formula>
    </cfRule>
  </conditionalFormatting>
  <conditionalFormatting sqref="U13">
    <cfRule type="cellIs" dxfId="500" priority="2628" operator="equal">
      <formula>"Not Required"</formula>
    </cfRule>
    <cfRule type="cellIs" dxfId="499" priority="2629" operator="equal">
      <formula>"Working"</formula>
    </cfRule>
  </conditionalFormatting>
  <conditionalFormatting sqref="U13">
    <cfRule type="cellIs" dxfId="498" priority="2626" operator="equal">
      <formula>"Not Required"</formula>
    </cfRule>
    <cfRule type="cellIs" dxfId="497" priority="2627" operator="equal">
      <formula>"Working"</formula>
    </cfRule>
  </conditionalFormatting>
  <conditionalFormatting sqref="U13">
    <cfRule type="cellIs" dxfId="496" priority="2624" operator="equal">
      <formula>"Not Required"</formula>
    </cfRule>
    <cfRule type="cellIs" dxfId="495" priority="2625" operator="equal">
      <formula>"Working"</formula>
    </cfRule>
  </conditionalFormatting>
  <conditionalFormatting sqref="U13">
    <cfRule type="cellIs" dxfId="494" priority="2622" operator="equal">
      <formula>"Not Required"</formula>
    </cfRule>
    <cfRule type="cellIs" dxfId="493" priority="2623" operator="equal">
      <formula>"Working"</formula>
    </cfRule>
  </conditionalFormatting>
  <conditionalFormatting sqref="U13">
    <cfRule type="cellIs" dxfId="492" priority="2620" operator="equal">
      <formula>"Not Required"</formula>
    </cfRule>
    <cfRule type="cellIs" dxfId="491" priority="2621" operator="equal">
      <formula>"Working"</formula>
    </cfRule>
  </conditionalFormatting>
  <conditionalFormatting sqref="U13">
    <cfRule type="cellIs" dxfId="490" priority="2618" operator="equal">
      <formula>"Not Required"</formula>
    </cfRule>
    <cfRule type="cellIs" dxfId="489" priority="2619" operator="equal">
      <formula>"Working"</formula>
    </cfRule>
  </conditionalFormatting>
  <conditionalFormatting sqref="U13">
    <cfRule type="cellIs" dxfId="488" priority="2616" operator="equal">
      <formula>"Not Required"</formula>
    </cfRule>
    <cfRule type="cellIs" dxfId="487" priority="2617" operator="equal">
      <formula>"Working"</formula>
    </cfRule>
  </conditionalFormatting>
  <conditionalFormatting sqref="X8">
    <cfRule type="cellIs" dxfId="486" priority="2614" operator="equal">
      <formula>"Not Required"</formula>
    </cfRule>
    <cfRule type="cellIs" dxfId="485" priority="2615" operator="equal">
      <formula>"Working"</formula>
    </cfRule>
  </conditionalFormatting>
  <conditionalFormatting sqref="X8">
    <cfRule type="cellIs" dxfId="484" priority="2612" operator="equal">
      <formula>"Not Required"</formula>
    </cfRule>
    <cfRule type="cellIs" dxfId="483" priority="2613" operator="equal">
      <formula>"Working"</formula>
    </cfRule>
  </conditionalFormatting>
  <conditionalFormatting sqref="X8">
    <cfRule type="cellIs" dxfId="482" priority="2610" operator="equal">
      <formula>"Not Required"</formula>
    </cfRule>
    <cfRule type="cellIs" dxfId="481" priority="2611" operator="equal">
      <formula>"Working"</formula>
    </cfRule>
  </conditionalFormatting>
  <conditionalFormatting sqref="X8">
    <cfRule type="cellIs" dxfId="480" priority="2608" operator="equal">
      <formula>"Not Required"</formula>
    </cfRule>
    <cfRule type="cellIs" dxfId="479" priority="2609" operator="equal">
      <formula>"Working"</formula>
    </cfRule>
  </conditionalFormatting>
  <conditionalFormatting sqref="X8">
    <cfRule type="cellIs" dxfId="478" priority="2606" operator="equal">
      <formula>"Not Required"</formula>
    </cfRule>
    <cfRule type="cellIs" dxfId="477" priority="2607" operator="equal">
      <formula>"Working"</formula>
    </cfRule>
  </conditionalFormatting>
  <conditionalFormatting sqref="X8">
    <cfRule type="cellIs" dxfId="476" priority="2604" operator="equal">
      <formula>"Not Required"</formula>
    </cfRule>
    <cfRule type="cellIs" dxfId="475" priority="2605" operator="equal">
      <formula>"Working"</formula>
    </cfRule>
  </conditionalFormatting>
  <conditionalFormatting sqref="X8">
    <cfRule type="cellIs" dxfId="474" priority="2602" operator="equal">
      <formula>"Not Required"</formula>
    </cfRule>
    <cfRule type="cellIs" dxfId="473" priority="2603" operator="equal">
      <formula>"Working"</formula>
    </cfRule>
  </conditionalFormatting>
  <conditionalFormatting sqref="X8">
    <cfRule type="cellIs" dxfId="472" priority="2600" operator="equal">
      <formula>"Not Required"</formula>
    </cfRule>
    <cfRule type="cellIs" dxfId="471" priority="2601" operator="equal">
      <formula>"Working"</formula>
    </cfRule>
  </conditionalFormatting>
  <conditionalFormatting sqref="X13">
    <cfRule type="cellIs" dxfId="470" priority="2518" operator="equal">
      <formula>"Not Required"</formula>
    </cfRule>
    <cfRule type="cellIs" dxfId="469" priority="2519" operator="equal">
      <formula>"Working"</formula>
    </cfRule>
  </conditionalFormatting>
  <conditionalFormatting sqref="X13">
    <cfRule type="cellIs" dxfId="468" priority="2516" operator="equal">
      <formula>"Not Required"</formula>
    </cfRule>
    <cfRule type="cellIs" dxfId="467" priority="2517" operator="equal">
      <formula>"Working"</formula>
    </cfRule>
  </conditionalFormatting>
  <conditionalFormatting sqref="X13">
    <cfRule type="cellIs" dxfId="466" priority="2514" operator="equal">
      <formula>"Not Required"</formula>
    </cfRule>
    <cfRule type="cellIs" dxfId="465" priority="2515" operator="equal">
      <formula>"Working"</formula>
    </cfRule>
  </conditionalFormatting>
  <conditionalFormatting sqref="X13">
    <cfRule type="cellIs" dxfId="464" priority="2512" operator="equal">
      <formula>"Not Required"</formula>
    </cfRule>
    <cfRule type="cellIs" dxfId="463" priority="2513" operator="equal">
      <formula>"Working"</formula>
    </cfRule>
  </conditionalFormatting>
  <conditionalFormatting sqref="X13">
    <cfRule type="cellIs" dxfId="462" priority="2510" operator="equal">
      <formula>"Not Required"</formula>
    </cfRule>
    <cfRule type="cellIs" dxfId="461" priority="2511" operator="equal">
      <formula>"Working"</formula>
    </cfRule>
  </conditionalFormatting>
  <conditionalFormatting sqref="X13">
    <cfRule type="cellIs" dxfId="460" priority="2508" operator="equal">
      <formula>"Not Required"</formula>
    </cfRule>
    <cfRule type="cellIs" dxfId="459" priority="2509" operator="equal">
      <formula>"Working"</formula>
    </cfRule>
  </conditionalFormatting>
  <conditionalFormatting sqref="X13">
    <cfRule type="cellIs" dxfId="458" priority="2506" operator="equal">
      <formula>"Not Required"</formula>
    </cfRule>
    <cfRule type="cellIs" dxfId="457" priority="2507" operator="equal">
      <formula>"Working"</formula>
    </cfRule>
  </conditionalFormatting>
  <conditionalFormatting sqref="X13">
    <cfRule type="cellIs" dxfId="456" priority="2504" operator="equal">
      <formula>"Not Required"</formula>
    </cfRule>
    <cfRule type="cellIs" dxfId="455" priority="2505" operator="equal">
      <formula>"Working"</formula>
    </cfRule>
  </conditionalFormatting>
  <conditionalFormatting sqref="X13">
    <cfRule type="cellIs" dxfId="454" priority="2502" operator="equal">
      <formula>"Not Required"</formula>
    </cfRule>
    <cfRule type="cellIs" dxfId="453" priority="2503" operator="equal">
      <formula>"Working"</formula>
    </cfRule>
  </conditionalFormatting>
  <conditionalFormatting sqref="X13">
    <cfRule type="cellIs" dxfId="452" priority="2500" operator="equal">
      <formula>"Not Required"</formula>
    </cfRule>
    <cfRule type="cellIs" dxfId="451" priority="2501" operator="equal">
      <formula>"Working"</formula>
    </cfRule>
  </conditionalFormatting>
  <conditionalFormatting sqref="X13">
    <cfRule type="cellIs" dxfId="450" priority="2498" operator="equal">
      <formula>"Not Required"</formula>
    </cfRule>
    <cfRule type="cellIs" dxfId="449" priority="2499" operator="equal">
      <formula>"Working"</formula>
    </cfRule>
  </conditionalFormatting>
  <conditionalFormatting sqref="X13">
    <cfRule type="cellIs" dxfId="448" priority="2496" operator="equal">
      <formula>"Not Required"</formula>
    </cfRule>
    <cfRule type="cellIs" dxfId="447" priority="2497" operator="equal">
      <formula>"Working"</formula>
    </cfRule>
  </conditionalFormatting>
  <conditionalFormatting sqref="X13">
    <cfRule type="cellIs" dxfId="446" priority="2494" operator="equal">
      <formula>"Not Required"</formula>
    </cfRule>
    <cfRule type="cellIs" dxfId="445" priority="2495" operator="equal">
      <formula>"Working"</formula>
    </cfRule>
  </conditionalFormatting>
  <conditionalFormatting sqref="X13">
    <cfRule type="cellIs" dxfId="444" priority="2492" operator="equal">
      <formula>"Not Required"</formula>
    </cfRule>
    <cfRule type="cellIs" dxfId="443" priority="2493" operator="equal">
      <formula>"Working"</formula>
    </cfRule>
  </conditionalFormatting>
  <conditionalFormatting sqref="X13">
    <cfRule type="cellIs" dxfId="442" priority="2490" operator="equal">
      <formula>"Not Required"</formula>
    </cfRule>
    <cfRule type="cellIs" dxfId="441" priority="2491" operator="equal">
      <formula>"Working"</formula>
    </cfRule>
  </conditionalFormatting>
  <conditionalFormatting sqref="X13">
    <cfRule type="cellIs" dxfId="440" priority="2488" operator="equal">
      <formula>"Not Required"</formula>
    </cfRule>
    <cfRule type="cellIs" dxfId="439" priority="2489" operator="equal">
      <formula>"Working"</formula>
    </cfRule>
  </conditionalFormatting>
  <conditionalFormatting sqref="X13">
    <cfRule type="cellIs" dxfId="438" priority="2486" operator="equal">
      <formula>"Not Required"</formula>
    </cfRule>
    <cfRule type="cellIs" dxfId="437" priority="2487" operator="equal">
      <formula>"Working"</formula>
    </cfRule>
  </conditionalFormatting>
  <conditionalFormatting sqref="X13">
    <cfRule type="cellIs" dxfId="436" priority="2484" operator="equal">
      <formula>"Not Required"</formula>
    </cfRule>
    <cfRule type="cellIs" dxfId="435" priority="2485" operator="equal">
      <formula>"Working"</formula>
    </cfRule>
  </conditionalFormatting>
  <conditionalFormatting sqref="X13">
    <cfRule type="cellIs" dxfId="434" priority="2482" operator="equal">
      <formula>"Not Required"</formula>
    </cfRule>
    <cfRule type="cellIs" dxfId="433" priority="2483" operator="equal">
      <formula>"Working"</formula>
    </cfRule>
  </conditionalFormatting>
  <conditionalFormatting sqref="X13">
    <cfRule type="cellIs" dxfId="432" priority="2480" operator="equal">
      <formula>"Not Required"</formula>
    </cfRule>
    <cfRule type="cellIs" dxfId="431" priority="2481" operator="equal">
      <formula>"Working"</formula>
    </cfRule>
  </conditionalFormatting>
  <conditionalFormatting sqref="X13">
    <cfRule type="cellIs" dxfId="430" priority="2478" operator="equal">
      <formula>"Not Required"</formula>
    </cfRule>
    <cfRule type="cellIs" dxfId="429" priority="2479" operator="equal">
      <formula>"Working"</formula>
    </cfRule>
  </conditionalFormatting>
  <conditionalFormatting sqref="X13">
    <cfRule type="cellIs" dxfId="428" priority="2476" operator="equal">
      <formula>"Not Required"</formula>
    </cfRule>
    <cfRule type="cellIs" dxfId="427" priority="2477" operator="equal">
      <formula>"Working"</formula>
    </cfRule>
  </conditionalFormatting>
  <conditionalFormatting sqref="X13">
    <cfRule type="cellIs" dxfId="426" priority="2474" operator="equal">
      <formula>"Not Required"</formula>
    </cfRule>
    <cfRule type="cellIs" dxfId="425" priority="2475" operator="equal">
      <formula>"Working"</formula>
    </cfRule>
  </conditionalFormatting>
  <conditionalFormatting sqref="X13">
    <cfRule type="cellIs" dxfId="424" priority="2472" operator="equal">
      <formula>"Not Required"</formula>
    </cfRule>
    <cfRule type="cellIs" dxfId="423" priority="2473" operator="equal">
      <formula>"Working"</formula>
    </cfRule>
  </conditionalFormatting>
  <conditionalFormatting sqref="X13">
    <cfRule type="cellIs" dxfId="422" priority="2470" operator="equal">
      <formula>"Not Required"</formula>
    </cfRule>
    <cfRule type="cellIs" dxfId="421" priority="2471" operator="equal">
      <formula>"Working"</formula>
    </cfRule>
  </conditionalFormatting>
  <conditionalFormatting sqref="X13">
    <cfRule type="cellIs" dxfId="420" priority="2468" operator="equal">
      <formula>"Not Required"</formula>
    </cfRule>
    <cfRule type="cellIs" dxfId="419" priority="2469" operator="equal">
      <formula>"Working"</formula>
    </cfRule>
  </conditionalFormatting>
  <conditionalFormatting sqref="X13">
    <cfRule type="cellIs" dxfId="418" priority="2466" operator="equal">
      <formula>"Not Required"</formula>
    </cfRule>
    <cfRule type="cellIs" dxfId="417" priority="2467" operator="equal">
      <formula>"Working"</formula>
    </cfRule>
  </conditionalFormatting>
  <conditionalFormatting sqref="X13">
    <cfRule type="cellIs" dxfId="416" priority="2464" operator="equal">
      <formula>"Not Required"</formula>
    </cfRule>
    <cfRule type="cellIs" dxfId="415" priority="2465" operator="equal">
      <formula>"Working"</formula>
    </cfRule>
  </conditionalFormatting>
  <conditionalFormatting sqref="X13">
    <cfRule type="cellIs" dxfId="414" priority="2462" operator="equal">
      <formula>"Not Required"</formula>
    </cfRule>
    <cfRule type="cellIs" dxfId="413" priority="2463" operator="equal">
      <formula>"Working"</formula>
    </cfRule>
  </conditionalFormatting>
  <conditionalFormatting sqref="X13">
    <cfRule type="cellIs" dxfId="412" priority="2460" operator="equal">
      <formula>"Not Required"</formula>
    </cfRule>
    <cfRule type="cellIs" dxfId="411" priority="2461" operator="equal">
      <formula>"Working"</formula>
    </cfRule>
  </conditionalFormatting>
  <conditionalFormatting sqref="X13">
    <cfRule type="cellIs" dxfId="410" priority="2458" operator="equal">
      <formula>"Not Required"</formula>
    </cfRule>
    <cfRule type="cellIs" dxfId="409" priority="2459" operator="equal">
      <formula>"Working"</formula>
    </cfRule>
  </conditionalFormatting>
  <conditionalFormatting sqref="X15">
    <cfRule type="cellIs" dxfId="408" priority="2456" operator="equal">
      <formula>"Not Required"</formula>
    </cfRule>
    <cfRule type="cellIs" dxfId="407" priority="2457" operator="equal">
      <formula>"Working"</formula>
    </cfRule>
  </conditionalFormatting>
  <conditionalFormatting sqref="X11">
    <cfRule type="cellIs" dxfId="406" priority="2454" operator="equal">
      <formula>"Not Required"</formula>
    </cfRule>
    <cfRule type="cellIs" dxfId="405" priority="2455" operator="equal">
      <formula>"Working"</formula>
    </cfRule>
  </conditionalFormatting>
  <conditionalFormatting sqref="X11">
    <cfRule type="cellIs" dxfId="404" priority="2452" operator="equal">
      <formula>"Not Required"</formula>
    </cfRule>
    <cfRule type="cellIs" dxfId="403" priority="2453" operator="equal">
      <formula>"Working"</formula>
    </cfRule>
  </conditionalFormatting>
  <conditionalFormatting sqref="X48">
    <cfRule type="cellIs" dxfId="402" priority="2450" operator="equal">
      <formula>"Not Required"</formula>
    </cfRule>
    <cfRule type="cellIs" dxfId="401" priority="2451" operator="equal">
      <formula>"Working"</formula>
    </cfRule>
  </conditionalFormatting>
  <conditionalFormatting sqref="X48">
    <cfRule type="cellIs" dxfId="400" priority="2448" operator="equal">
      <formula>"Not Required"</formula>
    </cfRule>
    <cfRule type="cellIs" dxfId="399" priority="2449" operator="equal">
      <formula>"Working"</formula>
    </cfRule>
  </conditionalFormatting>
  <conditionalFormatting sqref="X16:X47">
    <cfRule type="cellIs" dxfId="398" priority="2420" operator="equal">
      <formula>"Not Required"</formula>
    </cfRule>
    <cfRule type="cellIs" dxfId="397" priority="2421" operator="equal">
      <formula>"Working"</formula>
    </cfRule>
  </conditionalFormatting>
  <conditionalFormatting sqref="U16:U47">
    <cfRule type="cellIs" dxfId="396" priority="2418" operator="equal">
      <formula>"Not Required"</formula>
    </cfRule>
    <cfRule type="cellIs" dxfId="395" priority="2419" operator="equal">
      <formula>"Working"</formula>
    </cfRule>
  </conditionalFormatting>
  <conditionalFormatting sqref="K15">
    <cfRule type="cellIs" dxfId="394" priority="2416" operator="equal">
      <formula>"Not Required"</formula>
    </cfRule>
    <cfRule type="cellIs" dxfId="393" priority="2417" operator="equal">
      <formula>"Working"</formula>
    </cfRule>
  </conditionalFormatting>
  <conditionalFormatting sqref="K15">
    <cfRule type="cellIs" dxfId="392" priority="2414" operator="equal">
      <formula>"Not Required"</formula>
    </cfRule>
    <cfRule type="cellIs" dxfId="391" priority="2415" operator="equal">
      <formula>"Working"</formula>
    </cfRule>
  </conditionalFormatting>
  <conditionalFormatting sqref="K15">
    <cfRule type="cellIs" dxfId="390" priority="2412" operator="equal">
      <formula>"Not Required"</formula>
    </cfRule>
    <cfRule type="cellIs" dxfId="389" priority="2413" operator="equal">
      <formula>"Working"</formula>
    </cfRule>
  </conditionalFormatting>
  <conditionalFormatting sqref="K15">
    <cfRule type="cellIs" dxfId="388" priority="2410" operator="equal">
      <formula>"Not Required"</formula>
    </cfRule>
    <cfRule type="cellIs" dxfId="387" priority="2411" operator="equal">
      <formula>"Working"</formula>
    </cfRule>
  </conditionalFormatting>
  <conditionalFormatting sqref="K15">
    <cfRule type="cellIs" dxfId="386" priority="2408" operator="equal">
      <formula>"Not Required"</formula>
    </cfRule>
    <cfRule type="cellIs" dxfId="385" priority="2409" operator="equal">
      <formula>"Working"</formula>
    </cfRule>
  </conditionalFormatting>
  <conditionalFormatting sqref="K15">
    <cfRule type="cellIs" dxfId="384" priority="2406" operator="equal">
      <formula>"Not Required"</formula>
    </cfRule>
    <cfRule type="cellIs" dxfId="383" priority="2407" operator="equal">
      <formula>"Working"</formula>
    </cfRule>
  </conditionalFormatting>
  <conditionalFormatting sqref="K15">
    <cfRule type="cellIs" dxfId="382" priority="2404" operator="equal">
      <formula>"Not Required"</formula>
    </cfRule>
    <cfRule type="cellIs" dxfId="381" priority="2405" operator="equal">
      <formula>"Working"</formula>
    </cfRule>
  </conditionalFormatting>
  <conditionalFormatting sqref="K15">
    <cfRule type="cellIs" dxfId="380" priority="2402" operator="equal">
      <formula>"Not Required"</formula>
    </cfRule>
    <cfRule type="cellIs" dxfId="379" priority="2403" operator="equal">
      <formula>"Working"</formula>
    </cfRule>
  </conditionalFormatting>
  <conditionalFormatting sqref="K15">
    <cfRule type="cellIs" dxfId="378" priority="2400" operator="equal">
      <formula>"Not Required"</formula>
    </cfRule>
    <cfRule type="cellIs" dxfId="377" priority="2401" operator="equal">
      <formula>"Working"</formula>
    </cfRule>
  </conditionalFormatting>
  <conditionalFormatting sqref="S11">
    <cfRule type="cellIs" dxfId="376" priority="2398" operator="equal">
      <formula>"Not Required"</formula>
    </cfRule>
    <cfRule type="cellIs" dxfId="375" priority="2399" operator="equal">
      <formula>"Working"</formula>
    </cfRule>
  </conditionalFormatting>
  <conditionalFormatting sqref="S11">
    <cfRule type="cellIs" dxfId="374" priority="2396" operator="equal">
      <formula>"Not Required"</formula>
    </cfRule>
    <cfRule type="cellIs" dxfId="373" priority="2397" operator="equal">
      <formula>"Working"</formula>
    </cfRule>
  </conditionalFormatting>
  <conditionalFormatting sqref="U11">
    <cfRule type="cellIs" dxfId="372" priority="2394" operator="equal">
      <formula>"Not Required"</formula>
    </cfRule>
    <cfRule type="cellIs" dxfId="371" priority="2395" operator="equal">
      <formula>"Working"</formula>
    </cfRule>
  </conditionalFormatting>
  <conditionalFormatting sqref="U11">
    <cfRule type="cellIs" dxfId="370" priority="2392" operator="equal">
      <formula>"Not Required"</formula>
    </cfRule>
    <cfRule type="cellIs" dxfId="369" priority="2393" operator="equal">
      <formula>"Working"</formula>
    </cfRule>
  </conditionalFormatting>
  <conditionalFormatting sqref="U15">
    <cfRule type="cellIs" dxfId="368" priority="2390" operator="equal">
      <formula>"Not Required"</formula>
    </cfRule>
    <cfRule type="cellIs" dxfId="367" priority="2391" operator="equal">
      <formula>"Working"</formula>
    </cfRule>
  </conditionalFormatting>
  <conditionalFormatting sqref="U15">
    <cfRule type="cellIs" dxfId="366" priority="2388" operator="equal">
      <formula>"Not Required"</formula>
    </cfRule>
    <cfRule type="cellIs" dxfId="365" priority="2389" operator="equal">
      <formula>"Working"</formula>
    </cfRule>
  </conditionalFormatting>
  <conditionalFormatting sqref="U15">
    <cfRule type="cellIs" dxfId="364" priority="2386" operator="equal">
      <formula>"Not Required"</formula>
    </cfRule>
    <cfRule type="cellIs" dxfId="363" priority="2387" operator="equal">
      <formula>"Working"</formula>
    </cfRule>
  </conditionalFormatting>
  <conditionalFormatting sqref="U15">
    <cfRule type="cellIs" dxfId="362" priority="2384" operator="equal">
      <formula>"Not Required"</formula>
    </cfRule>
    <cfRule type="cellIs" dxfId="361" priority="2385" operator="equal">
      <formula>"Working"</formula>
    </cfRule>
  </conditionalFormatting>
  <conditionalFormatting sqref="U15">
    <cfRule type="cellIs" dxfId="360" priority="2382" operator="equal">
      <formula>"Not Required"</formula>
    </cfRule>
    <cfRule type="cellIs" dxfId="359" priority="2383" operator="equal">
      <formula>"Working"</formula>
    </cfRule>
  </conditionalFormatting>
  <conditionalFormatting sqref="U15">
    <cfRule type="cellIs" dxfId="358" priority="2380" operator="equal">
      <formula>"Not Required"</formula>
    </cfRule>
    <cfRule type="cellIs" dxfId="357" priority="2381" operator="equal">
      <formula>"Working"</formula>
    </cfRule>
  </conditionalFormatting>
  <conditionalFormatting sqref="U14">
    <cfRule type="cellIs" dxfId="356" priority="2378" operator="equal">
      <formula>"Not Required"</formula>
    </cfRule>
    <cfRule type="cellIs" dxfId="355" priority="2379" operator="equal">
      <formula>"Working"</formula>
    </cfRule>
  </conditionalFormatting>
  <conditionalFormatting sqref="U14">
    <cfRule type="cellIs" dxfId="354" priority="2376" operator="equal">
      <formula>"Not Required"</formula>
    </cfRule>
    <cfRule type="cellIs" dxfId="353" priority="2377" operator="equal">
      <formula>"Working"</formula>
    </cfRule>
  </conditionalFormatting>
  <conditionalFormatting sqref="U14">
    <cfRule type="cellIs" dxfId="352" priority="2374" operator="equal">
      <formula>"Not Required"</formula>
    </cfRule>
    <cfRule type="cellIs" dxfId="351" priority="2375" operator="equal">
      <formula>"Working"</formula>
    </cfRule>
  </conditionalFormatting>
  <conditionalFormatting sqref="U14">
    <cfRule type="cellIs" dxfId="350" priority="2372" operator="equal">
      <formula>"Not Required"</formula>
    </cfRule>
    <cfRule type="cellIs" dxfId="349" priority="2373" operator="equal">
      <formula>"Working"</formula>
    </cfRule>
  </conditionalFormatting>
  <conditionalFormatting sqref="U14">
    <cfRule type="cellIs" dxfId="348" priority="2370" operator="equal">
      <formula>"Not Required"</formula>
    </cfRule>
    <cfRule type="cellIs" dxfId="347" priority="2371" operator="equal">
      <formula>"Working"</formula>
    </cfRule>
  </conditionalFormatting>
  <conditionalFormatting sqref="U14">
    <cfRule type="cellIs" dxfId="346" priority="2368" operator="equal">
      <formula>"Not Required"</formula>
    </cfRule>
    <cfRule type="cellIs" dxfId="345" priority="2369" operator="equal">
      <formula>"Working"</formula>
    </cfRule>
  </conditionalFormatting>
  <conditionalFormatting sqref="U9">
    <cfRule type="cellIs" dxfId="344" priority="2366" operator="equal">
      <formula>"Not Required"</formula>
    </cfRule>
    <cfRule type="cellIs" dxfId="343" priority="2367" operator="equal">
      <formula>"Working"</formula>
    </cfRule>
  </conditionalFormatting>
  <conditionalFormatting sqref="G8:G48">
    <cfRule type="cellIs" dxfId="342" priority="2332" operator="equal">
      <formula>"Not Required"</formula>
    </cfRule>
    <cfRule type="cellIs" dxfId="341" priority="2333" operator="equal">
      <formula>"Working"</formula>
    </cfRule>
  </conditionalFormatting>
  <conditionalFormatting sqref="G8:G48">
    <cfRule type="cellIs" dxfId="340" priority="2330" operator="equal">
      <formula>"Not Required"</formula>
    </cfRule>
    <cfRule type="cellIs" dxfId="339" priority="2331" operator="equal">
      <formula>"Working"</formula>
    </cfRule>
  </conditionalFormatting>
  <conditionalFormatting sqref="G8:G48">
    <cfRule type="cellIs" dxfId="338" priority="2329" operator="equal">
      <formula>"Not Working"</formula>
    </cfRule>
  </conditionalFormatting>
  <conditionalFormatting sqref="G8:G48">
    <cfRule type="cellIs" dxfId="337" priority="2327" operator="equal">
      <formula>"Not Required"</formula>
    </cfRule>
    <cfRule type="cellIs" dxfId="336" priority="2328" operator="equal">
      <formula>"Working"</formula>
    </cfRule>
  </conditionalFormatting>
  <conditionalFormatting sqref="L16:L47">
    <cfRule type="cellIs" dxfId="335" priority="2258" operator="equal">
      <formula>"Not Required"</formula>
    </cfRule>
    <cfRule type="cellIs" dxfId="334" priority="2259" operator="equal">
      <formula>"Working"</formula>
    </cfRule>
  </conditionalFormatting>
  <conditionalFormatting sqref="L16:L47">
    <cfRule type="cellIs" dxfId="333" priority="2256" operator="equal">
      <formula>"Not Required"</formula>
    </cfRule>
    <cfRule type="cellIs" dxfId="332" priority="2257" operator="equal">
      <formula>"Working"</formula>
    </cfRule>
  </conditionalFormatting>
  <conditionalFormatting sqref="L16:L47">
    <cfRule type="cellIs" dxfId="331" priority="2254" operator="equal">
      <formula>"Not Required"</formula>
    </cfRule>
    <cfRule type="cellIs" dxfId="330" priority="2255" operator="equal">
      <formula>"Working"</formula>
    </cfRule>
  </conditionalFormatting>
  <conditionalFormatting sqref="L16:L47">
    <cfRule type="cellIs" dxfId="329" priority="2252" operator="equal">
      <formula>"Not Required"</formula>
    </cfRule>
    <cfRule type="cellIs" dxfId="328" priority="2253" operator="equal">
      <formula>"Working"</formula>
    </cfRule>
  </conditionalFormatting>
  <conditionalFormatting sqref="M16:M47">
    <cfRule type="cellIs" dxfId="327" priority="2250" operator="equal">
      <formula>"Not Required"</formula>
    </cfRule>
    <cfRule type="cellIs" dxfId="326" priority="2251" operator="equal">
      <formula>"Working"</formula>
    </cfRule>
  </conditionalFormatting>
  <conditionalFormatting sqref="M16:M47">
    <cfRule type="cellIs" dxfId="325" priority="2248" operator="equal">
      <formula>"Not Required"</formula>
    </cfRule>
    <cfRule type="cellIs" dxfId="324" priority="2249" operator="equal">
      <formula>"Working"</formula>
    </cfRule>
  </conditionalFormatting>
  <conditionalFormatting sqref="M16:M47">
    <cfRule type="cellIs" dxfId="323" priority="2246" operator="equal">
      <formula>"Not Required"</formula>
    </cfRule>
    <cfRule type="cellIs" dxfId="322" priority="2247" operator="equal">
      <formula>"Working"</formula>
    </cfRule>
  </conditionalFormatting>
  <conditionalFormatting sqref="M16:M47">
    <cfRule type="cellIs" dxfId="321" priority="2244" operator="equal">
      <formula>"Not Required"</formula>
    </cfRule>
    <cfRule type="cellIs" dxfId="320" priority="2245" operator="equal">
      <formula>"Working"</formula>
    </cfRule>
  </conditionalFormatting>
  <conditionalFormatting sqref="M16:M47">
    <cfRule type="cellIs" dxfId="319" priority="2242" operator="equal">
      <formula>"Not Required"</formula>
    </cfRule>
    <cfRule type="cellIs" dxfId="318" priority="2243" operator="equal">
      <formula>"Working"</formula>
    </cfRule>
  </conditionalFormatting>
  <conditionalFormatting sqref="M16:M47">
    <cfRule type="cellIs" dxfId="317" priority="2240" operator="equal">
      <formula>"Not Required"</formula>
    </cfRule>
    <cfRule type="cellIs" dxfId="316" priority="2241" operator="equal">
      <formula>"Working"</formula>
    </cfRule>
  </conditionalFormatting>
  <conditionalFormatting sqref="M16:M47">
    <cfRule type="cellIs" dxfId="315" priority="2238" operator="equal">
      <formula>"Not Required"</formula>
    </cfRule>
    <cfRule type="cellIs" dxfId="314" priority="2239" operator="equal">
      <formula>"Working"</formula>
    </cfRule>
  </conditionalFormatting>
  <conditionalFormatting sqref="L16:L47">
    <cfRule type="cellIs" dxfId="313" priority="2236" operator="equal">
      <formula>"Not Required"</formula>
    </cfRule>
    <cfRule type="cellIs" dxfId="312" priority="2237" operator="equal">
      <formula>"Working"</formula>
    </cfRule>
  </conditionalFormatting>
  <conditionalFormatting sqref="L16:L47">
    <cfRule type="cellIs" dxfId="311" priority="2234" operator="equal">
      <formula>"Not Required"</formula>
    </cfRule>
    <cfRule type="cellIs" dxfId="310" priority="2235" operator="equal">
      <formula>"Working"</formula>
    </cfRule>
  </conditionalFormatting>
  <conditionalFormatting sqref="U14">
    <cfRule type="cellIs" dxfId="309" priority="2225" operator="equal">
      <formula>"Not Required"</formula>
    </cfRule>
    <cfRule type="cellIs" dxfId="308" priority="2226" operator="equal">
      <formula>"Working"</formula>
    </cfRule>
  </conditionalFormatting>
  <conditionalFormatting sqref="U14">
    <cfRule type="cellIs" dxfId="307" priority="2223" operator="equal">
      <formula>"Not Required"</formula>
    </cfRule>
    <cfRule type="cellIs" dxfId="306" priority="2224" operator="equal">
      <formula>"Working"</formula>
    </cfRule>
  </conditionalFormatting>
  <conditionalFormatting sqref="U14">
    <cfRule type="cellIs" dxfId="305" priority="2221" operator="equal">
      <formula>"Not Required"</formula>
    </cfRule>
    <cfRule type="cellIs" dxfId="304" priority="2222" operator="equal">
      <formula>"Working"</formula>
    </cfRule>
  </conditionalFormatting>
  <conditionalFormatting sqref="U14">
    <cfRule type="cellIs" dxfId="303" priority="2219" operator="equal">
      <formula>"Not Required"</formula>
    </cfRule>
    <cfRule type="cellIs" dxfId="302" priority="2220" operator="equal">
      <formula>"Working"</formula>
    </cfRule>
  </conditionalFormatting>
  <conditionalFormatting sqref="U14">
    <cfRule type="cellIs" dxfId="301" priority="2217" operator="equal">
      <formula>"Not Required"</formula>
    </cfRule>
    <cfRule type="cellIs" dxfId="300" priority="2218" operator="equal">
      <formula>"Working"</formula>
    </cfRule>
  </conditionalFormatting>
  <conditionalFormatting sqref="U14">
    <cfRule type="cellIs" dxfId="299" priority="2215" operator="equal">
      <formula>"Not Required"</formula>
    </cfRule>
    <cfRule type="cellIs" dxfId="298" priority="2216" operator="equal">
      <formula>"Working"</formula>
    </cfRule>
  </conditionalFormatting>
  <conditionalFormatting sqref="U14">
    <cfRule type="cellIs" dxfId="297" priority="2213" operator="equal">
      <formula>"Not Required"</formula>
    </cfRule>
    <cfRule type="cellIs" dxfId="296" priority="2214" operator="equal">
      <formula>"Working"</formula>
    </cfRule>
  </conditionalFormatting>
  <conditionalFormatting sqref="U14">
    <cfRule type="cellIs" dxfId="295" priority="2211" operator="equal">
      <formula>"Not Required"</formula>
    </cfRule>
    <cfRule type="cellIs" dxfId="294" priority="2212" operator="equal">
      <formula>"Working"</formula>
    </cfRule>
  </conditionalFormatting>
  <conditionalFormatting sqref="U14">
    <cfRule type="cellIs" dxfId="293" priority="2209" operator="equal">
      <formula>"Not Required"</formula>
    </cfRule>
    <cfRule type="cellIs" dxfId="292" priority="2210" operator="equal">
      <formula>"Working"</formula>
    </cfRule>
  </conditionalFormatting>
  <conditionalFormatting sqref="U14">
    <cfRule type="cellIs" dxfId="291" priority="2207" operator="equal">
      <formula>"Not Required"</formula>
    </cfRule>
    <cfRule type="cellIs" dxfId="290" priority="2208" operator="equal">
      <formula>"Working"</formula>
    </cfRule>
  </conditionalFormatting>
  <conditionalFormatting sqref="U14">
    <cfRule type="cellIs" dxfId="289" priority="2205" operator="equal">
      <formula>"Not Required"</formula>
    </cfRule>
    <cfRule type="cellIs" dxfId="288" priority="2206" operator="equal">
      <formula>"Working"</formula>
    </cfRule>
  </conditionalFormatting>
  <conditionalFormatting sqref="U14">
    <cfRule type="cellIs" dxfId="287" priority="2203" operator="equal">
      <formula>"Not Required"</formula>
    </cfRule>
    <cfRule type="cellIs" dxfId="286" priority="2204" operator="equal">
      <formula>"Working"</formula>
    </cfRule>
  </conditionalFormatting>
  <conditionalFormatting sqref="X14">
    <cfRule type="cellIs" dxfId="285" priority="2201" operator="equal">
      <formula>"Not Required"</formula>
    </cfRule>
    <cfRule type="cellIs" dxfId="284" priority="2202" operator="equal">
      <formula>"Working"</formula>
    </cfRule>
  </conditionalFormatting>
  <conditionalFormatting sqref="X14">
    <cfRule type="cellIs" dxfId="283" priority="2199" operator="equal">
      <formula>"Not Required"</formula>
    </cfRule>
    <cfRule type="cellIs" dxfId="282" priority="2200" operator="equal">
      <formula>"Working"</formula>
    </cfRule>
  </conditionalFormatting>
  <conditionalFormatting sqref="X14">
    <cfRule type="cellIs" dxfId="281" priority="2197" operator="equal">
      <formula>"Not Required"</formula>
    </cfRule>
    <cfRule type="cellIs" dxfId="280" priority="2198" operator="equal">
      <formula>"Working"</formula>
    </cfRule>
  </conditionalFormatting>
  <conditionalFormatting sqref="X14">
    <cfRule type="cellIs" dxfId="279" priority="2195" operator="equal">
      <formula>"Not Required"</formula>
    </cfRule>
    <cfRule type="cellIs" dxfId="278" priority="2196" operator="equal">
      <formula>"Working"</formula>
    </cfRule>
  </conditionalFormatting>
  <conditionalFormatting sqref="X14">
    <cfRule type="cellIs" dxfId="277" priority="2193" operator="equal">
      <formula>"Not Required"</formula>
    </cfRule>
    <cfRule type="cellIs" dxfId="276" priority="2194" operator="equal">
      <formula>"Working"</formula>
    </cfRule>
  </conditionalFormatting>
  <conditionalFormatting sqref="X14">
    <cfRule type="cellIs" dxfId="275" priority="2191" operator="equal">
      <formula>"Not Required"</formula>
    </cfRule>
    <cfRule type="cellIs" dxfId="274" priority="2192" operator="equal">
      <formula>"Working"</formula>
    </cfRule>
  </conditionalFormatting>
  <conditionalFormatting sqref="X14">
    <cfRule type="cellIs" dxfId="273" priority="2189" operator="equal">
      <formula>"Not Required"</formula>
    </cfRule>
    <cfRule type="cellIs" dxfId="272" priority="2190" operator="equal">
      <formula>"Working"</formula>
    </cfRule>
  </conditionalFormatting>
  <conditionalFormatting sqref="X14">
    <cfRule type="cellIs" dxfId="271" priority="2187" operator="equal">
      <formula>"Not Required"</formula>
    </cfRule>
    <cfRule type="cellIs" dxfId="270" priority="2188" operator="equal">
      <formula>"Working"</formula>
    </cfRule>
  </conditionalFormatting>
  <conditionalFormatting sqref="X14">
    <cfRule type="cellIs" dxfId="269" priority="2185" operator="equal">
      <formula>"Not Required"</formula>
    </cfRule>
    <cfRule type="cellIs" dxfId="268" priority="2186" operator="equal">
      <formula>"Working"</formula>
    </cfRule>
  </conditionalFormatting>
  <conditionalFormatting sqref="X14">
    <cfRule type="cellIs" dxfId="267" priority="2183" operator="equal">
      <formula>"Not Required"</formula>
    </cfRule>
    <cfRule type="cellIs" dxfId="266" priority="2184" operator="equal">
      <formula>"Working"</formula>
    </cfRule>
  </conditionalFormatting>
  <conditionalFormatting sqref="X14">
    <cfRule type="cellIs" dxfId="265" priority="2181" operator="equal">
      <formula>"Not Required"</formula>
    </cfRule>
    <cfRule type="cellIs" dxfId="264" priority="2182" operator="equal">
      <formula>"Working"</formula>
    </cfRule>
  </conditionalFormatting>
  <conditionalFormatting sqref="X14">
    <cfRule type="cellIs" dxfId="263" priority="2179" operator="equal">
      <formula>"Not Required"</formula>
    </cfRule>
    <cfRule type="cellIs" dxfId="262" priority="2180" operator="equal">
      <formula>"Working"</formula>
    </cfRule>
  </conditionalFormatting>
  <conditionalFormatting sqref="X14">
    <cfRule type="cellIs" dxfId="261" priority="2177" operator="equal">
      <formula>"Not Required"</formula>
    </cfRule>
    <cfRule type="cellIs" dxfId="260" priority="2178" operator="equal">
      <formula>"Working"</formula>
    </cfRule>
  </conditionalFormatting>
  <conditionalFormatting sqref="X14">
    <cfRule type="cellIs" dxfId="259" priority="2175" operator="equal">
      <formula>"Not Required"</formula>
    </cfRule>
    <cfRule type="cellIs" dxfId="258" priority="2176" operator="equal">
      <formula>"Working"</formula>
    </cfRule>
  </conditionalFormatting>
  <conditionalFormatting sqref="X14">
    <cfRule type="cellIs" dxfId="257" priority="2173" operator="equal">
      <formula>"Not Required"</formula>
    </cfRule>
    <cfRule type="cellIs" dxfId="256" priority="2174" operator="equal">
      <formula>"Working"</formula>
    </cfRule>
  </conditionalFormatting>
  <conditionalFormatting sqref="X14">
    <cfRule type="cellIs" dxfId="255" priority="2171" operator="equal">
      <formula>"Not Required"</formula>
    </cfRule>
    <cfRule type="cellIs" dxfId="254" priority="2172" operator="equal">
      <formula>"Working"</formula>
    </cfRule>
  </conditionalFormatting>
  <conditionalFormatting sqref="X14">
    <cfRule type="cellIs" dxfId="253" priority="2169" operator="equal">
      <formula>"Not Required"</formula>
    </cfRule>
    <cfRule type="cellIs" dxfId="252" priority="2170" operator="equal">
      <formula>"Working"</formula>
    </cfRule>
  </conditionalFormatting>
  <conditionalFormatting sqref="X14">
    <cfRule type="cellIs" dxfId="251" priority="2167" operator="equal">
      <formula>"Not Required"</formula>
    </cfRule>
    <cfRule type="cellIs" dxfId="250" priority="2168" operator="equal">
      <formula>"Working"</formula>
    </cfRule>
  </conditionalFormatting>
  <conditionalFormatting sqref="X14">
    <cfRule type="cellIs" dxfId="249" priority="2165" operator="equal">
      <formula>"Not Required"</formula>
    </cfRule>
    <cfRule type="cellIs" dxfId="248" priority="2166" operator="equal">
      <formula>"Working"</formula>
    </cfRule>
  </conditionalFormatting>
  <conditionalFormatting sqref="X14">
    <cfRule type="cellIs" dxfId="247" priority="2163" operator="equal">
      <formula>"Not Required"</formula>
    </cfRule>
    <cfRule type="cellIs" dxfId="246" priority="2164" operator="equal">
      <formula>"Working"</formula>
    </cfRule>
  </conditionalFormatting>
  <conditionalFormatting sqref="X14">
    <cfRule type="cellIs" dxfId="245" priority="2161" operator="equal">
      <formula>"Not Required"</formula>
    </cfRule>
    <cfRule type="cellIs" dxfId="244" priority="2162" operator="equal">
      <formula>"Working"</formula>
    </cfRule>
  </conditionalFormatting>
  <conditionalFormatting sqref="X14">
    <cfRule type="cellIs" dxfId="243" priority="2159" operator="equal">
      <formula>"Not Required"</formula>
    </cfRule>
    <cfRule type="cellIs" dxfId="242" priority="2160" operator="equal">
      <formula>"Working"</formula>
    </cfRule>
  </conditionalFormatting>
  <conditionalFormatting sqref="X14">
    <cfRule type="cellIs" dxfId="241" priority="2157" operator="equal">
      <formula>"Not Required"</formula>
    </cfRule>
    <cfRule type="cellIs" dxfId="240" priority="2158" operator="equal">
      <formula>"Working"</formula>
    </cfRule>
  </conditionalFormatting>
  <conditionalFormatting sqref="X14">
    <cfRule type="cellIs" dxfId="239" priority="2155" operator="equal">
      <formula>"Not Required"</formula>
    </cfRule>
    <cfRule type="cellIs" dxfId="238" priority="2156" operator="equal">
      <formula>"Working"</formula>
    </cfRule>
  </conditionalFormatting>
  <conditionalFormatting sqref="X14">
    <cfRule type="cellIs" dxfId="237" priority="2153" operator="equal">
      <formula>"Not Required"</formula>
    </cfRule>
    <cfRule type="cellIs" dxfId="236" priority="2154" operator="equal">
      <formula>"Working"</formula>
    </cfRule>
  </conditionalFormatting>
  <conditionalFormatting sqref="X14">
    <cfRule type="cellIs" dxfId="235" priority="2151" operator="equal">
      <formula>"Not Required"</formula>
    </cfRule>
    <cfRule type="cellIs" dxfId="234" priority="2152" operator="equal">
      <formula>"Working"</formula>
    </cfRule>
  </conditionalFormatting>
  <conditionalFormatting sqref="X14">
    <cfRule type="cellIs" dxfId="233" priority="2149" operator="equal">
      <formula>"Not Required"</formula>
    </cfRule>
    <cfRule type="cellIs" dxfId="232" priority="2150" operator="equal">
      <formula>"Working"</formula>
    </cfRule>
  </conditionalFormatting>
  <conditionalFormatting sqref="X14">
    <cfRule type="cellIs" dxfId="231" priority="2147" operator="equal">
      <formula>"Not Required"</formula>
    </cfRule>
    <cfRule type="cellIs" dxfId="230" priority="2148" operator="equal">
      <formula>"Working"</formula>
    </cfRule>
  </conditionalFormatting>
  <conditionalFormatting sqref="X14">
    <cfRule type="cellIs" dxfId="229" priority="2145" operator="equal">
      <formula>"Not Required"</formula>
    </cfRule>
    <cfRule type="cellIs" dxfId="228" priority="2146" operator="equal">
      <formula>"Working"</formula>
    </cfRule>
  </conditionalFormatting>
  <conditionalFormatting sqref="X14">
    <cfRule type="cellIs" dxfId="227" priority="2143" operator="equal">
      <formula>"Not Required"</formula>
    </cfRule>
    <cfRule type="cellIs" dxfId="226" priority="2144" operator="equal">
      <formula>"Working"</formula>
    </cfRule>
  </conditionalFormatting>
  <conditionalFormatting sqref="X14">
    <cfRule type="cellIs" dxfId="225" priority="2141" operator="equal">
      <formula>"Not Required"</formula>
    </cfRule>
    <cfRule type="cellIs" dxfId="224" priority="2142" operator="equal">
      <formula>"Working"</formula>
    </cfRule>
  </conditionalFormatting>
  <conditionalFormatting sqref="X14">
    <cfRule type="cellIs" dxfId="223" priority="2139" operator="equal">
      <formula>"Not Required"</formula>
    </cfRule>
    <cfRule type="cellIs" dxfId="222" priority="2140" operator="equal">
      <formula>"Working"</formula>
    </cfRule>
  </conditionalFormatting>
  <conditionalFormatting sqref="X14">
    <cfRule type="cellIs" dxfId="221" priority="2137" operator="equal">
      <formula>"Not Required"</formula>
    </cfRule>
    <cfRule type="cellIs" dxfId="220" priority="2138" operator="equal">
      <formula>"Working"</formula>
    </cfRule>
  </conditionalFormatting>
  <conditionalFormatting sqref="X14">
    <cfRule type="cellIs" dxfId="219" priority="2135" operator="equal">
      <formula>"Not Required"</formula>
    </cfRule>
    <cfRule type="cellIs" dxfId="218" priority="2136" operator="equal">
      <formula>"Working"</formula>
    </cfRule>
  </conditionalFormatting>
  <conditionalFormatting sqref="U48">
    <cfRule type="cellIs" dxfId="217" priority="2133" operator="equal">
      <formula>"Not Required"</formula>
    </cfRule>
    <cfRule type="cellIs" dxfId="216" priority="2134" operator="equal">
      <formula>"Working"</formula>
    </cfRule>
  </conditionalFormatting>
  <conditionalFormatting sqref="U48">
    <cfRule type="cellIs" dxfId="215" priority="2131" operator="equal">
      <formula>"Not Required"</formula>
    </cfRule>
    <cfRule type="cellIs" dxfId="214" priority="2132" operator="equal">
      <formula>"Working"</formula>
    </cfRule>
  </conditionalFormatting>
  <conditionalFormatting sqref="U48">
    <cfRule type="cellIs" dxfId="213" priority="2129" operator="equal">
      <formula>"Not Required"</formula>
    </cfRule>
    <cfRule type="cellIs" dxfId="212" priority="2130" operator="equal">
      <formula>"Working"</formula>
    </cfRule>
  </conditionalFormatting>
  <conditionalFormatting sqref="U48">
    <cfRule type="cellIs" dxfId="211" priority="2127" operator="equal">
      <formula>"Not Required"</formula>
    </cfRule>
    <cfRule type="cellIs" dxfId="210" priority="2128" operator="equal">
      <formula>"Working"</formula>
    </cfRule>
  </conditionalFormatting>
  <conditionalFormatting sqref="U48">
    <cfRule type="cellIs" dxfId="209" priority="2125" operator="equal">
      <formula>"Not Required"</formula>
    </cfRule>
    <cfRule type="cellIs" dxfId="208" priority="2126" operator="equal">
      <formula>"Working"</formula>
    </cfRule>
  </conditionalFormatting>
  <conditionalFormatting sqref="U48">
    <cfRule type="cellIs" dxfId="207" priority="2123" operator="equal">
      <formula>"Not Required"</formula>
    </cfRule>
    <cfRule type="cellIs" dxfId="206" priority="2124" operator="equal">
      <formula>"Working"</formula>
    </cfRule>
  </conditionalFormatting>
  <conditionalFormatting sqref="U48">
    <cfRule type="cellIs" dxfId="205" priority="2121" operator="equal">
      <formula>"Not Required"</formula>
    </cfRule>
    <cfRule type="cellIs" dxfId="204" priority="2122" operator="equal">
      <formula>"Working"</formula>
    </cfRule>
  </conditionalFormatting>
  <conditionalFormatting sqref="U48">
    <cfRule type="cellIs" dxfId="203" priority="2119" operator="equal">
      <formula>"Not Required"</formula>
    </cfRule>
    <cfRule type="cellIs" dxfId="202" priority="2120" operator="equal">
      <formula>"Working"</formula>
    </cfRule>
  </conditionalFormatting>
  <conditionalFormatting sqref="U48">
    <cfRule type="cellIs" dxfId="201" priority="2117" operator="equal">
      <formula>"Not Required"</formula>
    </cfRule>
    <cfRule type="cellIs" dxfId="200" priority="2118" operator="equal">
      <formula>"Working"</formula>
    </cfRule>
  </conditionalFormatting>
  <conditionalFormatting sqref="U48">
    <cfRule type="cellIs" dxfId="199" priority="2115" operator="equal">
      <formula>"Not Required"</formula>
    </cfRule>
    <cfRule type="cellIs" dxfId="198" priority="2116" operator="equal">
      <formula>"Working"</formula>
    </cfRule>
  </conditionalFormatting>
  <conditionalFormatting sqref="U48">
    <cfRule type="cellIs" dxfId="197" priority="2113" operator="equal">
      <formula>"Not Required"</formula>
    </cfRule>
    <cfRule type="cellIs" dxfId="196" priority="2114" operator="equal">
      <formula>"Working"</formula>
    </cfRule>
  </conditionalFormatting>
  <conditionalFormatting sqref="U48">
    <cfRule type="cellIs" dxfId="195" priority="2111" operator="equal">
      <formula>"Not Required"</formula>
    </cfRule>
    <cfRule type="cellIs" dxfId="194" priority="2112" operator="equal">
      <formula>"Working"</formula>
    </cfRule>
  </conditionalFormatting>
  <conditionalFormatting sqref="X9">
    <cfRule type="cellIs" dxfId="193" priority="2059" operator="equal">
      <formula>"Not Required"</formula>
    </cfRule>
    <cfRule type="cellIs" dxfId="192" priority="2060" operator="equal">
      <formula>"Working"</formula>
    </cfRule>
  </conditionalFormatting>
  <conditionalFormatting sqref="X9">
    <cfRule type="cellIs" dxfId="191" priority="2057" operator="equal">
      <formula>"Not Required"</formula>
    </cfRule>
    <cfRule type="cellIs" dxfId="190" priority="2058" operator="equal">
      <formula>"Working"</formula>
    </cfRule>
  </conditionalFormatting>
  <conditionalFormatting sqref="X9">
    <cfRule type="cellIs" dxfId="189" priority="2055" operator="equal">
      <formula>"Not Required"</formula>
    </cfRule>
    <cfRule type="cellIs" dxfId="188" priority="2056" operator="equal">
      <formula>"Working"</formula>
    </cfRule>
  </conditionalFormatting>
  <conditionalFormatting sqref="X9">
    <cfRule type="cellIs" dxfId="187" priority="2053" operator="equal">
      <formula>"Not Required"</formula>
    </cfRule>
    <cfRule type="cellIs" dxfId="186" priority="2054" operator="equal">
      <formula>"Working"</formula>
    </cfRule>
  </conditionalFormatting>
  <conditionalFormatting sqref="X9">
    <cfRule type="cellIs" dxfId="185" priority="2051" operator="equal">
      <formula>"Not Required"</formula>
    </cfRule>
    <cfRule type="cellIs" dxfId="184" priority="2052" operator="equal">
      <formula>"Working"</formula>
    </cfRule>
  </conditionalFormatting>
  <conditionalFormatting sqref="X9">
    <cfRule type="cellIs" dxfId="183" priority="2049" operator="equal">
      <formula>"Not Required"</formula>
    </cfRule>
    <cfRule type="cellIs" dxfId="182" priority="2050" operator="equal">
      <formula>"Working"</formula>
    </cfRule>
  </conditionalFormatting>
  <conditionalFormatting sqref="X9">
    <cfRule type="cellIs" dxfId="181" priority="2047" operator="equal">
      <formula>"Not Required"</formula>
    </cfRule>
    <cfRule type="cellIs" dxfId="180" priority="2048" operator="equal">
      <formula>"Working"</formula>
    </cfRule>
  </conditionalFormatting>
  <conditionalFormatting sqref="X9">
    <cfRule type="cellIs" dxfId="179" priority="2045" operator="equal">
      <formula>"Not Required"</formula>
    </cfRule>
    <cfRule type="cellIs" dxfId="178" priority="2046" operator="equal">
      <formula>"Working"</formula>
    </cfRule>
  </conditionalFormatting>
  <conditionalFormatting sqref="X9">
    <cfRule type="cellIs" dxfId="177" priority="2043" operator="equal">
      <formula>"Not Required"</formula>
    </cfRule>
    <cfRule type="cellIs" dxfId="176" priority="2044" operator="equal">
      <formula>"Working"</formula>
    </cfRule>
  </conditionalFormatting>
  <conditionalFormatting sqref="X9">
    <cfRule type="cellIs" dxfId="175" priority="2041" operator="equal">
      <formula>"Not Required"</formula>
    </cfRule>
    <cfRule type="cellIs" dxfId="174" priority="2042" operator="equal">
      <formula>"Working"</formula>
    </cfRule>
  </conditionalFormatting>
  <conditionalFormatting sqref="X9">
    <cfRule type="cellIs" dxfId="173" priority="2039" operator="equal">
      <formula>"Not Required"</formula>
    </cfRule>
    <cfRule type="cellIs" dxfId="172" priority="2040" operator="equal">
      <formula>"Working"</formula>
    </cfRule>
  </conditionalFormatting>
  <conditionalFormatting sqref="X9">
    <cfRule type="cellIs" dxfId="171" priority="2037" operator="equal">
      <formula>"Not Required"</formula>
    </cfRule>
    <cfRule type="cellIs" dxfId="170" priority="2038" operator="equal">
      <formula>"Working"</formula>
    </cfRule>
  </conditionalFormatting>
  <conditionalFormatting sqref="X9">
    <cfRule type="cellIs" dxfId="169" priority="2035" operator="equal">
      <formula>"Not Required"</formula>
    </cfRule>
    <cfRule type="cellIs" dxfId="168" priority="2036" operator="equal">
      <formula>"Working"</formula>
    </cfRule>
  </conditionalFormatting>
  <conditionalFormatting sqref="N16:N47">
    <cfRule type="cellIs" dxfId="167" priority="2033" operator="equal">
      <formula>"Not Required"</formula>
    </cfRule>
    <cfRule type="cellIs" dxfId="166" priority="2034" operator="equal">
      <formula>"Working"</formula>
    </cfRule>
  </conditionalFormatting>
  <conditionalFormatting sqref="N16:N47">
    <cfRule type="cellIs" dxfId="165" priority="2031" operator="equal">
      <formula>"Not Required"</formula>
    </cfRule>
    <cfRule type="cellIs" dxfId="164" priority="2032" operator="equal">
      <formula>"Working"</formula>
    </cfRule>
  </conditionalFormatting>
  <conditionalFormatting sqref="N16:N47">
    <cfRule type="cellIs" dxfId="163" priority="2029" operator="equal">
      <formula>"Not Required"</formula>
    </cfRule>
    <cfRule type="cellIs" dxfId="162" priority="2030" operator="equal">
      <formula>"Working"</formula>
    </cfRule>
  </conditionalFormatting>
  <conditionalFormatting sqref="N16:N47">
    <cfRule type="cellIs" dxfId="161" priority="2027" operator="equal">
      <formula>"Not Required"</formula>
    </cfRule>
    <cfRule type="cellIs" dxfId="160" priority="2028" operator="equal">
      <formula>"Working"</formula>
    </cfRule>
  </conditionalFormatting>
  <conditionalFormatting sqref="N16:N47">
    <cfRule type="cellIs" dxfId="159" priority="2025" operator="equal">
      <formula>"Not Required"</formula>
    </cfRule>
    <cfRule type="cellIs" dxfId="158" priority="2026" operator="equal">
      <formula>"Working"</formula>
    </cfRule>
  </conditionalFormatting>
  <conditionalFormatting sqref="N16:N47">
    <cfRule type="cellIs" dxfId="157" priority="2023" operator="equal">
      <formula>"Not Required"</formula>
    </cfRule>
    <cfRule type="cellIs" dxfId="156" priority="2024" operator="equal">
      <formula>"Working"</formula>
    </cfRule>
  </conditionalFormatting>
  <conditionalFormatting sqref="N16:N47">
    <cfRule type="cellIs" dxfId="155" priority="2021" operator="equal">
      <formula>"Not Required"</formula>
    </cfRule>
    <cfRule type="cellIs" dxfId="154" priority="2022" operator="equal">
      <formula>"Working"</formula>
    </cfRule>
  </conditionalFormatting>
  <conditionalFormatting sqref="N16:N47">
    <cfRule type="cellIs" dxfId="153" priority="2019" operator="equal">
      <formula>"Not Required"</formula>
    </cfRule>
    <cfRule type="cellIs" dxfId="152" priority="2020" operator="equal">
      <formula>"Working"</formula>
    </cfRule>
  </conditionalFormatting>
  <conditionalFormatting sqref="N16:N47">
    <cfRule type="cellIs" dxfId="151" priority="2017" operator="equal">
      <formula>"Not Required"</formula>
    </cfRule>
    <cfRule type="cellIs" dxfId="150" priority="2018" operator="equal">
      <formula>"Working"</formula>
    </cfRule>
  </conditionalFormatting>
  <conditionalFormatting sqref="M16:M47">
    <cfRule type="cellIs" dxfId="149" priority="2015" operator="equal">
      <formula>"Not Required"</formula>
    </cfRule>
    <cfRule type="cellIs" dxfId="148" priority="2016" operator="equal">
      <formula>"Working"</formula>
    </cfRule>
  </conditionalFormatting>
  <conditionalFormatting sqref="M16:M47">
    <cfRule type="cellIs" dxfId="147" priority="2013" operator="equal">
      <formula>"Not Required"</formula>
    </cfRule>
    <cfRule type="cellIs" dxfId="146" priority="2014" operator="equal">
      <formula>"Working"</formula>
    </cfRule>
  </conditionalFormatting>
  <conditionalFormatting sqref="O16:O47">
    <cfRule type="cellIs" dxfId="145" priority="2011" operator="equal">
      <formula>"Not Required"</formula>
    </cfRule>
    <cfRule type="cellIs" dxfId="144" priority="2012" operator="equal">
      <formula>"Working"</formula>
    </cfRule>
  </conditionalFormatting>
  <conditionalFormatting sqref="M16:M47">
    <cfRule type="cellIs" dxfId="143" priority="2009" operator="equal">
      <formula>"Not Required"</formula>
    </cfRule>
    <cfRule type="cellIs" dxfId="142" priority="2010" operator="equal">
      <formula>"Working"</formula>
    </cfRule>
  </conditionalFormatting>
  <conditionalFormatting sqref="M16:M47">
    <cfRule type="cellIs" dxfId="141" priority="2007" operator="equal">
      <formula>"Not Required"</formula>
    </cfRule>
    <cfRule type="cellIs" dxfId="140" priority="2008" operator="equal">
      <formula>"Working"</formula>
    </cfRule>
  </conditionalFormatting>
  <conditionalFormatting sqref="M16:M47">
    <cfRule type="cellIs" dxfId="139" priority="2005" operator="equal">
      <formula>"Not Required"</formula>
    </cfRule>
    <cfRule type="cellIs" dxfId="138" priority="2006" operator="equal">
      <formula>"Working"</formula>
    </cfRule>
  </conditionalFormatting>
  <conditionalFormatting sqref="M16:M47">
    <cfRule type="cellIs" dxfId="137" priority="2003" operator="equal">
      <formula>"Not Required"</formula>
    </cfRule>
    <cfRule type="cellIs" dxfId="136" priority="2004" operator="equal">
      <formula>"Working"</formula>
    </cfRule>
  </conditionalFormatting>
  <conditionalFormatting sqref="M16:M47">
    <cfRule type="cellIs" dxfId="135" priority="2001" operator="equal">
      <formula>"Not Required"</formula>
    </cfRule>
    <cfRule type="cellIs" dxfId="134" priority="2002" operator="equal">
      <formula>"Working"</formula>
    </cfRule>
  </conditionalFormatting>
  <conditionalFormatting sqref="M16:M47">
    <cfRule type="cellIs" dxfId="133" priority="1999" operator="equal">
      <formula>"Not Required"</formula>
    </cfRule>
    <cfRule type="cellIs" dxfId="132" priority="2000" operator="equal">
      <formula>"Working"</formula>
    </cfRule>
  </conditionalFormatting>
  <conditionalFormatting sqref="M16:M47">
    <cfRule type="cellIs" dxfId="131" priority="1997" operator="equal">
      <formula>"Not Required"</formula>
    </cfRule>
    <cfRule type="cellIs" dxfId="130" priority="1998" operator="equal">
      <formula>"Working"</formula>
    </cfRule>
  </conditionalFormatting>
  <conditionalFormatting sqref="M16:M47">
    <cfRule type="cellIs" dxfId="129" priority="1995" operator="equal">
      <formula>"Not Required"</formula>
    </cfRule>
    <cfRule type="cellIs" dxfId="128" priority="1996" operator="equal">
      <formula>"Working"</formula>
    </cfRule>
  </conditionalFormatting>
  <conditionalFormatting sqref="M16:M47">
    <cfRule type="cellIs" dxfId="127" priority="1993" operator="equal">
      <formula>"Not Required"</formula>
    </cfRule>
    <cfRule type="cellIs" dxfId="126" priority="1994" operator="equal">
      <formula>"Working"</formula>
    </cfRule>
  </conditionalFormatting>
  <conditionalFormatting sqref="M16:M47">
    <cfRule type="cellIs" dxfId="125" priority="1991" operator="equal">
      <formula>"Not Required"</formula>
    </cfRule>
    <cfRule type="cellIs" dxfId="124" priority="1992" operator="equal">
      <formula>"Working"</formula>
    </cfRule>
  </conditionalFormatting>
  <conditionalFormatting sqref="M16:M47">
    <cfRule type="cellIs" dxfId="123" priority="1989" operator="equal">
      <formula>"Not Required"</formula>
    </cfRule>
    <cfRule type="cellIs" dxfId="122" priority="1990" operator="equal">
      <formula>"Working"</formula>
    </cfRule>
  </conditionalFormatting>
  <conditionalFormatting sqref="U10">
    <cfRule type="cellIs" dxfId="121" priority="1487" operator="equal">
      <formula>"Not Required"</formula>
    </cfRule>
    <cfRule type="cellIs" dxfId="120" priority="1488" operator="equal">
      <formula>"Working"</formula>
    </cfRule>
  </conditionalFormatting>
  <conditionalFormatting sqref="U10">
    <cfRule type="cellIs" dxfId="119" priority="1485" operator="equal">
      <formula>"Not Required"</formula>
    </cfRule>
    <cfRule type="cellIs" dxfId="118" priority="1486" operator="equal">
      <formula>"Working"</formula>
    </cfRule>
  </conditionalFormatting>
  <conditionalFormatting sqref="S12">
    <cfRule type="cellIs" dxfId="117" priority="1483" operator="equal">
      <formula>"Not Required"</formula>
    </cfRule>
    <cfRule type="cellIs" dxfId="116" priority="1484" operator="equal">
      <formula>"Working"</formula>
    </cfRule>
  </conditionalFormatting>
  <conditionalFormatting sqref="S12">
    <cfRule type="cellIs" dxfId="115" priority="1481" operator="equal">
      <formula>"Not Required"</formula>
    </cfRule>
    <cfRule type="cellIs" dxfId="114" priority="1482" operator="equal">
      <formula>"Working"</formula>
    </cfRule>
  </conditionalFormatting>
  <conditionalFormatting sqref="S12">
    <cfRule type="cellIs" dxfId="113" priority="1479" operator="equal">
      <formula>"Not Required"</formula>
    </cfRule>
    <cfRule type="cellIs" dxfId="112" priority="1480" operator="equal">
      <formula>"Working"</formula>
    </cfRule>
  </conditionalFormatting>
  <conditionalFormatting sqref="S12">
    <cfRule type="cellIs" dxfId="111" priority="1477" operator="equal">
      <formula>"Not Required"</formula>
    </cfRule>
    <cfRule type="cellIs" dxfId="110" priority="1478" operator="equal">
      <formula>"Working"</formula>
    </cfRule>
  </conditionalFormatting>
  <conditionalFormatting sqref="S12">
    <cfRule type="cellIs" dxfId="109" priority="1475" operator="equal">
      <formula>"Not Required"</formula>
    </cfRule>
    <cfRule type="cellIs" dxfId="108" priority="1476" operator="equal">
      <formula>"Working"</formula>
    </cfRule>
  </conditionalFormatting>
  <conditionalFormatting sqref="S12">
    <cfRule type="cellIs" dxfId="107" priority="1473" operator="equal">
      <formula>"Not Required"</formula>
    </cfRule>
    <cfRule type="cellIs" dxfId="106" priority="1474" operator="equal">
      <formula>"Working"</formula>
    </cfRule>
  </conditionalFormatting>
  <conditionalFormatting sqref="S12">
    <cfRule type="cellIs" dxfId="105" priority="1471" operator="equal">
      <formula>"Not Required"</formula>
    </cfRule>
    <cfRule type="cellIs" dxfId="104" priority="1472" operator="equal">
      <formula>"Working"</formula>
    </cfRule>
  </conditionalFormatting>
  <conditionalFormatting sqref="S12">
    <cfRule type="cellIs" dxfId="103" priority="1469" operator="equal">
      <formula>"Not Required"</formula>
    </cfRule>
    <cfRule type="cellIs" dxfId="102" priority="1470" operator="equal">
      <formula>"Working"</formula>
    </cfRule>
  </conditionalFormatting>
  <conditionalFormatting sqref="S12">
    <cfRule type="cellIs" dxfId="101" priority="1467" operator="equal">
      <formula>"Not Required"</formula>
    </cfRule>
    <cfRule type="cellIs" dxfId="100" priority="1468" operator="equal">
      <formula>"Working"</formula>
    </cfRule>
  </conditionalFormatting>
  <conditionalFormatting sqref="S12">
    <cfRule type="cellIs" dxfId="99" priority="1465" operator="equal">
      <formula>"Not Required"</formula>
    </cfRule>
    <cfRule type="cellIs" dxfId="98" priority="1466" operator="equal">
      <formula>"Working"</formula>
    </cfRule>
  </conditionalFormatting>
  <conditionalFormatting sqref="S12">
    <cfRule type="cellIs" dxfId="97" priority="1463" operator="equal">
      <formula>"Not Required"</formula>
    </cfRule>
    <cfRule type="cellIs" dxfId="96" priority="1464" operator="equal">
      <formula>"Working"</formula>
    </cfRule>
  </conditionalFormatting>
  <conditionalFormatting sqref="S10">
    <cfRule type="cellIs" dxfId="95" priority="1101" operator="equal">
      <formula>"Not Required"</formula>
    </cfRule>
    <cfRule type="cellIs" dxfId="94" priority="1102" operator="equal">
      <formula>"Working"</formula>
    </cfRule>
  </conditionalFormatting>
  <conditionalFormatting sqref="S10">
    <cfRule type="cellIs" dxfId="93" priority="1099" operator="equal">
      <formula>"Not Required"</formula>
    </cfRule>
    <cfRule type="cellIs" dxfId="92" priority="1100" operator="equal">
      <formula>"Working"</formula>
    </cfRule>
  </conditionalFormatting>
  <conditionalFormatting sqref="S10">
    <cfRule type="cellIs" dxfId="91" priority="1097" operator="equal">
      <formula>"Not Required"</formula>
    </cfRule>
    <cfRule type="cellIs" dxfId="90" priority="1098" operator="equal">
      <formula>"Working"</formula>
    </cfRule>
  </conditionalFormatting>
  <conditionalFormatting sqref="S10">
    <cfRule type="cellIs" dxfId="89" priority="1095" operator="equal">
      <formula>"Not Required"</formula>
    </cfRule>
    <cfRule type="cellIs" dxfId="88" priority="1096" operator="equal">
      <formula>"Working"</formula>
    </cfRule>
  </conditionalFormatting>
  <conditionalFormatting sqref="S10">
    <cfRule type="cellIs" dxfId="87" priority="1093" operator="equal">
      <formula>"Not Required"</formula>
    </cfRule>
    <cfRule type="cellIs" dxfId="86" priority="1094" operator="equal">
      <formula>"Working"</formula>
    </cfRule>
  </conditionalFormatting>
  <conditionalFormatting sqref="S10">
    <cfRule type="cellIs" dxfId="85" priority="1091" operator="equal">
      <formula>"Not Required"</formula>
    </cfRule>
    <cfRule type="cellIs" dxfId="84" priority="1092" operator="equal">
      <formula>"Working"</formula>
    </cfRule>
  </conditionalFormatting>
  <conditionalFormatting sqref="S10">
    <cfRule type="cellIs" dxfId="83" priority="1089" operator="equal">
      <formula>"Not Required"</formula>
    </cfRule>
    <cfRule type="cellIs" dxfId="82" priority="1090" operator="equal">
      <formula>"Working"</formula>
    </cfRule>
  </conditionalFormatting>
  <conditionalFormatting sqref="S10">
    <cfRule type="cellIs" dxfId="81" priority="1087" operator="equal">
      <formula>"Not Required"</formula>
    </cfRule>
    <cfRule type="cellIs" dxfId="80" priority="1088" operator="equal">
      <formula>"Working"</formula>
    </cfRule>
  </conditionalFormatting>
  <conditionalFormatting sqref="S10">
    <cfRule type="cellIs" dxfId="79" priority="1085" operator="equal">
      <formula>"Not Required"</formula>
    </cfRule>
    <cfRule type="cellIs" dxfId="78" priority="1086" operator="equal">
      <formula>"Working"</formula>
    </cfRule>
  </conditionalFormatting>
  <conditionalFormatting sqref="S10">
    <cfRule type="cellIs" dxfId="77" priority="1083" operator="equal">
      <formula>"Not Required"</formula>
    </cfRule>
    <cfRule type="cellIs" dxfId="76" priority="1084" operator="equal">
      <formula>"Working"</formula>
    </cfRule>
  </conditionalFormatting>
  <conditionalFormatting sqref="S10">
    <cfRule type="cellIs" dxfId="75" priority="1081" operator="equal">
      <formula>"Not Required"</formula>
    </cfRule>
    <cfRule type="cellIs" dxfId="74" priority="1082" operator="equal">
      <formula>"Working"</formula>
    </cfRule>
  </conditionalFormatting>
  <conditionalFormatting sqref="S10">
    <cfRule type="cellIs" dxfId="73" priority="1079" operator="equal">
      <formula>"Not Required"</formula>
    </cfRule>
    <cfRule type="cellIs" dxfId="72" priority="1080" operator="equal">
      <formula>"Working"</formula>
    </cfRule>
  </conditionalFormatting>
  <conditionalFormatting sqref="S8">
    <cfRule type="cellIs" dxfId="71" priority="1073" operator="equal">
      <formula>"Not Required"</formula>
    </cfRule>
    <cfRule type="cellIs" dxfId="70" priority="1074" operator="equal">
      <formula>"Working"</formula>
    </cfRule>
  </conditionalFormatting>
  <conditionalFormatting sqref="S8">
    <cfRule type="cellIs" dxfId="69" priority="1071" operator="equal">
      <formula>"Not Required"</formula>
    </cfRule>
    <cfRule type="cellIs" dxfId="68" priority="1072" operator="equal">
      <formula>"Working"</formula>
    </cfRule>
  </conditionalFormatting>
  <conditionalFormatting sqref="S8">
    <cfRule type="cellIs" dxfId="67" priority="1069" operator="equal">
      <formula>"Not Required"</formula>
    </cfRule>
    <cfRule type="cellIs" dxfId="66" priority="1070" operator="equal">
      <formula>"Working"</formula>
    </cfRule>
  </conditionalFormatting>
  <conditionalFormatting sqref="S8">
    <cfRule type="cellIs" dxfId="65" priority="1067" operator="equal">
      <formula>"Not Required"</formula>
    </cfRule>
    <cfRule type="cellIs" dxfId="64" priority="1068" operator="equal">
      <formula>"Working"</formula>
    </cfRule>
  </conditionalFormatting>
  <conditionalFormatting sqref="S8">
    <cfRule type="cellIs" dxfId="63" priority="1065" operator="equal">
      <formula>"Not Required"</formula>
    </cfRule>
    <cfRule type="cellIs" dxfId="62" priority="1066" operator="equal">
      <formula>"Working"</formula>
    </cfRule>
  </conditionalFormatting>
  <conditionalFormatting sqref="S8">
    <cfRule type="cellIs" dxfId="61" priority="1063" operator="equal">
      <formula>"Not Required"</formula>
    </cfRule>
    <cfRule type="cellIs" dxfId="60" priority="1064" operator="equal">
      <formula>"Working"</formula>
    </cfRule>
  </conditionalFormatting>
  <conditionalFormatting sqref="S8">
    <cfRule type="cellIs" dxfId="59" priority="1061" operator="equal">
      <formula>"Not Required"</formula>
    </cfRule>
    <cfRule type="cellIs" dxfId="58" priority="1062" operator="equal">
      <formula>"Working"</formula>
    </cfRule>
  </conditionalFormatting>
  <conditionalFormatting sqref="S8">
    <cfRule type="cellIs" dxfId="57" priority="1059" operator="equal">
      <formula>"Not Required"</formula>
    </cfRule>
    <cfRule type="cellIs" dxfId="56" priority="1060" operator="equal">
      <formula>"Working"</formula>
    </cfRule>
  </conditionalFormatting>
  <conditionalFormatting sqref="S8">
    <cfRule type="cellIs" dxfId="55" priority="1057" operator="equal">
      <formula>"Not Required"</formula>
    </cfRule>
    <cfRule type="cellIs" dxfId="54" priority="1058" operator="equal">
      <formula>"Working"</formula>
    </cfRule>
  </conditionalFormatting>
  <conditionalFormatting sqref="S8">
    <cfRule type="cellIs" dxfId="53" priority="1055" operator="equal">
      <formula>"Not Required"</formula>
    </cfRule>
    <cfRule type="cellIs" dxfId="52" priority="1056" operator="equal">
      <formula>"Working"</formula>
    </cfRule>
  </conditionalFormatting>
  <conditionalFormatting sqref="S8">
    <cfRule type="cellIs" dxfId="51" priority="1053" operator="equal">
      <formula>"Not Required"</formula>
    </cfRule>
    <cfRule type="cellIs" dxfId="50" priority="1054" operator="equal">
      <formula>"Working"</formula>
    </cfRule>
  </conditionalFormatting>
  <conditionalFormatting sqref="S13">
    <cfRule type="cellIs" dxfId="49" priority="1051" operator="equal">
      <formula>"Not Required"</formula>
    </cfRule>
    <cfRule type="cellIs" dxfId="48" priority="1052" operator="equal">
      <formula>"Working"</formula>
    </cfRule>
  </conditionalFormatting>
  <conditionalFormatting sqref="T8">
    <cfRule type="cellIs" dxfId="47" priority="97" operator="equal">
      <formula>"Not Required"</formula>
    </cfRule>
    <cfRule type="cellIs" dxfId="46" priority="98" operator="equal">
      <formula>"Working"</formula>
    </cfRule>
  </conditionalFormatting>
  <conditionalFormatting sqref="T8">
    <cfRule type="cellIs" dxfId="45" priority="95" operator="equal">
      <formula>"Not Required"</formula>
    </cfRule>
    <cfRule type="cellIs" dxfId="44" priority="96" operator="equal">
      <formula>"Working"</formula>
    </cfRule>
  </conditionalFormatting>
  <conditionalFormatting sqref="T8">
    <cfRule type="cellIs" dxfId="43" priority="94" operator="equal">
      <formula>"Not Working"</formula>
    </cfRule>
  </conditionalFormatting>
  <conditionalFormatting sqref="T8">
    <cfRule type="cellIs" dxfId="42" priority="92" operator="equal">
      <formula>"Not Required"</formula>
    </cfRule>
    <cfRule type="cellIs" dxfId="41" priority="93" operator="equal">
      <formula>"Working"</formula>
    </cfRule>
  </conditionalFormatting>
  <conditionalFormatting sqref="T8">
    <cfRule type="cellIs" dxfId="40" priority="90" operator="equal">
      <formula>"Not Required"</formula>
    </cfRule>
    <cfRule type="cellIs" dxfId="39" priority="91" operator="equal">
      <formula>"Working"</formula>
    </cfRule>
  </conditionalFormatting>
  <conditionalFormatting sqref="T8">
    <cfRule type="cellIs" dxfId="38" priority="88" operator="equal">
      <formula>"Not Required"</formula>
    </cfRule>
    <cfRule type="cellIs" dxfId="37" priority="89" operator="equal">
      <formula>"Working"</formula>
    </cfRule>
  </conditionalFormatting>
  <conditionalFormatting sqref="T8">
    <cfRule type="cellIs" dxfId="36" priority="86" operator="equal">
      <formula>"Not Required"</formula>
    </cfRule>
    <cfRule type="cellIs" dxfId="35" priority="87" operator="equal">
      <formula>"Working"</formula>
    </cfRule>
  </conditionalFormatting>
  <conditionalFormatting sqref="T8">
    <cfRule type="cellIs" dxfId="34" priority="84" operator="equal">
      <formula>"Not Required"</formula>
    </cfRule>
    <cfRule type="cellIs" dxfId="33" priority="85" operator="equal">
      <formula>"Working"</formula>
    </cfRule>
  </conditionalFormatting>
  <conditionalFormatting sqref="T8">
    <cfRule type="cellIs" dxfId="32" priority="82" operator="equal">
      <formula>"Not Required"</formula>
    </cfRule>
    <cfRule type="cellIs" dxfId="31" priority="83" operator="equal">
      <formula>"Working"</formula>
    </cfRule>
  </conditionalFormatting>
  <conditionalFormatting sqref="T8">
    <cfRule type="cellIs" dxfId="30" priority="80" operator="equal">
      <formula>"Not Required"</formula>
    </cfRule>
    <cfRule type="cellIs" dxfId="29" priority="81" operator="equal">
      <formula>"Working"</formula>
    </cfRule>
  </conditionalFormatting>
  <conditionalFormatting sqref="T8">
    <cfRule type="cellIs" dxfId="28" priority="78" operator="equal">
      <formula>"Not Required"</formula>
    </cfRule>
    <cfRule type="cellIs" dxfId="27" priority="79" operator="equal">
      <formula>"Working"</formula>
    </cfRule>
  </conditionalFormatting>
  <conditionalFormatting sqref="T8">
    <cfRule type="cellIs" dxfId="26" priority="76" operator="equal">
      <formula>"Not Required"</formula>
    </cfRule>
    <cfRule type="cellIs" dxfId="25" priority="77" operator="equal">
      <formula>"Working"</formula>
    </cfRule>
  </conditionalFormatting>
  <conditionalFormatting sqref="T8">
    <cfRule type="cellIs" dxfId="24" priority="74" operator="equal">
      <formula>"Not Required"</formula>
    </cfRule>
    <cfRule type="cellIs" dxfId="23" priority="75" operator="equal">
      <formula>"Working"</formula>
    </cfRule>
  </conditionalFormatting>
  <conditionalFormatting sqref="T8">
    <cfRule type="cellIs" dxfId="22" priority="72" operator="equal">
      <formula>"Not Required"</formula>
    </cfRule>
    <cfRule type="cellIs" dxfId="21" priority="73" operator="equal">
      <formula>"Working"</formula>
    </cfRule>
  </conditionalFormatting>
  <conditionalFormatting sqref="T8">
    <cfRule type="cellIs" dxfId="20" priority="70" operator="equal">
      <formula>"Not Required"</formula>
    </cfRule>
    <cfRule type="cellIs" dxfId="19" priority="71" operator="equal">
      <formula>"Working"</formula>
    </cfRule>
  </conditionalFormatting>
  <conditionalFormatting sqref="T8">
    <cfRule type="cellIs" dxfId="18" priority="68" operator="equal">
      <formula>"Not Required"</formula>
    </cfRule>
    <cfRule type="cellIs" dxfId="17" priority="69" operator="equal">
      <formula>"Working"</formula>
    </cfRule>
  </conditionalFormatting>
  <conditionalFormatting sqref="T8">
    <cfRule type="cellIs" dxfId="16" priority="66" operator="equal">
      <formula>"Not Required"</formula>
    </cfRule>
    <cfRule type="cellIs" dxfId="15" priority="67" operator="equal">
      <formula>"Working"</formula>
    </cfRule>
  </conditionalFormatting>
  <conditionalFormatting sqref="T8">
    <cfRule type="cellIs" dxfId="14" priority="64" operator="equal">
      <formula>"Not Required"</formula>
    </cfRule>
    <cfRule type="cellIs" dxfId="13" priority="65" operator="equal">
      <formula>"Working"</formula>
    </cfRule>
  </conditionalFormatting>
  <conditionalFormatting sqref="T8">
    <cfRule type="cellIs" dxfId="12" priority="62" operator="equal">
      <formula>"Not Required"</formula>
    </cfRule>
    <cfRule type="cellIs" dxfId="11" priority="63" operator="equal">
      <formula>"Working"</formula>
    </cfRule>
  </conditionalFormatting>
  <conditionalFormatting sqref="T8">
    <cfRule type="cellIs" dxfId="10" priority="60" operator="equal">
      <formula>"Not Required"</formula>
    </cfRule>
    <cfRule type="cellIs" dxfId="9" priority="61" operator="equal">
      <formula>"Working"</formula>
    </cfRule>
  </conditionalFormatting>
  <conditionalFormatting sqref="T8">
    <cfRule type="cellIs" dxfId="8" priority="58" operator="equal">
      <formula>"Not Required"</formula>
    </cfRule>
    <cfRule type="cellIs" dxfId="7" priority="59" operator="equal">
      <formula>"Working"</formula>
    </cfRule>
  </conditionalFormatting>
  <conditionalFormatting sqref="T8">
    <cfRule type="cellIs" dxfId="6" priority="56" operator="equal">
      <formula>"Not Required"</formula>
    </cfRule>
    <cfRule type="cellIs" dxfId="5" priority="57" operator="equal">
      <formula>"Working"</formula>
    </cfRule>
  </conditionalFormatting>
  <conditionalFormatting sqref="AA8">
    <cfRule type="cellIs" dxfId="4" priority="11" operator="equal">
      <formula>"Not Required"</formula>
    </cfRule>
    <cfRule type="cellIs" dxfId="3" priority="12" operator="equal">
      <formula>"Working"</formula>
    </cfRule>
  </conditionalFormatting>
  <conditionalFormatting sqref="AA8">
    <cfRule type="cellIs" dxfId="2" priority="9" operator="equal">
      <formula>"Not Required"</formula>
    </cfRule>
    <cfRule type="cellIs" dxfId="1" priority="10" operator="equal">
      <formula>"Working"</formula>
    </cfRule>
  </conditionalFormatting>
  <conditionalFormatting sqref="AA8">
    <cfRule type="cellIs" dxfId="0" priority="8" operator="equal">
      <formula>"Not Working"</formula>
    </cfRule>
  </conditionalFormatting>
  <dataValidations count="1">
    <dataValidation type="list" allowBlank="1" showInputMessage="1" showErrorMessage="1" sqref="E8:AA48">
      <formula1>"Application Not Available,Working,Not Working,Not Required"</formula1>
    </dataValidation>
  </dataValidation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5:G16"/>
  <sheetViews>
    <sheetView showGridLines="0" zoomScale="80" zoomScaleNormal="80" workbookViewId="0">
      <pane xSplit="1" ySplit="6" topLeftCell="B7" activePane="bottomRight" state="frozen"/>
      <selection pane="topRight" activeCell="B1" sqref="B1"/>
      <selection pane="bottomLeft" activeCell="A7" sqref="A7"/>
      <selection pane="bottomRight" activeCell="A9" sqref="A9"/>
    </sheetView>
  </sheetViews>
  <sheetFormatPr defaultColWidth="34.42578125" defaultRowHeight="15" x14ac:dyDescent="0.25"/>
  <cols>
    <col min="1" max="1" width="4.28515625" style="63" customWidth="1"/>
    <col min="2" max="2" width="9.140625" style="63" customWidth="1"/>
    <col min="3" max="3" width="21.7109375" style="63" bestFit="1" customWidth="1"/>
    <col min="4" max="4" width="22.7109375" style="63" bestFit="1" customWidth="1"/>
    <col min="5" max="5" width="61" style="65" customWidth="1"/>
    <col min="6" max="6" width="88.7109375" style="63" customWidth="1"/>
    <col min="7" max="7" width="23.85546875" style="63" customWidth="1"/>
    <col min="8" max="16384" width="34.42578125" style="63"/>
  </cols>
  <sheetData>
    <row r="5" spans="2:7" ht="28.5" customHeight="1" x14ac:dyDescent="0.25">
      <c r="B5" s="605" t="s">
        <v>427</v>
      </c>
      <c r="C5" s="606"/>
      <c r="D5" s="606"/>
      <c r="E5" s="606"/>
      <c r="F5" s="606"/>
      <c r="G5" s="607"/>
    </row>
    <row r="6" spans="2:7" ht="25.5" customHeight="1" x14ac:dyDescent="0.25">
      <c r="B6" s="66" t="s">
        <v>68</v>
      </c>
      <c r="C6" s="66" t="s">
        <v>2</v>
      </c>
      <c r="D6" s="66" t="s">
        <v>69</v>
      </c>
      <c r="E6" s="66" t="s">
        <v>70</v>
      </c>
      <c r="F6" s="66" t="s">
        <v>71</v>
      </c>
      <c r="G6" s="66" t="s">
        <v>225</v>
      </c>
    </row>
    <row r="7" spans="2:7" s="64" customFormat="1" x14ac:dyDescent="0.25">
      <c r="B7" s="205"/>
      <c r="C7" s="206"/>
      <c r="D7" s="205"/>
      <c r="E7" s="208"/>
      <c r="F7" s="198"/>
      <c r="G7" s="207"/>
    </row>
    <row r="8" spans="2:7" s="64" customFormat="1" x14ac:dyDescent="0.25">
      <c r="B8" s="205"/>
      <c r="C8" s="206"/>
      <c r="D8" s="205"/>
      <c r="E8" s="208"/>
      <c r="F8" s="208"/>
      <c r="G8" s="207"/>
    </row>
    <row r="9" spans="2:7" s="64" customFormat="1" x14ac:dyDescent="0.25">
      <c r="B9" s="205"/>
      <c r="C9" s="206"/>
      <c r="D9" s="205"/>
      <c r="E9" s="199"/>
      <c r="F9" s="208"/>
      <c r="G9" s="207"/>
    </row>
    <row r="10" spans="2:7" s="64" customFormat="1" x14ac:dyDescent="0.25">
      <c r="B10" s="205"/>
      <c r="C10" s="206"/>
      <c r="D10" s="205"/>
      <c r="E10" s="208"/>
      <c r="F10" s="199"/>
      <c r="G10" s="207"/>
    </row>
    <row r="11" spans="2:7" s="64" customFormat="1" x14ac:dyDescent="0.25">
      <c r="B11" s="205"/>
      <c r="C11" s="206"/>
      <c r="D11" s="205"/>
      <c r="E11" s="208"/>
      <c r="F11" s="199"/>
      <c r="G11" s="207"/>
    </row>
    <row r="12" spans="2:7" s="64" customFormat="1" x14ac:dyDescent="0.25">
      <c r="B12" s="205"/>
      <c r="C12" s="206"/>
      <c r="D12" s="205"/>
      <c r="E12" s="199"/>
      <c r="F12" s="199"/>
      <c r="G12" s="207"/>
    </row>
    <row r="13" spans="2:7" x14ac:dyDescent="0.25">
      <c r="B13" s="205"/>
      <c r="C13" s="206"/>
      <c r="D13" s="205"/>
      <c r="E13" s="208"/>
      <c r="F13" s="208"/>
      <c r="G13" s="207"/>
    </row>
    <row r="14" spans="2:7" x14ac:dyDescent="0.25">
      <c r="B14" s="205"/>
      <c r="C14" s="206"/>
      <c r="D14" s="205"/>
      <c r="E14" s="208"/>
      <c r="F14" s="208"/>
      <c r="G14" s="207"/>
    </row>
    <row r="15" spans="2:7" x14ac:dyDescent="0.25">
      <c r="B15" s="205"/>
      <c r="C15" s="206"/>
      <c r="D15" s="205"/>
      <c r="E15" s="209"/>
      <c r="F15" s="199"/>
      <c r="G15" s="207"/>
    </row>
    <row r="16" spans="2:7" x14ac:dyDescent="0.25">
      <c r="B16" s="205"/>
      <c r="C16" s="206"/>
      <c r="D16" s="205"/>
      <c r="E16" s="209"/>
      <c r="F16" s="199"/>
      <c r="G16" s="207"/>
    </row>
  </sheetData>
  <mergeCells count="1">
    <mergeCell ref="B5:G5"/>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5:G76"/>
  <sheetViews>
    <sheetView showGridLines="0" zoomScale="80" zoomScaleNormal="80" workbookViewId="0">
      <pane xSplit="1" ySplit="6" topLeftCell="B7" activePane="bottomRight" state="frozen"/>
      <selection pane="topRight" activeCell="B1" sqref="B1"/>
      <selection pane="bottomLeft" activeCell="A7" sqref="A7"/>
      <selection pane="bottomRight" activeCell="A14" sqref="A14"/>
    </sheetView>
  </sheetViews>
  <sheetFormatPr defaultColWidth="34.42578125" defaultRowHeight="15" x14ac:dyDescent="0.25"/>
  <cols>
    <col min="1" max="1" width="4.28515625" style="201" customWidth="1"/>
    <col min="2" max="2" width="9.140625" style="201" customWidth="1"/>
    <col min="3" max="3" width="21.7109375" style="201" bestFit="1" customWidth="1"/>
    <col min="4" max="4" width="22.7109375" style="201" bestFit="1" customWidth="1"/>
    <col min="5" max="5" width="61" style="65" customWidth="1"/>
    <col min="6" max="6" width="88.7109375" style="201" customWidth="1"/>
    <col min="7" max="7" width="23.85546875" style="201" customWidth="1"/>
    <col min="8" max="16384" width="34.42578125" style="201"/>
  </cols>
  <sheetData>
    <row r="5" spans="2:7" ht="28.5" customHeight="1" x14ac:dyDescent="0.25">
      <c r="B5" s="608" t="s">
        <v>428</v>
      </c>
      <c r="C5" s="609"/>
      <c r="D5" s="609"/>
      <c r="E5" s="609"/>
      <c r="F5" s="609"/>
      <c r="G5" s="610"/>
    </row>
    <row r="6" spans="2:7" ht="25.5" customHeight="1" x14ac:dyDescent="0.25">
      <c r="B6" s="340" t="s">
        <v>68</v>
      </c>
      <c r="C6" s="340" t="s">
        <v>2</v>
      </c>
      <c r="D6" s="340" t="s">
        <v>69</v>
      </c>
      <c r="E6" s="340" t="s">
        <v>251</v>
      </c>
      <c r="F6" s="340" t="s">
        <v>71</v>
      </c>
      <c r="G6" s="340" t="s">
        <v>225</v>
      </c>
    </row>
    <row r="7" spans="2:7" s="64" customFormat="1" x14ac:dyDescent="0.25">
      <c r="B7" s="248"/>
      <c r="C7" s="252"/>
      <c r="D7" s="248"/>
      <c r="E7" s="238"/>
      <c r="F7" s="198"/>
      <c r="G7" s="253"/>
    </row>
    <row r="8" spans="2:7" s="64" customFormat="1" x14ac:dyDescent="0.25">
      <c r="B8" s="248"/>
      <c r="C8" s="252"/>
      <c r="D8" s="248"/>
      <c r="E8" s="238"/>
      <c r="F8" s="238"/>
      <c r="G8" s="253"/>
    </row>
    <row r="9" spans="2:7" s="64" customFormat="1" x14ac:dyDescent="0.25">
      <c r="B9" s="248"/>
      <c r="C9" s="252"/>
      <c r="D9" s="248"/>
      <c r="E9" s="199"/>
      <c r="F9" s="238"/>
      <c r="G9" s="253"/>
    </row>
    <row r="10" spans="2:7" s="64" customFormat="1" x14ac:dyDescent="0.25">
      <c r="B10" s="292"/>
      <c r="C10" s="331"/>
      <c r="D10" s="334"/>
      <c r="E10" s="327"/>
      <c r="F10" s="328"/>
      <c r="G10" s="332"/>
    </row>
    <row r="11" spans="2:7" s="64" customFormat="1" x14ac:dyDescent="0.25">
      <c r="B11" s="292"/>
      <c r="C11" s="331"/>
      <c r="D11" s="330"/>
      <c r="E11" s="327"/>
      <c r="F11" s="327"/>
      <c r="G11" s="332"/>
    </row>
    <row r="12" spans="2:7" s="64" customFormat="1" x14ac:dyDescent="0.25">
      <c r="B12" s="292"/>
      <c r="C12" s="331"/>
      <c r="D12" s="330"/>
      <c r="E12" s="329"/>
      <c r="F12" s="327"/>
      <c r="G12" s="326"/>
    </row>
    <row r="13" spans="2:7" x14ac:dyDescent="0.25">
      <c r="B13" s="205"/>
      <c r="C13" s="206"/>
      <c r="D13" s="334"/>
      <c r="E13" s="335"/>
      <c r="F13" s="335"/>
      <c r="G13" s="207"/>
    </row>
    <row r="14" spans="2:7" x14ac:dyDescent="0.25">
      <c r="B14" s="205"/>
      <c r="C14" s="252"/>
      <c r="D14" s="330"/>
      <c r="E14" s="335"/>
      <c r="F14" s="335"/>
      <c r="G14" s="326"/>
    </row>
    <row r="15" spans="2:7" x14ac:dyDescent="0.25">
      <c r="B15" s="205"/>
      <c r="C15" s="252"/>
      <c r="D15" s="330"/>
      <c r="E15" s="237"/>
      <c r="F15" s="335"/>
      <c r="G15" s="326"/>
    </row>
    <row r="16" spans="2:7" x14ac:dyDescent="0.25">
      <c r="B16" s="205"/>
      <c r="C16" s="206"/>
      <c r="D16" s="205"/>
      <c r="E16" s="209"/>
      <c r="F16" s="199"/>
      <c r="G16" s="207"/>
    </row>
    <row r="17" spans="2:7" x14ac:dyDescent="0.25">
      <c r="B17" s="205"/>
      <c r="C17" s="206"/>
      <c r="D17" s="205"/>
      <c r="E17" s="209"/>
      <c r="F17" s="208"/>
      <c r="G17" s="207"/>
    </row>
    <row r="18" spans="2:7" x14ac:dyDescent="0.25">
      <c r="B18" s="205"/>
      <c r="C18" s="206"/>
      <c r="D18" s="205"/>
      <c r="E18" s="209"/>
      <c r="F18" s="199"/>
      <c r="G18" s="207"/>
    </row>
    <row r="19" spans="2:7" x14ac:dyDescent="0.25">
      <c r="B19" s="205"/>
      <c r="C19" s="206"/>
      <c r="D19" s="205"/>
      <c r="E19" s="209"/>
      <c r="F19" s="208"/>
      <c r="G19" s="207"/>
    </row>
    <row r="20" spans="2:7" x14ac:dyDescent="0.25">
      <c r="B20" s="205"/>
      <c r="C20" s="206"/>
      <c r="D20" s="205"/>
      <c r="E20" s="208"/>
      <c r="F20" s="208"/>
      <c r="G20" s="207"/>
    </row>
    <row r="21" spans="2:7" x14ac:dyDescent="0.25">
      <c r="B21" s="205"/>
      <c r="C21" s="206"/>
      <c r="D21" s="205"/>
      <c r="E21" s="208"/>
      <c r="F21" s="208"/>
      <c r="G21" s="207"/>
    </row>
    <row r="22" spans="2:7" x14ac:dyDescent="0.25">
      <c r="B22" s="205"/>
      <c r="C22" s="206"/>
      <c r="D22" s="205"/>
      <c r="E22" s="208"/>
      <c r="F22" s="208"/>
      <c r="G22" s="207"/>
    </row>
    <row r="23" spans="2:7" x14ac:dyDescent="0.25">
      <c r="B23" s="205"/>
      <c r="C23" s="206"/>
      <c r="D23" s="205"/>
      <c r="E23" s="208"/>
      <c r="F23" s="208"/>
      <c r="G23" s="207"/>
    </row>
    <row r="24" spans="2:7" x14ac:dyDescent="0.25">
      <c r="B24" s="205"/>
      <c r="C24" s="206"/>
      <c r="D24" s="205"/>
      <c r="E24" s="208"/>
      <c r="F24" s="208"/>
      <c r="G24" s="207"/>
    </row>
    <row r="25" spans="2:7" x14ac:dyDescent="0.25">
      <c r="B25" s="205"/>
      <c r="C25" s="206"/>
      <c r="D25" s="205"/>
      <c r="E25" s="208"/>
      <c r="F25" s="208"/>
      <c r="G25" s="207"/>
    </row>
    <row r="26" spans="2:7" x14ac:dyDescent="0.25">
      <c r="B26" s="205"/>
      <c r="C26" s="206"/>
      <c r="D26" s="205"/>
      <c r="E26" s="208"/>
      <c r="F26" s="208"/>
      <c r="G26" s="207"/>
    </row>
    <row r="27" spans="2:7" x14ac:dyDescent="0.25">
      <c r="B27" s="205"/>
      <c r="C27" s="206"/>
      <c r="D27" s="205"/>
      <c r="E27" s="209"/>
      <c r="F27" s="208"/>
      <c r="G27" s="207"/>
    </row>
    <row r="28" spans="2:7" x14ac:dyDescent="0.25">
      <c r="B28" s="210"/>
      <c r="C28" s="206"/>
      <c r="D28" s="205"/>
      <c r="E28" s="211"/>
      <c r="F28" s="212"/>
      <c r="G28" s="207"/>
    </row>
    <row r="29" spans="2:7" x14ac:dyDescent="0.25">
      <c r="B29" s="210"/>
      <c r="C29" s="206"/>
      <c r="D29" s="205"/>
      <c r="E29" s="211"/>
      <c r="F29" s="212"/>
      <c r="G29" s="207"/>
    </row>
    <row r="30" spans="2:7" x14ac:dyDescent="0.25">
      <c r="B30" s="210"/>
      <c r="C30" s="206"/>
      <c r="D30" s="205"/>
      <c r="E30" s="211"/>
      <c r="F30" s="212"/>
      <c r="G30" s="207"/>
    </row>
    <row r="31" spans="2:7" x14ac:dyDescent="0.25">
      <c r="B31" s="210"/>
      <c r="C31" s="206"/>
      <c r="D31" s="205"/>
      <c r="E31" s="211"/>
      <c r="F31" s="212"/>
      <c r="G31" s="207"/>
    </row>
    <row r="32" spans="2:7" x14ac:dyDescent="0.25">
      <c r="B32" s="210"/>
      <c r="C32" s="206"/>
      <c r="D32" s="205"/>
      <c r="E32" s="213"/>
      <c r="F32" s="214"/>
      <c r="G32" s="207"/>
    </row>
    <row r="33" spans="2:7" x14ac:dyDescent="0.25">
      <c r="B33" s="210"/>
      <c r="C33" s="206"/>
      <c r="D33" s="205"/>
      <c r="E33" s="213"/>
      <c r="F33" s="214"/>
      <c r="G33" s="207"/>
    </row>
    <row r="34" spans="2:7" x14ac:dyDescent="0.25">
      <c r="B34" s="215"/>
      <c r="C34" s="206"/>
      <c r="D34" s="205"/>
      <c r="E34" s="213"/>
      <c r="F34" s="214"/>
      <c r="G34" s="207"/>
    </row>
    <row r="35" spans="2:7" x14ac:dyDescent="0.25">
      <c r="B35" s="215"/>
      <c r="C35" s="206"/>
      <c r="D35" s="205"/>
      <c r="E35" s="213"/>
      <c r="F35" s="214"/>
      <c r="G35" s="216"/>
    </row>
    <row r="36" spans="2:7" x14ac:dyDescent="0.25">
      <c r="B36" s="215"/>
      <c r="C36" s="206"/>
      <c r="D36" s="205"/>
      <c r="E36" s="213"/>
      <c r="F36" s="214"/>
      <c r="G36" s="217"/>
    </row>
    <row r="37" spans="2:7" x14ac:dyDescent="0.25">
      <c r="B37" s="210"/>
      <c r="C37" s="206"/>
      <c r="D37" s="205"/>
      <c r="E37" s="213"/>
      <c r="F37" s="214"/>
      <c r="G37" s="207"/>
    </row>
    <row r="38" spans="2:7" x14ac:dyDescent="0.25">
      <c r="B38" s="210"/>
      <c r="C38" s="206"/>
      <c r="D38" s="205"/>
      <c r="E38" s="213"/>
      <c r="F38" s="214"/>
      <c r="G38" s="207"/>
    </row>
    <row r="39" spans="2:7" x14ac:dyDescent="0.25">
      <c r="B39" s="215"/>
      <c r="C39" s="206"/>
      <c r="D39" s="205"/>
      <c r="E39" s="213"/>
      <c r="F39" s="214"/>
      <c r="G39" s="207"/>
    </row>
    <row r="40" spans="2:7" x14ac:dyDescent="0.25">
      <c r="B40" s="215"/>
      <c r="C40" s="206"/>
      <c r="D40" s="205"/>
      <c r="E40" s="213"/>
      <c r="F40" s="214"/>
      <c r="G40" s="216"/>
    </row>
    <row r="41" spans="2:7" x14ac:dyDescent="0.25">
      <c r="B41" s="215"/>
      <c r="C41" s="206"/>
      <c r="D41" s="205"/>
      <c r="E41" s="213"/>
      <c r="F41" s="214"/>
      <c r="G41" s="217"/>
    </row>
    <row r="42" spans="2:7" x14ac:dyDescent="0.25">
      <c r="B42" s="215"/>
      <c r="C42" s="206"/>
      <c r="D42" s="216"/>
      <c r="E42" s="213"/>
      <c r="F42" s="218"/>
      <c r="G42" s="217"/>
    </row>
    <row r="43" spans="2:7" x14ac:dyDescent="0.25">
      <c r="B43" s="210"/>
      <c r="C43" s="217"/>
      <c r="D43" s="217"/>
      <c r="E43" s="213"/>
      <c r="F43" s="214"/>
      <c r="G43" s="217"/>
    </row>
    <row r="44" spans="2:7" x14ac:dyDescent="0.25">
      <c r="B44" s="210"/>
      <c r="C44" s="217"/>
      <c r="D44" s="217"/>
      <c r="E44" s="213"/>
      <c r="F44" s="214"/>
      <c r="G44" s="217"/>
    </row>
    <row r="45" spans="2:7" x14ac:dyDescent="0.25">
      <c r="B45" s="210"/>
      <c r="C45" s="217"/>
      <c r="D45" s="217"/>
      <c r="E45" s="213"/>
      <c r="F45" s="214"/>
      <c r="G45" s="217"/>
    </row>
    <row r="46" spans="2:7" x14ac:dyDescent="0.25">
      <c r="B46" s="210"/>
      <c r="C46" s="217"/>
      <c r="D46" s="217"/>
      <c r="E46" s="213"/>
      <c r="F46" s="214"/>
      <c r="G46" s="217"/>
    </row>
    <row r="47" spans="2:7" x14ac:dyDescent="0.25">
      <c r="B47" s="210"/>
      <c r="C47" s="217"/>
      <c r="D47" s="217"/>
      <c r="E47" s="213"/>
      <c r="F47" s="214"/>
      <c r="G47" s="217"/>
    </row>
    <row r="48" spans="2:7" x14ac:dyDescent="0.25">
      <c r="B48" s="210"/>
      <c r="C48" s="217"/>
      <c r="D48" s="217"/>
      <c r="E48" s="213"/>
      <c r="F48" s="214"/>
      <c r="G48" s="217"/>
    </row>
    <row r="49" spans="2:7" x14ac:dyDescent="0.25">
      <c r="B49" s="210"/>
      <c r="C49" s="217"/>
      <c r="D49" s="217"/>
      <c r="E49" s="213"/>
      <c r="F49" s="214"/>
      <c r="G49" s="217"/>
    </row>
    <row r="50" spans="2:7" x14ac:dyDescent="0.25">
      <c r="B50" s="210"/>
      <c r="C50" s="217"/>
      <c r="D50" s="217"/>
      <c r="E50" s="213"/>
      <c r="F50" s="214"/>
      <c r="G50" s="217"/>
    </row>
    <row r="51" spans="2:7" x14ac:dyDescent="0.25">
      <c r="B51" s="210"/>
      <c r="C51" s="217"/>
      <c r="D51" s="217"/>
      <c r="E51" s="213"/>
      <c r="F51" s="214"/>
      <c r="G51" s="217"/>
    </row>
    <row r="52" spans="2:7" x14ac:dyDescent="0.25">
      <c r="B52" s="210"/>
      <c r="C52" s="217"/>
      <c r="D52" s="217"/>
      <c r="E52" s="213"/>
      <c r="F52" s="214"/>
      <c r="G52" s="217"/>
    </row>
    <row r="53" spans="2:7" x14ac:dyDescent="0.25">
      <c r="B53" s="210"/>
      <c r="C53" s="217"/>
      <c r="D53" s="217"/>
      <c r="E53" s="213"/>
      <c r="F53" s="214"/>
      <c r="G53" s="217"/>
    </row>
    <row r="54" spans="2:7" x14ac:dyDescent="0.25">
      <c r="B54" s="210"/>
      <c r="C54" s="217"/>
      <c r="D54" s="217"/>
      <c r="E54" s="213"/>
      <c r="F54" s="214"/>
      <c r="G54" s="217"/>
    </row>
    <row r="55" spans="2:7" x14ac:dyDescent="0.25">
      <c r="B55" s="210"/>
      <c r="C55" s="217"/>
      <c r="D55" s="217"/>
      <c r="E55" s="213"/>
      <c r="F55" s="214"/>
      <c r="G55" s="217"/>
    </row>
    <row r="56" spans="2:7" x14ac:dyDescent="0.25">
      <c r="B56" s="210"/>
      <c r="C56" s="217"/>
      <c r="D56" s="217"/>
      <c r="E56" s="213"/>
      <c r="F56" s="219"/>
      <c r="G56" s="217"/>
    </row>
    <row r="57" spans="2:7" x14ac:dyDescent="0.25">
      <c r="B57" s="220"/>
      <c r="C57" s="221"/>
      <c r="D57" s="221"/>
      <c r="E57" s="222"/>
      <c r="F57" s="223"/>
      <c r="G57" s="221"/>
    </row>
    <row r="58" spans="2:7" x14ac:dyDescent="0.25">
      <c r="B58" s="220"/>
      <c r="C58" s="221"/>
      <c r="D58" s="221"/>
      <c r="E58" s="222"/>
      <c r="F58" s="223"/>
      <c r="G58" s="221"/>
    </row>
    <row r="59" spans="2:7" x14ac:dyDescent="0.25">
      <c r="B59" s="220"/>
      <c r="C59" s="221"/>
      <c r="D59" s="221"/>
      <c r="E59" s="222"/>
      <c r="F59" s="223"/>
      <c r="G59" s="221"/>
    </row>
    <row r="60" spans="2:7" x14ac:dyDescent="0.25">
      <c r="B60" s="210"/>
      <c r="C60" s="217"/>
      <c r="D60" s="217"/>
      <c r="E60" s="222"/>
      <c r="F60" s="223"/>
      <c r="G60" s="217"/>
    </row>
    <row r="61" spans="2:7" x14ac:dyDescent="0.25">
      <c r="B61" s="210"/>
      <c r="C61" s="217"/>
      <c r="D61" s="217"/>
      <c r="E61" s="222"/>
      <c r="F61" s="224"/>
      <c r="G61" s="217"/>
    </row>
    <row r="62" spans="2:7" x14ac:dyDescent="0.25">
      <c r="B62" s="210"/>
      <c r="C62" s="217"/>
      <c r="D62" s="217"/>
      <c r="E62" s="222"/>
      <c r="F62" s="223"/>
      <c r="G62" s="217"/>
    </row>
    <row r="63" spans="2:7" x14ac:dyDescent="0.25">
      <c r="B63" s="210"/>
      <c r="C63" s="217"/>
      <c r="D63" s="217"/>
      <c r="E63" s="222"/>
      <c r="F63" s="223"/>
      <c r="G63" s="217"/>
    </row>
    <row r="64" spans="2:7" x14ac:dyDescent="0.25">
      <c r="B64" s="220"/>
      <c r="C64" s="221"/>
      <c r="D64" s="221"/>
      <c r="E64" s="222"/>
      <c r="F64" s="223"/>
      <c r="G64" s="217"/>
    </row>
    <row r="65" spans="2:7" x14ac:dyDescent="0.25">
      <c r="B65" s="220"/>
      <c r="C65" s="221"/>
      <c r="D65" s="221"/>
      <c r="E65" s="222"/>
      <c r="F65" s="223"/>
      <c r="G65" s="217"/>
    </row>
    <row r="66" spans="2:7" x14ac:dyDescent="0.25">
      <c r="B66" s="210"/>
      <c r="C66" s="217"/>
      <c r="D66" s="217"/>
      <c r="E66" s="222"/>
      <c r="F66" s="223"/>
      <c r="G66" s="217"/>
    </row>
    <row r="67" spans="2:7" x14ac:dyDescent="0.25">
      <c r="B67" s="210"/>
      <c r="C67" s="217"/>
      <c r="D67" s="217"/>
      <c r="E67" s="222"/>
      <c r="F67" s="223"/>
      <c r="G67" s="221"/>
    </row>
    <row r="68" spans="2:7" x14ac:dyDescent="0.25">
      <c r="B68" s="210"/>
      <c r="C68" s="217"/>
      <c r="D68" s="217"/>
      <c r="E68" s="222"/>
      <c r="F68" s="223"/>
      <c r="G68" s="221"/>
    </row>
    <row r="69" spans="2:7" x14ac:dyDescent="0.25">
      <c r="B69" s="210"/>
      <c r="C69" s="217"/>
      <c r="D69" s="217"/>
      <c r="E69" s="222"/>
      <c r="F69" s="223"/>
      <c r="G69" s="221"/>
    </row>
    <row r="70" spans="2:7" x14ac:dyDescent="0.25">
      <c r="B70" s="210"/>
      <c r="C70" s="217"/>
      <c r="D70" s="217"/>
      <c r="E70" s="222"/>
      <c r="F70" s="223"/>
      <c r="G70" s="217"/>
    </row>
    <row r="71" spans="2:7" x14ac:dyDescent="0.25">
      <c r="B71" s="210"/>
      <c r="C71" s="217"/>
      <c r="D71" s="205"/>
      <c r="E71" s="222"/>
      <c r="F71" s="223"/>
      <c r="G71" s="217"/>
    </row>
    <row r="72" spans="2:7" x14ac:dyDescent="0.25">
      <c r="B72" s="210"/>
      <c r="C72" s="217"/>
      <c r="D72" s="205"/>
      <c r="E72" s="222"/>
      <c r="F72" s="223"/>
      <c r="G72" s="217"/>
    </row>
    <row r="73" spans="2:7" x14ac:dyDescent="0.25">
      <c r="B73" s="210"/>
      <c r="C73" s="217"/>
      <c r="D73" s="205"/>
      <c r="E73" s="222"/>
      <c r="F73" s="223"/>
      <c r="G73" s="217"/>
    </row>
    <row r="74" spans="2:7" x14ac:dyDescent="0.25">
      <c r="B74" s="210"/>
      <c r="C74" s="217"/>
      <c r="D74" s="205"/>
      <c r="E74" s="222"/>
      <c r="F74" s="223"/>
      <c r="G74" s="217"/>
    </row>
    <row r="75" spans="2:7" x14ac:dyDescent="0.25">
      <c r="B75" s="210"/>
      <c r="C75" s="221"/>
      <c r="D75" s="225"/>
      <c r="E75" s="213"/>
      <c r="F75" s="223"/>
      <c r="G75" s="221"/>
    </row>
    <row r="76" spans="2:7" x14ac:dyDescent="0.25">
      <c r="B76" s="210"/>
      <c r="C76" s="217"/>
      <c r="D76" s="205"/>
      <c r="E76" s="222"/>
      <c r="F76" s="214"/>
      <c r="G76" s="217"/>
    </row>
  </sheetData>
  <mergeCells count="1">
    <mergeCell ref="B5:G5"/>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5:J9"/>
  <sheetViews>
    <sheetView showGridLines="0" zoomScale="85" zoomScaleNormal="85" workbookViewId="0">
      <pane ySplit="6" topLeftCell="A7" activePane="bottomLeft" state="frozen"/>
      <selection pane="bottomLeft"/>
    </sheetView>
  </sheetViews>
  <sheetFormatPr defaultRowHeight="15" x14ac:dyDescent="0.25"/>
  <cols>
    <col min="1" max="1" width="2.85546875" customWidth="1"/>
    <col min="2" max="2" width="6.7109375" customWidth="1"/>
    <col min="3" max="3" width="10.85546875" customWidth="1"/>
    <col min="4" max="4" width="18.140625" customWidth="1"/>
    <col min="5" max="5" width="11.85546875" customWidth="1"/>
    <col min="6" max="6" width="58.42578125" customWidth="1"/>
    <col min="7" max="7" width="18.140625" customWidth="1"/>
    <col min="8" max="8" width="17.140625" customWidth="1"/>
    <col min="9" max="9" width="19.28515625" customWidth="1"/>
    <col min="10" max="10" width="40.85546875" style="227" customWidth="1"/>
  </cols>
  <sheetData>
    <row r="5" spans="2:10" ht="24.75" customHeight="1" x14ac:dyDescent="0.25">
      <c r="B5" s="582" t="s">
        <v>245</v>
      </c>
      <c r="C5" s="582"/>
      <c r="D5" s="582"/>
      <c r="E5" s="582"/>
      <c r="F5" s="582"/>
      <c r="G5" s="582"/>
      <c r="H5" s="582"/>
      <c r="I5" s="582"/>
      <c r="J5" s="582"/>
    </row>
    <row r="6" spans="2:10" ht="30" x14ac:dyDescent="0.25">
      <c r="B6" s="160" t="s">
        <v>21</v>
      </c>
      <c r="C6" s="67" t="s">
        <v>22</v>
      </c>
      <c r="D6" s="226" t="s">
        <v>78</v>
      </c>
      <c r="E6" s="67" t="s">
        <v>24</v>
      </c>
      <c r="F6" s="79" t="s">
        <v>25</v>
      </c>
      <c r="G6" s="41" t="s">
        <v>26</v>
      </c>
      <c r="H6" s="41" t="s">
        <v>4</v>
      </c>
      <c r="I6" s="41" t="s">
        <v>27</v>
      </c>
      <c r="J6" s="41" t="s">
        <v>3</v>
      </c>
    </row>
    <row r="8" spans="2:10" ht="15.75" x14ac:dyDescent="0.25">
      <c r="B8" s="582" t="s">
        <v>28</v>
      </c>
      <c r="C8" s="582"/>
      <c r="D8" s="582"/>
      <c r="E8" s="582"/>
      <c r="F8" s="582"/>
      <c r="G8" s="582"/>
      <c r="H8" s="582"/>
      <c r="I8" s="582"/>
      <c r="J8" s="582"/>
    </row>
    <row r="9" spans="2:10" ht="30" x14ac:dyDescent="0.25">
      <c r="B9" s="160" t="s">
        <v>21</v>
      </c>
      <c r="C9" s="67" t="s">
        <v>22</v>
      </c>
      <c r="D9" s="226" t="s">
        <v>76</v>
      </c>
      <c r="E9" s="67" t="s">
        <v>24</v>
      </c>
      <c r="F9" s="79" t="s">
        <v>25</v>
      </c>
      <c r="G9" s="41" t="s">
        <v>26</v>
      </c>
      <c r="H9" s="41" t="s">
        <v>4</v>
      </c>
      <c r="I9" s="41" t="s">
        <v>27</v>
      </c>
      <c r="J9" s="79" t="s">
        <v>3</v>
      </c>
    </row>
  </sheetData>
  <sortState ref="B7:J21">
    <sortCondition ref="I7"/>
  </sortState>
  <mergeCells count="2">
    <mergeCell ref="B5:J5"/>
    <mergeCell ref="B8:J8"/>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5:L19"/>
  <sheetViews>
    <sheetView showGridLines="0" zoomScale="85" zoomScaleNormal="85" workbookViewId="0">
      <pane xSplit="3" ySplit="6" topLeftCell="D7" activePane="bottomRight" state="frozen"/>
      <selection pane="topRight" activeCell="D1" sqref="D1"/>
      <selection pane="bottomLeft" activeCell="A7" sqref="A7"/>
      <selection pane="bottomRight" activeCell="G5" sqref="G5:H5"/>
    </sheetView>
  </sheetViews>
  <sheetFormatPr defaultColWidth="8" defaultRowHeight="15" x14ac:dyDescent="0.25"/>
  <cols>
    <col min="1" max="1" width="5.5703125" style="59" customWidth="1"/>
    <col min="2" max="2" width="8.7109375" style="59" customWidth="1"/>
    <col min="3" max="3" width="34.7109375" style="59" customWidth="1"/>
    <col min="4" max="12" width="23.28515625" style="59" customWidth="1"/>
    <col min="13" max="16384" width="8" style="59"/>
  </cols>
  <sheetData>
    <row r="5" spans="2:12" ht="15.75" x14ac:dyDescent="0.25">
      <c r="B5" s="611" t="s">
        <v>250</v>
      </c>
      <c r="C5" s="611"/>
      <c r="D5" s="247"/>
      <c r="E5" s="612"/>
      <c r="F5" s="613"/>
      <c r="G5" s="612"/>
      <c r="H5" s="613"/>
      <c r="I5" s="612"/>
      <c r="J5" s="613"/>
      <c r="K5" s="612"/>
      <c r="L5" s="613"/>
    </row>
    <row r="6" spans="2:12" s="60" customFormat="1" ht="35.25" customHeight="1" x14ac:dyDescent="0.25">
      <c r="B6" s="246" t="s">
        <v>21</v>
      </c>
      <c r="C6" s="246" t="s">
        <v>66</v>
      </c>
      <c r="D6" s="275"/>
      <c r="E6" s="275"/>
      <c r="F6" s="275"/>
      <c r="G6" s="275"/>
      <c r="H6" s="275"/>
      <c r="I6" s="275"/>
      <c r="J6" s="275"/>
      <c r="K6" s="275"/>
      <c r="L6" s="275"/>
    </row>
    <row r="7" spans="2:12" s="61" customFormat="1" x14ac:dyDescent="0.25">
      <c r="B7" s="231">
        <v>1</v>
      </c>
      <c r="C7" s="232"/>
      <c r="D7" s="339"/>
      <c r="E7" s="339"/>
      <c r="F7" s="339"/>
      <c r="G7" s="339"/>
      <c r="H7" s="339"/>
      <c r="I7" s="339"/>
      <c r="J7" s="339"/>
      <c r="K7" s="339"/>
      <c r="L7" s="339"/>
    </row>
    <row r="8" spans="2:12" s="61" customFormat="1" x14ac:dyDescent="0.25">
      <c r="B8" s="231">
        <v>2</v>
      </c>
      <c r="C8" s="232"/>
      <c r="D8" s="339"/>
      <c r="E8" s="339"/>
      <c r="F8" s="339"/>
      <c r="G8" s="339"/>
      <c r="H8" s="339"/>
      <c r="I8" s="339"/>
      <c r="J8" s="339"/>
      <c r="K8" s="339"/>
      <c r="L8" s="339"/>
    </row>
    <row r="9" spans="2:12" s="61" customFormat="1" x14ac:dyDescent="0.25">
      <c r="B9" s="231">
        <v>3</v>
      </c>
      <c r="C9" s="232"/>
      <c r="D9" s="339"/>
      <c r="E9" s="339"/>
      <c r="F9" s="339"/>
      <c r="G9" s="339"/>
      <c r="H9" s="339"/>
      <c r="I9" s="339"/>
      <c r="J9" s="339"/>
      <c r="K9" s="339"/>
      <c r="L9" s="339"/>
    </row>
    <row r="10" spans="2:12" s="61" customFormat="1" x14ac:dyDescent="0.25">
      <c r="B10" s="231">
        <v>4</v>
      </c>
      <c r="C10" s="232"/>
      <c r="D10" s="339"/>
      <c r="E10" s="339"/>
      <c r="F10" s="339"/>
      <c r="G10" s="339"/>
      <c r="H10" s="339"/>
      <c r="I10" s="339"/>
      <c r="J10" s="339"/>
      <c r="K10" s="339"/>
      <c r="L10" s="339"/>
    </row>
    <row r="11" spans="2:12" s="61" customFormat="1" x14ac:dyDescent="0.25">
      <c r="B11" s="231">
        <v>5</v>
      </c>
      <c r="C11" s="232"/>
      <c r="D11" s="339"/>
      <c r="E11" s="339"/>
      <c r="F11" s="339"/>
      <c r="G11" s="339"/>
      <c r="H11" s="339"/>
      <c r="I11" s="339"/>
      <c r="J11" s="339"/>
      <c r="K11" s="339"/>
      <c r="L11" s="339"/>
    </row>
    <row r="12" spans="2:12" s="61" customFormat="1" x14ac:dyDescent="0.25">
      <c r="B12" s="231">
        <v>6</v>
      </c>
      <c r="C12" s="232"/>
      <c r="D12" s="339"/>
      <c r="E12" s="339"/>
      <c r="F12" s="339"/>
      <c r="G12" s="339"/>
      <c r="H12" s="339"/>
      <c r="I12" s="339"/>
      <c r="J12" s="339"/>
      <c r="K12" s="339"/>
      <c r="L12" s="339"/>
    </row>
    <row r="13" spans="2:12" s="61" customFormat="1" x14ac:dyDescent="0.25">
      <c r="B13" s="231">
        <v>7</v>
      </c>
      <c r="C13" s="232"/>
      <c r="D13" s="339"/>
      <c r="E13" s="339"/>
      <c r="F13" s="339"/>
      <c r="G13" s="339"/>
      <c r="H13" s="339"/>
      <c r="I13" s="339"/>
      <c r="J13" s="339"/>
      <c r="K13" s="339"/>
      <c r="L13" s="339"/>
    </row>
    <row r="14" spans="2:12" s="61" customFormat="1" x14ac:dyDescent="0.25">
      <c r="B14" s="231">
        <v>8</v>
      </c>
      <c r="C14" s="232"/>
      <c r="D14" s="339"/>
      <c r="E14" s="339"/>
      <c r="F14" s="339"/>
      <c r="G14" s="339"/>
      <c r="H14" s="339"/>
      <c r="I14" s="339"/>
      <c r="J14" s="339"/>
      <c r="K14" s="339"/>
      <c r="L14" s="339"/>
    </row>
    <row r="15" spans="2:12" s="61" customFormat="1" x14ac:dyDescent="0.25">
      <c r="B15" s="231">
        <v>9</v>
      </c>
      <c r="C15" s="232"/>
      <c r="D15" s="339"/>
      <c r="E15" s="339"/>
      <c r="F15" s="339"/>
      <c r="G15" s="339"/>
      <c r="H15" s="339"/>
      <c r="I15" s="339"/>
      <c r="J15" s="339"/>
      <c r="K15" s="339"/>
      <c r="L15" s="339"/>
    </row>
    <row r="16" spans="2:12" s="61" customFormat="1" x14ac:dyDescent="0.25">
      <c r="B16" s="231">
        <v>10</v>
      </c>
      <c r="C16" s="232"/>
      <c r="D16" s="339"/>
      <c r="E16" s="339"/>
      <c r="F16" s="339"/>
      <c r="G16" s="339"/>
      <c r="H16" s="339"/>
      <c r="I16" s="339"/>
      <c r="J16" s="339"/>
      <c r="K16" s="339"/>
      <c r="L16" s="339"/>
    </row>
    <row r="18" spans="2:3" x14ac:dyDescent="0.25">
      <c r="B18" s="202"/>
      <c r="C18" s="62" t="s">
        <v>242</v>
      </c>
    </row>
    <row r="19" spans="2:3" x14ac:dyDescent="0.25">
      <c r="B19" s="202"/>
      <c r="C19" s="62" t="s">
        <v>243</v>
      </c>
    </row>
  </sheetData>
  <mergeCells count="5">
    <mergeCell ref="B5:C5"/>
    <mergeCell ref="E5:F5"/>
    <mergeCell ref="G5:H5"/>
    <mergeCell ref="I5:J5"/>
    <mergeCell ref="K5:L5"/>
  </mergeCell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9:B10"/>
  <sheetViews>
    <sheetView showGridLines="0" zoomScale="85" zoomScaleNormal="85" workbookViewId="0">
      <pane xSplit="2" ySplit="5" topLeftCell="C6" activePane="bottomRight" state="frozen"/>
      <selection pane="topRight" activeCell="C1" sqref="C1"/>
      <selection pane="bottomLeft" activeCell="A10" sqref="A10"/>
      <selection pane="bottomRight"/>
    </sheetView>
  </sheetViews>
  <sheetFormatPr defaultColWidth="8" defaultRowHeight="15" x14ac:dyDescent="0.25"/>
  <cols>
    <col min="1" max="1" width="7.85546875" style="59" bestFit="1" customWidth="1"/>
    <col min="2" max="2" width="53.140625" style="59" customWidth="1"/>
    <col min="3" max="16384" width="8" style="59"/>
  </cols>
  <sheetData>
    <row r="9" spans="2:2" x14ac:dyDescent="0.25">
      <c r="B9" s="309"/>
    </row>
    <row r="10" spans="2:2" x14ac:dyDescent="0.25">
      <c r="B10" s="309"/>
    </row>
  </sheetData>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AA66"/>
  <sheetViews>
    <sheetView showGridLines="0" showRowColHeaders="0" zoomScale="90" zoomScaleNormal="90" workbookViewId="0">
      <pane ySplit="11" topLeftCell="A12" activePane="bottomLeft" state="frozen"/>
      <selection activeCell="B1" sqref="B1"/>
      <selection pane="bottomLeft" activeCell="A5" sqref="A5"/>
    </sheetView>
  </sheetViews>
  <sheetFormatPr defaultColWidth="19.5703125" defaultRowHeight="14.25" x14ac:dyDescent="0.2"/>
  <cols>
    <col min="1" max="1" width="3.5703125" style="31" customWidth="1"/>
    <col min="2" max="2" width="7.42578125" style="28" customWidth="1"/>
    <col min="3" max="3" width="14.7109375" style="29" customWidth="1"/>
    <col min="4" max="4" width="20.28515625" style="30" bestFit="1" customWidth="1"/>
    <col min="5" max="5" width="80.7109375" style="32" customWidth="1"/>
    <col min="6" max="6" width="16.7109375" style="98" bestFit="1" customWidth="1"/>
    <col min="7" max="7" width="13.85546875" style="31" customWidth="1"/>
    <col min="8" max="8" width="22" style="31" bestFit="1" customWidth="1"/>
    <col min="9" max="9" width="109.5703125" style="33" customWidth="1"/>
    <col min="10" max="16384" width="19.5703125" style="31"/>
  </cols>
  <sheetData>
    <row r="1" spans="2:27" x14ac:dyDescent="0.2">
      <c r="T1" s="31" t="s">
        <v>11</v>
      </c>
      <c r="U1" s="31" t="s">
        <v>12</v>
      </c>
      <c r="V1" s="31" t="s">
        <v>13</v>
      </c>
      <c r="W1" s="31" t="s">
        <v>14</v>
      </c>
      <c r="X1" s="31" t="s">
        <v>15</v>
      </c>
      <c r="Y1" s="31" t="s">
        <v>16</v>
      </c>
      <c r="Z1" s="31" t="s">
        <v>17</v>
      </c>
      <c r="AA1" s="31" t="s">
        <v>18</v>
      </c>
    </row>
    <row r="8" spans="2:27" ht="18" x14ac:dyDescent="0.2">
      <c r="B8" s="614" t="s">
        <v>19</v>
      </c>
      <c r="C8" s="593"/>
      <c r="D8" s="593"/>
      <c r="E8" s="593"/>
      <c r="F8" s="593"/>
      <c r="G8" s="593"/>
      <c r="H8" s="593"/>
      <c r="I8" s="593"/>
    </row>
    <row r="9" spans="2:27" s="35" customFormat="1" ht="7.5" customHeight="1" x14ac:dyDescent="0.2">
      <c r="B9" s="34"/>
      <c r="C9" s="34"/>
      <c r="D9" s="34"/>
      <c r="E9" s="34"/>
      <c r="F9" s="34"/>
      <c r="G9" s="34"/>
      <c r="H9" s="34"/>
      <c r="I9" s="34"/>
    </row>
    <row r="10" spans="2:27" ht="15.75" x14ac:dyDescent="0.2">
      <c r="B10" s="582" t="s">
        <v>20</v>
      </c>
      <c r="C10" s="582"/>
      <c r="D10" s="582"/>
      <c r="E10" s="582"/>
      <c r="F10" s="582"/>
      <c r="G10" s="582"/>
      <c r="H10" s="582"/>
      <c r="I10" s="582"/>
    </row>
    <row r="11" spans="2:27" ht="15" x14ac:dyDescent="0.2">
      <c r="B11" s="196" t="s">
        <v>21</v>
      </c>
      <c r="C11" s="27" t="s">
        <v>22</v>
      </c>
      <c r="D11" s="27" t="s">
        <v>23</v>
      </c>
      <c r="E11" s="27" t="s">
        <v>25</v>
      </c>
      <c r="F11" s="27" t="s">
        <v>26</v>
      </c>
      <c r="G11" s="27" t="s">
        <v>4</v>
      </c>
      <c r="H11" s="27" t="s">
        <v>27</v>
      </c>
      <c r="I11" s="27" t="s">
        <v>3</v>
      </c>
    </row>
    <row r="12" spans="2:27" ht="51" x14ac:dyDescent="0.2">
      <c r="B12" s="36">
        <v>1</v>
      </c>
      <c r="C12" s="39">
        <v>44322</v>
      </c>
      <c r="D12" s="344" t="s">
        <v>254</v>
      </c>
      <c r="E12" s="342" t="s">
        <v>436</v>
      </c>
      <c r="F12" s="487" t="s">
        <v>451</v>
      </c>
      <c r="G12" s="363" t="s">
        <v>29</v>
      </c>
      <c r="H12" s="355" t="s">
        <v>530</v>
      </c>
      <c r="I12" s="497" t="s">
        <v>536</v>
      </c>
    </row>
    <row r="13" spans="2:27" ht="25.5" x14ac:dyDescent="0.2">
      <c r="B13" s="36">
        <v>2</v>
      </c>
      <c r="C13" s="39">
        <v>44322</v>
      </c>
      <c r="D13" s="344" t="s">
        <v>254</v>
      </c>
      <c r="E13" s="342" t="s">
        <v>253</v>
      </c>
      <c r="F13" s="487" t="s">
        <v>278</v>
      </c>
      <c r="G13" s="363" t="s">
        <v>29</v>
      </c>
      <c r="H13" s="355" t="s">
        <v>535</v>
      </c>
      <c r="I13" s="497" t="s">
        <v>515</v>
      </c>
    </row>
    <row r="14" spans="2:27" ht="38.25" x14ac:dyDescent="0.2">
      <c r="B14" s="36">
        <v>3</v>
      </c>
      <c r="C14" s="39">
        <v>44322</v>
      </c>
      <c r="D14" s="344" t="s">
        <v>254</v>
      </c>
      <c r="E14" s="342" t="s">
        <v>450</v>
      </c>
      <c r="F14" s="487" t="s">
        <v>452</v>
      </c>
      <c r="G14" s="363" t="s">
        <v>29</v>
      </c>
      <c r="H14" s="355" t="s">
        <v>534</v>
      </c>
      <c r="I14" s="497" t="s">
        <v>453</v>
      </c>
    </row>
    <row r="15" spans="2:27" ht="38.25" x14ac:dyDescent="0.2">
      <c r="B15" s="36">
        <v>4</v>
      </c>
      <c r="C15" s="39">
        <v>44322</v>
      </c>
      <c r="D15" s="344" t="s">
        <v>454</v>
      </c>
      <c r="E15" s="342" t="s">
        <v>455</v>
      </c>
      <c r="F15" s="489" t="s">
        <v>456</v>
      </c>
      <c r="G15" s="488" t="s">
        <v>190</v>
      </c>
      <c r="H15" s="355" t="s">
        <v>533</v>
      </c>
      <c r="I15" s="497" t="s">
        <v>752</v>
      </c>
    </row>
    <row r="16" spans="2:27" ht="38.25" x14ac:dyDescent="0.2">
      <c r="B16" s="36">
        <v>5</v>
      </c>
      <c r="C16" s="39">
        <v>44326</v>
      </c>
      <c r="D16" s="344" t="s">
        <v>389</v>
      </c>
      <c r="E16" s="496" t="s">
        <v>470</v>
      </c>
      <c r="F16" s="183" t="s">
        <v>390</v>
      </c>
      <c r="G16" s="363" t="s">
        <v>29</v>
      </c>
      <c r="H16" s="355" t="s">
        <v>532</v>
      </c>
      <c r="I16" s="498" t="s">
        <v>487</v>
      </c>
    </row>
    <row r="17" spans="2:9" ht="26.25" customHeight="1" x14ac:dyDescent="0.2">
      <c r="B17" s="36">
        <v>6</v>
      </c>
      <c r="C17" s="39">
        <v>44328</v>
      </c>
      <c r="D17" s="344" t="s">
        <v>603</v>
      </c>
      <c r="E17" s="496" t="s">
        <v>473</v>
      </c>
      <c r="F17" s="183" t="s">
        <v>278</v>
      </c>
      <c r="G17" s="363" t="s">
        <v>29</v>
      </c>
      <c r="H17" s="355">
        <v>44337</v>
      </c>
      <c r="I17" s="498" t="s">
        <v>529</v>
      </c>
    </row>
    <row r="18" spans="2:9" ht="25.5" x14ac:dyDescent="0.2">
      <c r="B18" s="36">
        <v>7</v>
      </c>
      <c r="C18" s="39">
        <v>44334</v>
      </c>
      <c r="D18" s="491" t="s">
        <v>304</v>
      </c>
      <c r="E18" s="496" t="s">
        <v>485</v>
      </c>
      <c r="F18" s="183" t="s">
        <v>484</v>
      </c>
      <c r="G18" s="363" t="s">
        <v>29</v>
      </c>
      <c r="H18" s="355" t="s">
        <v>531</v>
      </c>
      <c r="I18" s="498" t="s">
        <v>616</v>
      </c>
    </row>
    <row r="19" spans="2:9" x14ac:dyDescent="0.2">
      <c r="B19" s="36">
        <v>8</v>
      </c>
      <c r="C19" s="39">
        <v>44335</v>
      </c>
      <c r="D19" s="491" t="s">
        <v>304</v>
      </c>
      <c r="E19" s="496" t="s">
        <v>499</v>
      </c>
      <c r="F19" s="183" t="s">
        <v>390</v>
      </c>
      <c r="G19" s="363" t="s">
        <v>29</v>
      </c>
      <c r="H19" s="355">
        <v>44336</v>
      </c>
      <c r="I19" s="498" t="s">
        <v>528</v>
      </c>
    </row>
    <row r="20" spans="2:9" x14ac:dyDescent="0.2">
      <c r="B20" s="36">
        <v>9</v>
      </c>
      <c r="C20" s="39">
        <v>44335</v>
      </c>
      <c r="D20" s="491" t="s">
        <v>304</v>
      </c>
      <c r="E20" s="496" t="s">
        <v>500</v>
      </c>
      <c r="F20" s="183" t="s">
        <v>501</v>
      </c>
      <c r="G20" s="504" t="s">
        <v>188</v>
      </c>
      <c r="H20" s="355" t="s">
        <v>502</v>
      </c>
      <c r="I20" s="498" t="s">
        <v>604</v>
      </c>
    </row>
    <row r="21" spans="2:9" x14ac:dyDescent="0.2">
      <c r="B21" s="36">
        <v>10</v>
      </c>
      <c r="C21" s="39">
        <v>44343</v>
      </c>
      <c r="D21" s="491" t="s">
        <v>524</v>
      </c>
      <c r="E21" s="496" t="s">
        <v>512</v>
      </c>
      <c r="F21" s="183" t="s">
        <v>279</v>
      </c>
      <c r="G21" s="363" t="s">
        <v>29</v>
      </c>
      <c r="H21" s="355">
        <v>44351</v>
      </c>
      <c r="I21" s="498" t="s">
        <v>527</v>
      </c>
    </row>
    <row r="22" spans="2:9" ht="25.5" x14ac:dyDescent="0.2">
      <c r="B22" s="36">
        <v>11</v>
      </c>
      <c r="C22" s="39">
        <v>44343</v>
      </c>
      <c r="D22" s="491" t="s">
        <v>454</v>
      </c>
      <c r="E22" s="496" t="s">
        <v>525</v>
      </c>
      <c r="F22" s="183" t="s">
        <v>526</v>
      </c>
      <c r="G22" s="390" t="s">
        <v>189</v>
      </c>
      <c r="H22" s="355">
        <v>44357</v>
      </c>
      <c r="I22" s="498" t="s">
        <v>753</v>
      </c>
    </row>
    <row r="23" spans="2:9" ht="15" x14ac:dyDescent="0.2">
      <c r="C23" s="73"/>
      <c r="D23" s="74"/>
      <c r="E23" s="75"/>
      <c r="F23" s="76"/>
      <c r="G23" s="490"/>
      <c r="H23" s="54"/>
      <c r="I23" s="77"/>
    </row>
    <row r="24" spans="2:9" ht="15.75" customHeight="1" x14ac:dyDescent="0.2">
      <c r="B24" s="615" t="s">
        <v>28</v>
      </c>
      <c r="C24" s="615"/>
      <c r="D24" s="615"/>
      <c r="E24" s="615"/>
      <c r="F24" s="615"/>
      <c r="G24" s="615"/>
      <c r="H24" s="615"/>
      <c r="I24" s="615"/>
    </row>
    <row r="25" spans="2:9" ht="15" x14ac:dyDescent="0.2">
      <c r="B25" s="174" t="s">
        <v>21</v>
      </c>
      <c r="C25" s="175" t="s">
        <v>22</v>
      </c>
      <c r="D25" s="175" t="s">
        <v>23</v>
      </c>
      <c r="E25" s="175" t="s">
        <v>25</v>
      </c>
      <c r="F25" s="175" t="s">
        <v>26</v>
      </c>
      <c r="G25" s="175" t="s">
        <v>4</v>
      </c>
      <c r="H25" s="175" t="s">
        <v>27</v>
      </c>
      <c r="I25" s="175" t="s">
        <v>3</v>
      </c>
    </row>
    <row r="26" spans="2:9" ht="27.75" customHeight="1" x14ac:dyDescent="0.2">
      <c r="B26" s="36">
        <v>1</v>
      </c>
      <c r="C26" s="39">
        <v>44322</v>
      </c>
      <c r="D26" s="344" t="s">
        <v>254</v>
      </c>
      <c r="E26" s="38" t="s">
        <v>477</v>
      </c>
      <c r="F26" s="487" t="s">
        <v>279</v>
      </c>
      <c r="G26" s="363" t="s">
        <v>29</v>
      </c>
      <c r="H26" s="355">
        <v>44322</v>
      </c>
      <c r="I26" s="497" t="s">
        <v>392</v>
      </c>
    </row>
    <row r="27" spans="2:9" ht="18.75" customHeight="1" x14ac:dyDescent="0.2">
      <c r="B27" s="36">
        <v>2</v>
      </c>
      <c r="C27" s="39">
        <v>44322</v>
      </c>
      <c r="D27" s="344" t="s">
        <v>254</v>
      </c>
      <c r="E27" s="342" t="s">
        <v>277</v>
      </c>
      <c r="F27" s="487" t="s">
        <v>278</v>
      </c>
      <c r="G27" s="363" t="s">
        <v>29</v>
      </c>
      <c r="H27" s="355">
        <v>44323</v>
      </c>
      <c r="I27" s="497" t="s">
        <v>280</v>
      </c>
    </row>
    <row r="28" spans="2:9" ht="25.5" x14ac:dyDescent="0.2">
      <c r="B28" s="36">
        <v>3</v>
      </c>
      <c r="C28" s="39">
        <v>44322</v>
      </c>
      <c r="D28" s="344" t="s">
        <v>254</v>
      </c>
      <c r="E28" s="342" t="s">
        <v>437</v>
      </c>
      <c r="F28" s="487" t="s">
        <v>278</v>
      </c>
      <c r="G28" s="363" t="s">
        <v>29</v>
      </c>
      <c r="H28" s="355">
        <v>44323</v>
      </c>
      <c r="I28" s="497" t="s">
        <v>438</v>
      </c>
    </row>
    <row r="29" spans="2:9" x14ac:dyDescent="0.2">
      <c r="B29" s="36">
        <v>4</v>
      </c>
      <c r="C29" s="39">
        <v>44322</v>
      </c>
      <c r="D29" s="344" t="s">
        <v>282</v>
      </c>
      <c r="E29" s="342" t="s">
        <v>469</v>
      </c>
      <c r="F29" s="487" t="s">
        <v>278</v>
      </c>
      <c r="G29" s="363" t="s">
        <v>29</v>
      </c>
      <c r="H29" s="355">
        <v>44323</v>
      </c>
      <c r="I29" s="497" t="s">
        <v>281</v>
      </c>
    </row>
    <row r="30" spans="2:9" x14ac:dyDescent="0.2">
      <c r="B30" s="36">
        <v>5</v>
      </c>
      <c r="C30" s="39">
        <v>44328</v>
      </c>
      <c r="D30" s="491" t="s">
        <v>200</v>
      </c>
      <c r="E30" s="496" t="s">
        <v>472</v>
      </c>
      <c r="F30" s="183" t="s">
        <v>278</v>
      </c>
      <c r="G30" s="363" t="s">
        <v>29</v>
      </c>
      <c r="H30" s="355">
        <v>44329</v>
      </c>
      <c r="I30" s="498" t="s">
        <v>448</v>
      </c>
    </row>
    <row r="31" spans="2:9" ht="20.25" customHeight="1" x14ac:dyDescent="0.2">
      <c r="B31" s="36">
        <v>6</v>
      </c>
      <c r="C31" s="39">
        <v>44327</v>
      </c>
      <c r="D31" s="344" t="s">
        <v>425</v>
      </c>
      <c r="E31" s="496" t="s">
        <v>471</v>
      </c>
      <c r="F31" s="183" t="s">
        <v>426</v>
      </c>
      <c r="G31" s="363" t="s">
        <v>29</v>
      </c>
      <c r="H31" s="355" t="s">
        <v>478</v>
      </c>
      <c r="I31" s="498" t="s">
        <v>486</v>
      </c>
    </row>
    <row r="32" spans="2:9" ht="25.5" x14ac:dyDescent="0.2">
      <c r="B32" s="36">
        <v>7</v>
      </c>
      <c r="C32" s="39">
        <v>44330</v>
      </c>
      <c r="D32" s="491" t="s">
        <v>304</v>
      </c>
      <c r="E32" s="496" t="s">
        <v>476</v>
      </c>
      <c r="F32" s="183" t="s">
        <v>279</v>
      </c>
      <c r="G32" s="363" t="s">
        <v>29</v>
      </c>
      <c r="H32" s="355">
        <v>44330</v>
      </c>
      <c r="I32" s="498" t="s">
        <v>488</v>
      </c>
    </row>
    <row r="33" spans="2:9" x14ac:dyDescent="0.2">
      <c r="B33" s="36">
        <v>8</v>
      </c>
      <c r="C33" s="39">
        <v>44330</v>
      </c>
      <c r="D33" s="491" t="s">
        <v>304</v>
      </c>
      <c r="E33" s="496" t="s">
        <v>475</v>
      </c>
      <c r="F33" s="183" t="s">
        <v>278</v>
      </c>
      <c r="G33" s="363" t="s">
        <v>29</v>
      </c>
      <c r="H33" s="355">
        <v>44330</v>
      </c>
      <c r="I33" s="498" t="s">
        <v>489</v>
      </c>
    </row>
    <row r="34" spans="2:9" x14ac:dyDescent="0.2">
      <c r="B34" s="36">
        <v>9</v>
      </c>
      <c r="C34" s="39">
        <v>44335</v>
      </c>
      <c r="D34" s="491" t="s">
        <v>304</v>
      </c>
      <c r="E34" s="496" t="s">
        <v>497</v>
      </c>
      <c r="F34" s="183" t="s">
        <v>278</v>
      </c>
      <c r="G34" s="363" t="s">
        <v>29</v>
      </c>
      <c r="H34" s="355">
        <v>44335</v>
      </c>
      <c r="I34" s="498" t="s">
        <v>496</v>
      </c>
    </row>
    <row r="35" spans="2:9" x14ac:dyDescent="0.2">
      <c r="B35" s="36">
        <v>10</v>
      </c>
      <c r="C35" s="39">
        <v>44330</v>
      </c>
      <c r="D35" s="491" t="s">
        <v>389</v>
      </c>
      <c r="E35" s="496" t="s">
        <v>479</v>
      </c>
      <c r="F35" s="183" t="s">
        <v>279</v>
      </c>
      <c r="G35" s="363" t="s">
        <v>29</v>
      </c>
      <c r="H35" s="355">
        <v>44334</v>
      </c>
      <c r="I35" s="498" t="s">
        <v>503</v>
      </c>
    </row>
    <row r="36" spans="2:9" x14ac:dyDescent="0.2">
      <c r="B36" s="36">
        <v>11</v>
      </c>
      <c r="C36" s="39">
        <v>44337</v>
      </c>
      <c r="D36" s="491" t="s">
        <v>513</v>
      </c>
      <c r="E36" s="496" t="s">
        <v>514</v>
      </c>
      <c r="F36" s="183" t="s">
        <v>279</v>
      </c>
      <c r="G36" s="363" t="s">
        <v>29</v>
      </c>
      <c r="H36" s="355">
        <v>44340</v>
      </c>
      <c r="I36" s="498"/>
    </row>
    <row r="37" spans="2:9" x14ac:dyDescent="0.2">
      <c r="B37" s="36">
        <v>12</v>
      </c>
      <c r="C37" s="39"/>
      <c r="D37" s="37"/>
      <c r="E37" s="176"/>
      <c r="F37" s="183"/>
      <c r="G37" s="363"/>
      <c r="H37" s="341"/>
      <c r="I37" s="177"/>
    </row>
    <row r="38" spans="2:9" x14ac:dyDescent="0.2">
      <c r="B38" s="36">
        <v>13</v>
      </c>
      <c r="C38" s="39"/>
      <c r="D38" s="37"/>
      <c r="E38" s="176"/>
      <c r="F38" s="183"/>
      <c r="G38" s="363"/>
      <c r="H38" s="341"/>
      <c r="I38" s="177"/>
    </row>
    <row r="39" spans="2:9" x14ac:dyDescent="0.2">
      <c r="B39" s="36">
        <v>14</v>
      </c>
      <c r="C39" s="39"/>
      <c r="D39" s="37"/>
      <c r="E39" s="176"/>
      <c r="F39" s="183"/>
      <c r="G39" s="363"/>
      <c r="H39" s="341"/>
      <c r="I39" s="177"/>
    </row>
    <row r="40" spans="2:9" x14ac:dyDescent="0.2">
      <c r="B40" s="36">
        <v>15</v>
      </c>
      <c r="C40" s="39"/>
      <c r="D40" s="37"/>
      <c r="E40" s="176"/>
      <c r="F40" s="183"/>
      <c r="G40" s="363"/>
      <c r="H40" s="341"/>
      <c r="I40" s="177"/>
    </row>
    <row r="41" spans="2:9" x14ac:dyDescent="0.2">
      <c r="B41" s="36">
        <v>16</v>
      </c>
      <c r="C41" s="39"/>
      <c r="D41" s="37"/>
      <c r="E41" s="176"/>
      <c r="F41" s="183"/>
      <c r="G41" s="363"/>
      <c r="H41" s="341"/>
      <c r="I41" s="177"/>
    </row>
    <row r="42" spans="2:9" x14ac:dyDescent="0.2">
      <c r="B42" s="36">
        <v>17</v>
      </c>
      <c r="C42" s="39"/>
      <c r="D42" s="37"/>
      <c r="E42" s="176"/>
      <c r="F42" s="183"/>
      <c r="G42" s="363"/>
      <c r="H42" s="341"/>
      <c r="I42" s="177"/>
    </row>
    <row r="43" spans="2:9" x14ac:dyDescent="0.2">
      <c r="B43" s="36">
        <v>18</v>
      </c>
      <c r="C43" s="39"/>
      <c r="D43" s="37"/>
      <c r="E43" s="176"/>
      <c r="F43" s="183"/>
      <c r="G43" s="363"/>
      <c r="H43" s="341"/>
      <c r="I43" s="177"/>
    </row>
    <row r="44" spans="2:9" x14ac:dyDescent="0.2">
      <c r="B44" s="36">
        <v>19</v>
      </c>
      <c r="C44" s="39"/>
      <c r="D44" s="37"/>
      <c r="E44" s="176"/>
      <c r="F44" s="183"/>
      <c r="G44" s="363"/>
      <c r="H44" s="341"/>
      <c r="I44" s="177"/>
    </row>
    <row r="45" spans="2:9" x14ac:dyDescent="0.2">
      <c r="B45" s="36">
        <v>20</v>
      </c>
      <c r="C45" s="39"/>
      <c r="D45" s="37"/>
      <c r="E45" s="176"/>
      <c r="F45" s="183"/>
      <c r="G45" s="363"/>
      <c r="H45" s="341"/>
      <c r="I45" s="177"/>
    </row>
    <row r="46" spans="2:9" x14ac:dyDescent="0.2">
      <c r="B46" s="36">
        <v>21</v>
      </c>
      <c r="C46" s="39"/>
      <c r="D46" s="37"/>
      <c r="E46" s="176"/>
      <c r="F46" s="183"/>
      <c r="G46" s="363"/>
      <c r="H46" s="341"/>
      <c r="I46" s="177"/>
    </row>
    <row r="47" spans="2:9" x14ac:dyDescent="0.2">
      <c r="B47" s="36">
        <v>22</v>
      </c>
      <c r="C47" s="39"/>
      <c r="D47" s="37"/>
      <c r="E47" s="176"/>
      <c r="F47" s="183"/>
      <c r="G47" s="363"/>
      <c r="H47" s="341"/>
      <c r="I47" s="177"/>
    </row>
    <row r="48" spans="2:9" x14ac:dyDescent="0.2">
      <c r="B48" s="36">
        <v>23</v>
      </c>
      <c r="C48" s="39"/>
      <c r="D48" s="37"/>
      <c r="E48" s="176"/>
      <c r="F48" s="183"/>
      <c r="G48" s="363"/>
      <c r="H48" s="341"/>
      <c r="I48" s="177"/>
    </row>
    <row r="49" spans="2:9" x14ac:dyDescent="0.2">
      <c r="B49" s="36">
        <v>24</v>
      </c>
      <c r="C49" s="39"/>
      <c r="D49" s="37"/>
      <c r="E49" s="176"/>
      <c r="F49" s="183"/>
      <c r="G49" s="363"/>
      <c r="H49" s="341"/>
      <c r="I49" s="177"/>
    </row>
    <row r="50" spans="2:9" x14ac:dyDescent="0.2">
      <c r="B50" s="36">
        <v>25</v>
      </c>
      <c r="C50" s="39"/>
      <c r="D50" s="37"/>
      <c r="E50" s="176"/>
      <c r="F50" s="183"/>
      <c r="G50" s="363"/>
      <c r="H50" s="341"/>
      <c r="I50" s="177"/>
    </row>
    <row r="51" spans="2:9" x14ac:dyDescent="0.2">
      <c r="B51" s="36">
        <v>26</v>
      </c>
      <c r="C51" s="39"/>
      <c r="D51" s="37"/>
      <c r="E51" s="176"/>
      <c r="F51" s="183"/>
      <c r="G51" s="363"/>
      <c r="H51" s="341"/>
      <c r="I51" s="177"/>
    </row>
    <row r="52" spans="2:9" x14ac:dyDescent="0.2">
      <c r="B52" s="36">
        <v>27</v>
      </c>
      <c r="C52" s="39"/>
      <c r="D52" s="37"/>
      <c r="E52" s="176"/>
      <c r="F52" s="183"/>
      <c r="G52" s="363"/>
      <c r="H52" s="341"/>
      <c r="I52" s="177"/>
    </row>
    <row r="53" spans="2:9" x14ac:dyDescent="0.2">
      <c r="B53" s="36">
        <v>28</v>
      </c>
      <c r="C53" s="39"/>
      <c r="D53" s="37"/>
      <c r="E53" s="176"/>
      <c r="F53" s="183"/>
      <c r="G53" s="363"/>
      <c r="H53" s="341"/>
      <c r="I53" s="177"/>
    </row>
    <row r="54" spans="2:9" x14ac:dyDescent="0.2">
      <c r="B54" s="36">
        <v>29</v>
      </c>
      <c r="C54" s="39"/>
      <c r="D54" s="37"/>
      <c r="E54" s="176"/>
      <c r="F54" s="183"/>
      <c r="G54" s="363"/>
      <c r="H54" s="341"/>
      <c r="I54" s="177"/>
    </row>
    <row r="55" spans="2:9" x14ac:dyDescent="0.2">
      <c r="B55" s="36">
        <v>30</v>
      </c>
      <c r="C55" s="39"/>
      <c r="D55" s="37"/>
      <c r="E55" s="176"/>
      <c r="F55" s="183"/>
      <c r="G55" s="363"/>
      <c r="H55" s="341"/>
      <c r="I55" s="177"/>
    </row>
    <row r="56" spans="2:9" x14ac:dyDescent="0.2">
      <c r="B56" s="36">
        <v>31</v>
      </c>
      <c r="C56" s="39"/>
      <c r="D56" s="37"/>
      <c r="E56" s="176"/>
      <c r="F56" s="183"/>
      <c r="G56" s="363"/>
      <c r="H56" s="341"/>
      <c r="I56" s="177"/>
    </row>
    <row r="57" spans="2:9" x14ac:dyDescent="0.2">
      <c r="B57" s="36">
        <v>32</v>
      </c>
      <c r="C57" s="39"/>
      <c r="D57" s="37"/>
      <c r="E57" s="176"/>
      <c r="F57" s="183"/>
      <c r="G57" s="363"/>
      <c r="H57" s="341"/>
      <c r="I57" s="177"/>
    </row>
    <row r="58" spans="2:9" x14ac:dyDescent="0.2">
      <c r="B58" s="36">
        <v>33</v>
      </c>
      <c r="C58" s="39"/>
      <c r="D58" s="37"/>
      <c r="E58" s="176"/>
      <c r="F58" s="183"/>
      <c r="G58" s="363"/>
      <c r="H58" s="341"/>
    </row>
    <row r="59" spans="2:9" x14ac:dyDescent="0.2">
      <c r="B59" s="36">
        <v>34</v>
      </c>
      <c r="C59" s="39"/>
      <c r="D59" s="37"/>
      <c r="E59" s="176"/>
      <c r="F59" s="183"/>
      <c r="G59" s="363"/>
      <c r="H59" s="341"/>
      <c r="I59" s="177"/>
    </row>
    <row r="60" spans="2:9" x14ac:dyDescent="0.2">
      <c r="B60" s="36">
        <v>35</v>
      </c>
      <c r="C60" s="39"/>
      <c r="D60" s="37"/>
      <c r="E60" s="176"/>
      <c r="F60" s="183"/>
      <c r="G60" s="363"/>
      <c r="H60" s="341"/>
      <c r="I60" s="177"/>
    </row>
    <row r="61" spans="2:9" x14ac:dyDescent="0.2">
      <c r="B61" s="36">
        <v>36</v>
      </c>
      <c r="C61" s="39"/>
      <c r="D61" s="37"/>
      <c r="E61" s="176"/>
      <c r="F61" s="183"/>
      <c r="G61" s="363"/>
      <c r="H61" s="341"/>
      <c r="I61" s="177"/>
    </row>
    <row r="62" spans="2:9" x14ac:dyDescent="0.2">
      <c r="B62" s="36">
        <v>37</v>
      </c>
      <c r="C62" s="39"/>
      <c r="D62" s="37"/>
      <c r="E62" s="176"/>
      <c r="F62" s="183"/>
      <c r="G62" s="363"/>
      <c r="H62" s="341"/>
      <c r="I62" s="177"/>
    </row>
    <row r="63" spans="2:9" x14ac:dyDescent="0.2">
      <c r="B63" s="36">
        <v>38</v>
      </c>
      <c r="C63" s="39"/>
      <c r="D63" s="37"/>
      <c r="E63" s="176"/>
      <c r="F63" s="183"/>
      <c r="G63" s="363"/>
      <c r="H63" s="341"/>
      <c r="I63" s="177"/>
    </row>
    <row r="64" spans="2:9" x14ac:dyDescent="0.2">
      <c r="B64" s="36">
        <v>39</v>
      </c>
      <c r="C64" s="39"/>
      <c r="D64" s="37"/>
      <c r="E64" s="176"/>
      <c r="F64" s="183"/>
      <c r="G64" s="363"/>
      <c r="H64" s="341"/>
      <c r="I64" s="177"/>
    </row>
    <row r="65" spans="2:9" x14ac:dyDescent="0.2">
      <c r="B65" s="36">
        <v>40</v>
      </c>
      <c r="C65" s="39"/>
      <c r="D65" s="37"/>
      <c r="E65" s="176"/>
      <c r="F65" s="183"/>
      <c r="G65" s="363"/>
      <c r="H65" s="341"/>
      <c r="I65" s="177"/>
    </row>
    <row r="66" spans="2:9" x14ac:dyDescent="0.2">
      <c r="B66" s="36">
        <v>41</v>
      </c>
      <c r="C66" s="39"/>
      <c r="D66" s="37"/>
      <c r="E66" s="176"/>
      <c r="F66" s="183"/>
      <c r="G66" s="386"/>
      <c r="H66" s="341"/>
      <c r="I66" s="177"/>
    </row>
  </sheetData>
  <sortState ref="B12:J28">
    <sortCondition ref="H12"/>
  </sortState>
  <mergeCells count="3">
    <mergeCell ref="B8:I8"/>
    <mergeCell ref="B10:I10"/>
    <mergeCell ref="B24:I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Validations!$G$5:$G$10</xm:f>
          </x14:formula1>
          <xm:sqref>G26:G66 G12:G22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5:CY41"/>
  <sheetViews>
    <sheetView showRowColHeaders="0" zoomScale="80" zoomScaleNormal="80" workbookViewId="0">
      <pane xSplit="12" topLeftCell="M1" activePane="topRight" state="frozen"/>
      <selection activeCell="A23" sqref="A23"/>
      <selection pane="topRight" activeCell="O22" sqref="O22"/>
    </sheetView>
  </sheetViews>
  <sheetFormatPr defaultColWidth="5" defaultRowHeight="14.25" x14ac:dyDescent="0.2"/>
  <cols>
    <col min="1" max="1" width="8" style="392" customWidth="1"/>
    <col min="2" max="2" width="20.85546875" style="392" hidden="1" customWidth="1"/>
    <col min="3" max="3" width="18.140625" style="392" customWidth="1"/>
    <col min="4" max="4" width="26.28515625" style="392" customWidth="1"/>
    <col min="5" max="5" width="21.7109375" style="392" customWidth="1"/>
    <col min="6" max="6" width="1.42578125" style="392" hidden="1" customWidth="1"/>
    <col min="7" max="7" width="8" style="392" customWidth="1"/>
    <col min="8" max="8" width="8.85546875" style="392" customWidth="1"/>
    <col min="9" max="9" width="11.42578125" style="392" hidden="1" customWidth="1"/>
    <col min="10" max="10" width="12.28515625" style="392" hidden="1" customWidth="1"/>
    <col min="11" max="11" width="12.140625" style="392" hidden="1" customWidth="1"/>
    <col min="12" max="12" width="12.28515625" style="392" hidden="1" customWidth="1"/>
    <col min="13" max="17" width="5" style="392" customWidth="1"/>
    <col min="18" max="18" width="5" style="392"/>
    <col min="19" max="19" width="5" style="392" customWidth="1"/>
    <col min="20" max="31" width="5" style="392"/>
    <col min="32" max="33" width="5.140625" style="392" bestFit="1" customWidth="1"/>
    <col min="34" max="41" width="6.42578125" style="392" bestFit="1" customWidth="1"/>
    <col min="42" max="45" width="5.140625" style="392" bestFit="1" customWidth="1"/>
    <col min="46" max="46" width="5.7109375" style="392" bestFit="1" customWidth="1"/>
    <col min="47" max="47" width="5.85546875" style="392" bestFit="1" customWidth="1"/>
    <col min="48" max="50" width="5" style="392"/>
    <col min="51" max="51" width="5" style="392" customWidth="1"/>
    <col min="52" max="54" width="5" style="392"/>
    <col min="55" max="55" width="6.140625" style="392" bestFit="1" customWidth="1"/>
    <col min="56" max="87" width="5" style="392"/>
    <col min="88" max="88" width="5" style="392" customWidth="1"/>
    <col min="89" max="16384" width="5" style="392"/>
  </cols>
  <sheetData>
    <row r="5" spans="1:103" ht="15" thickBot="1" x14ac:dyDescent="0.25"/>
    <row r="6" spans="1:103" ht="15.75" customHeight="1" thickBot="1" x14ac:dyDescent="0.25">
      <c r="J6" s="393"/>
      <c r="K6" s="393"/>
      <c r="L6" s="393"/>
      <c r="M6" s="627" t="s">
        <v>283</v>
      </c>
      <c r="N6" s="628"/>
      <c r="O6" s="628"/>
      <c r="P6" s="636"/>
      <c r="Q6" s="619" t="s">
        <v>284</v>
      </c>
      <c r="R6" s="619"/>
      <c r="S6" s="619"/>
      <c r="T6" s="620"/>
      <c r="U6" s="618" t="s">
        <v>285</v>
      </c>
      <c r="V6" s="619"/>
      <c r="W6" s="619"/>
      <c r="X6" s="619"/>
      <c r="Y6" s="620"/>
      <c r="Z6" s="618" t="s">
        <v>286</v>
      </c>
      <c r="AA6" s="619"/>
      <c r="AB6" s="619"/>
      <c r="AC6" s="620"/>
      <c r="AD6" s="618" t="s">
        <v>287</v>
      </c>
      <c r="AE6" s="619"/>
      <c r="AF6" s="619"/>
      <c r="AG6" s="619"/>
      <c r="AH6" s="620"/>
      <c r="AI6" s="618" t="s">
        <v>288</v>
      </c>
      <c r="AJ6" s="619"/>
      <c r="AK6" s="619"/>
      <c r="AL6" s="620"/>
      <c r="AM6" s="618" t="s">
        <v>289</v>
      </c>
      <c r="AN6" s="619"/>
      <c r="AO6" s="619"/>
      <c r="AP6" s="619"/>
      <c r="AQ6" s="620"/>
      <c r="AR6" s="618" t="s">
        <v>290</v>
      </c>
      <c r="AS6" s="619"/>
      <c r="AT6" s="619"/>
      <c r="AU6" s="620"/>
      <c r="AV6" s="618" t="s">
        <v>291</v>
      </c>
      <c r="AW6" s="619"/>
      <c r="AX6" s="619"/>
      <c r="AY6" s="619"/>
      <c r="AZ6" s="620"/>
      <c r="BA6" s="618" t="s">
        <v>292</v>
      </c>
      <c r="BB6" s="619"/>
      <c r="BC6" s="619"/>
      <c r="BD6" s="620"/>
      <c r="BE6" s="618" t="s">
        <v>293</v>
      </c>
      <c r="BF6" s="619"/>
      <c r="BG6" s="619"/>
      <c r="BH6" s="619"/>
      <c r="BI6" s="620"/>
      <c r="BJ6" s="618" t="s">
        <v>294</v>
      </c>
      <c r="BK6" s="619"/>
      <c r="BL6" s="619"/>
      <c r="BM6" s="620"/>
      <c r="BN6" s="618" t="s">
        <v>295</v>
      </c>
      <c r="BO6" s="619"/>
      <c r="BP6" s="619"/>
      <c r="BQ6" s="619"/>
      <c r="BR6" s="620"/>
      <c r="BS6" s="618" t="s">
        <v>296</v>
      </c>
      <c r="BT6" s="619"/>
      <c r="BU6" s="619"/>
      <c r="BV6" s="620"/>
      <c r="BW6" s="618" t="s">
        <v>297</v>
      </c>
      <c r="BX6" s="619"/>
      <c r="BY6" s="619"/>
      <c r="BZ6" s="619"/>
      <c r="CA6" s="620"/>
      <c r="CB6" s="618" t="s">
        <v>298</v>
      </c>
      <c r="CC6" s="619"/>
      <c r="CD6" s="619"/>
      <c r="CE6" s="620"/>
      <c r="CF6" s="618" t="s">
        <v>299</v>
      </c>
      <c r="CG6" s="619"/>
      <c r="CH6" s="619"/>
      <c r="CI6" s="619"/>
      <c r="CJ6" s="620"/>
      <c r="CK6" s="618" t="s">
        <v>300</v>
      </c>
      <c r="CL6" s="619"/>
      <c r="CM6" s="619"/>
      <c r="CN6" s="620"/>
      <c r="CO6" s="618" t="s">
        <v>301</v>
      </c>
      <c r="CP6" s="619"/>
      <c r="CQ6" s="619"/>
      <c r="CR6" s="619"/>
      <c r="CS6" s="620"/>
      <c r="CT6" s="618" t="s">
        <v>302</v>
      </c>
      <c r="CU6" s="619"/>
      <c r="CV6" s="619"/>
      <c r="CW6" s="620"/>
    </row>
    <row r="7" spans="1:103" s="397" customFormat="1" ht="57.75" customHeight="1" x14ac:dyDescent="0.25">
      <c r="A7" s="629" t="s">
        <v>541</v>
      </c>
      <c r="B7" s="630"/>
      <c r="C7" s="630"/>
      <c r="D7" s="630"/>
      <c r="E7" s="630"/>
      <c r="F7" s="630"/>
      <c r="G7" s="630"/>
      <c r="H7" s="630"/>
      <c r="I7" s="630"/>
      <c r="J7" s="630"/>
      <c r="K7" s="630"/>
      <c r="L7" s="630"/>
      <c r="M7" s="394">
        <v>44291</v>
      </c>
      <c r="N7" s="394">
        <f t="shared" ref="N7:BY7" si="0">M7+7</f>
        <v>44298</v>
      </c>
      <c r="O7" s="394">
        <f t="shared" si="0"/>
        <v>44305</v>
      </c>
      <c r="P7" s="394">
        <f t="shared" si="0"/>
        <v>44312</v>
      </c>
      <c r="Q7" s="395">
        <f t="shared" si="0"/>
        <v>44319</v>
      </c>
      <c r="R7" s="395">
        <f t="shared" si="0"/>
        <v>44326</v>
      </c>
      <c r="S7" s="395">
        <f t="shared" si="0"/>
        <v>44333</v>
      </c>
      <c r="T7" s="396">
        <f t="shared" si="0"/>
        <v>44340</v>
      </c>
      <c r="U7" s="396">
        <f t="shared" si="0"/>
        <v>44347</v>
      </c>
      <c r="V7" s="396">
        <f t="shared" si="0"/>
        <v>44354</v>
      </c>
      <c r="W7" s="396">
        <f t="shared" si="0"/>
        <v>44361</v>
      </c>
      <c r="X7" s="396">
        <f t="shared" si="0"/>
        <v>44368</v>
      </c>
      <c r="Y7" s="396">
        <f t="shared" si="0"/>
        <v>44375</v>
      </c>
      <c r="Z7" s="396">
        <f t="shared" si="0"/>
        <v>44382</v>
      </c>
      <c r="AA7" s="396">
        <f t="shared" si="0"/>
        <v>44389</v>
      </c>
      <c r="AB7" s="396">
        <f t="shared" si="0"/>
        <v>44396</v>
      </c>
      <c r="AC7" s="396">
        <f t="shared" si="0"/>
        <v>44403</v>
      </c>
      <c r="AD7" s="396">
        <f t="shared" si="0"/>
        <v>44410</v>
      </c>
      <c r="AE7" s="396">
        <f t="shared" si="0"/>
        <v>44417</v>
      </c>
      <c r="AF7" s="396">
        <f t="shared" si="0"/>
        <v>44424</v>
      </c>
      <c r="AG7" s="396">
        <f t="shared" si="0"/>
        <v>44431</v>
      </c>
      <c r="AH7" s="396">
        <f t="shared" si="0"/>
        <v>44438</v>
      </c>
      <c r="AI7" s="396">
        <f t="shared" si="0"/>
        <v>44445</v>
      </c>
      <c r="AJ7" s="396">
        <f t="shared" si="0"/>
        <v>44452</v>
      </c>
      <c r="AK7" s="396">
        <f t="shared" si="0"/>
        <v>44459</v>
      </c>
      <c r="AL7" s="396">
        <f t="shared" si="0"/>
        <v>44466</v>
      </c>
      <c r="AM7" s="396">
        <f t="shared" si="0"/>
        <v>44473</v>
      </c>
      <c r="AN7" s="396">
        <f t="shared" si="0"/>
        <v>44480</v>
      </c>
      <c r="AO7" s="396">
        <f t="shared" si="0"/>
        <v>44487</v>
      </c>
      <c r="AP7" s="396">
        <f t="shared" si="0"/>
        <v>44494</v>
      </c>
      <c r="AQ7" s="396">
        <f t="shared" si="0"/>
        <v>44501</v>
      </c>
      <c r="AR7" s="396">
        <f t="shared" si="0"/>
        <v>44508</v>
      </c>
      <c r="AS7" s="396">
        <f t="shared" si="0"/>
        <v>44515</v>
      </c>
      <c r="AT7" s="396">
        <f t="shared" si="0"/>
        <v>44522</v>
      </c>
      <c r="AU7" s="396">
        <f t="shared" si="0"/>
        <v>44529</v>
      </c>
      <c r="AV7" s="396">
        <f t="shared" si="0"/>
        <v>44536</v>
      </c>
      <c r="AW7" s="396">
        <f t="shared" si="0"/>
        <v>44543</v>
      </c>
      <c r="AX7" s="396">
        <f t="shared" si="0"/>
        <v>44550</v>
      </c>
      <c r="AY7" s="396">
        <f t="shared" si="0"/>
        <v>44557</v>
      </c>
      <c r="AZ7" s="396">
        <f t="shared" si="0"/>
        <v>44564</v>
      </c>
      <c r="BA7" s="396">
        <f t="shared" si="0"/>
        <v>44571</v>
      </c>
      <c r="BB7" s="396">
        <f t="shared" si="0"/>
        <v>44578</v>
      </c>
      <c r="BC7" s="396">
        <f t="shared" si="0"/>
        <v>44585</v>
      </c>
      <c r="BD7" s="396">
        <f t="shared" si="0"/>
        <v>44592</v>
      </c>
      <c r="BE7" s="396">
        <f t="shared" si="0"/>
        <v>44599</v>
      </c>
      <c r="BF7" s="396">
        <f t="shared" si="0"/>
        <v>44606</v>
      </c>
      <c r="BG7" s="396">
        <f t="shared" si="0"/>
        <v>44613</v>
      </c>
      <c r="BH7" s="396">
        <f t="shared" si="0"/>
        <v>44620</v>
      </c>
      <c r="BI7" s="396">
        <f t="shared" si="0"/>
        <v>44627</v>
      </c>
      <c r="BJ7" s="396">
        <f t="shared" si="0"/>
        <v>44634</v>
      </c>
      <c r="BK7" s="396">
        <f t="shared" si="0"/>
        <v>44641</v>
      </c>
      <c r="BL7" s="396">
        <f t="shared" si="0"/>
        <v>44648</v>
      </c>
      <c r="BM7" s="396">
        <f t="shared" si="0"/>
        <v>44655</v>
      </c>
      <c r="BN7" s="396">
        <f t="shared" si="0"/>
        <v>44662</v>
      </c>
      <c r="BO7" s="396">
        <f t="shared" si="0"/>
        <v>44669</v>
      </c>
      <c r="BP7" s="396">
        <f t="shared" si="0"/>
        <v>44676</v>
      </c>
      <c r="BQ7" s="396">
        <f t="shared" si="0"/>
        <v>44683</v>
      </c>
      <c r="BR7" s="396">
        <f t="shared" si="0"/>
        <v>44690</v>
      </c>
      <c r="BS7" s="396">
        <f t="shared" si="0"/>
        <v>44697</v>
      </c>
      <c r="BT7" s="396">
        <f t="shared" si="0"/>
        <v>44704</v>
      </c>
      <c r="BU7" s="396">
        <f t="shared" si="0"/>
        <v>44711</v>
      </c>
      <c r="BV7" s="396">
        <f t="shared" si="0"/>
        <v>44718</v>
      </c>
      <c r="BW7" s="396">
        <f t="shared" si="0"/>
        <v>44725</v>
      </c>
      <c r="BX7" s="396">
        <f t="shared" si="0"/>
        <v>44732</v>
      </c>
      <c r="BY7" s="396">
        <f t="shared" si="0"/>
        <v>44739</v>
      </c>
      <c r="BZ7" s="396">
        <f t="shared" ref="BZ7:CY7" si="1">BY7+7</f>
        <v>44746</v>
      </c>
      <c r="CA7" s="396">
        <f t="shared" si="1"/>
        <v>44753</v>
      </c>
      <c r="CB7" s="396">
        <f t="shared" si="1"/>
        <v>44760</v>
      </c>
      <c r="CC7" s="396">
        <f t="shared" si="1"/>
        <v>44767</v>
      </c>
      <c r="CD7" s="396">
        <f t="shared" si="1"/>
        <v>44774</v>
      </c>
      <c r="CE7" s="396">
        <f t="shared" si="1"/>
        <v>44781</v>
      </c>
      <c r="CF7" s="396">
        <f t="shared" si="1"/>
        <v>44788</v>
      </c>
      <c r="CG7" s="396">
        <f t="shared" si="1"/>
        <v>44795</v>
      </c>
      <c r="CH7" s="396">
        <f t="shared" si="1"/>
        <v>44802</v>
      </c>
      <c r="CI7" s="396">
        <f t="shared" si="1"/>
        <v>44809</v>
      </c>
      <c r="CJ7" s="396">
        <f t="shared" si="1"/>
        <v>44816</v>
      </c>
      <c r="CK7" s="396">
        <f t="shared" si="1"/>
        <v>44823</v>
      </c>
      <c r="CL7" s="396">
        <f t="shared" si="1"/>
        <v>44830</v>
      </c>
      <c r="CM7" s="396">
        <f t="shared" si="1"/>
        <v>44837</v>
      </c>
      <c r="CN7" s="396">
        <f t="shared" si="1"/>
        <v>44844</v>
      </c>
      <c r="CO7" s="396">
        <f t="shared" si="1"/>
        <v>44851</v>
      </c>
      <c r="CP7" s="396">
        <f t="shared" si="1"/>
        <v>44858</v>
      </c>
      <c r="CQ7" s="396">
        <f t="shared" si="1"/>
        <v>44865</v>
      </c>
      <c r="CR7" s="396">
        <f t="shared" si="1"/>
        <v>44872</v>
      </c>
      <c r="CS7" s="396">
        <f t="shared" si="1"/>
        <v>44879</v>
      </c>
      <c r="CT7" s="396">
        <f t="shared" si="1"/>
        <v>44886</v>
      </c>
      <c r="CU7" s="396">
        <f t="shared" si="1"/>
        <v>44893</v>
      </c>
      <c r="CV7" s="396">
        <f t="shared" si="1"/>
        <v>44900</v>
      </c>
      <c r="CW7" s="396">
        <f t="shared" si="1"/>
        <v>44907</v>
      </c>
      <c r="CX7" s="396">
        <f t="shared" si="1"/>
        <v>44914</v>
      </c>
      <c r="CY7" s="396">
        <f t="shared" si="1"/>
        <v>44921</v>
      </c>
    </row>
    <row r="8" spans="1:103" s="397" customFormat="1" ht="24" customHeight="1" x14ac:dyDescent="0.25">
      <c r="A8" s="631"/>
      <c r="B8" s="632"/>
      <c r="C8" s="632"/>
      <c r="D8" s="632"/>
      <c r="E8" s="632"/>
      <c r="F8" s="632"/>
      <c r="G8" s="632"/>
      <c r="H8" s="632"/>
      <c r="I8" s="632"/>
      <c r="J8" s="632"/>
      <c r="K8" s="632"/>
      <c r="L8" s="632"/>
      <c r="M8" s="398"/>
      <c r="N8" s="398"/>
      <c r="O8" s="398"/>
      <c r="P8" s="398"/>
      <c r="Q8" s="398"/>
      <c r="R8" s="398"/>
      <c r="S8" s="398"/>
      <c r="T8" s="398"/>
      <c r="U8" s="398"/>
      <c r="V8" s="398"/>
      <c r="W8" s="398"/>
      <c r="X8" s="398"/>
      <c r="Y8" s="398"/>
      <c r="Z8" s="398"/>
      <c r="AA8" s="398"/>
      <c r="AB8" s="398"/>
      <c r="AC8" s="398"/>
      <c r="AD8" s="399"/>
      <c r="AE8" s="399"/>
      <c r="AF8" s="399"/>
      <c r="AG8" s="399"/>
      <c r="AH8" s="399"/>
      <c r="AI8" s="399"/>
      <c r="AJ8" s="399"/>
      <c r="AK8" s="399"/>
      <c r="AL8" s="399"/>
      <c r="AM8" s="399"/>
      <c r="AN8" s="399"/>
      <c r="AO8" s="399"/>
      <c r="AP8" s="399"/>
      <c r="AQ8" s="399"/>
      <c r="AR8" s="399"/>
      <c r="AS8" s="399"/>
      <c r="AT8" s="399"/>
      <c r="AU8" s="399"/>
      <c r="AV8" s="399"/>
      <c r="AW8" s="399"/>
      <c r="AX8" s="399"/>
      <c r="AY8" s="399"/>
      <c r="AZ8" s="399"/>
      <c r="BA8" s="399"/>
      <c r="BB8" s="399"/>
      <c r="BC8" s="399"/>
      <c r="BD8" s="399"/>
      <c r="BE8" s="399"/>
      <c r="BF8" s="399"/>
      <c r="BG8" s="399"/>
      <c r="BH8" s="399"/>
      <c r="BI8" s="399"/>
      <c r="BJ8" s="399"/>
      <c r="BK8" s="399"/>
      <c r="BL8" s="399"/>
      <c r="BM8" s="399"/>
      <c r="BN8" s="399"/>
      <c r="BO8" s="399"/>
      <c r="BP8" s="399"/>
      <c r="BQ8" s="399"/>
      <c r="BR8" s="399"/>
      <c r="BS8" s="399"/>
      <c r="BT8" s="399"/>
      <c r="BU8" s="399"/>
      <c r="BV8" s="399"/>
      <c r="BW8" s="399"/>
      <c r="BX8" s="399"/>
      <c r="BY8" s="399"/>
      <c r="BZ8" s="399"/>
      <c r="CA8" s="399"/>
      <c r="CB8" s="399"/>
      <c r="CC8" s="399"/>
      <c r="CD8" s="399"/>
      <c r="CE8" s="399"/>
      <c r="CF8" s="399"/>
      <c r="CG8" s="399"/>
      <c r="CH8" s="399"/>
      <c r="CI8" s="399"/>
      <c r="CJ8" s="399"/>
      <c r="CK8" s="399"/>
      <c r="CL8" s="399"/>
      <c r="CM8" s="399"/>
      <c r="CN8" s="399"/>
      <c r="CO8" s="399"/>
      <c r="CP8" s="399"/>
      <c r="CQ8" s="399"/>
      <c r="CR8" s="399"/>
      <c r="CS8" s="399"/>
      <c r="CT8" s="399"/>
      <c r="CU8" s="399"/>
      <c r="CV8" s="399"/>
      <c r="CW8" s="399"/>
      <c r="CX8" s="399"/>
      <c r="CY8" s="399"/>
    </row>
    <row r="9" spans="1:103" s="397" customFormat="1" ht="15" x14ac:dyDescent="0.2">
      <c r="A9" s="626" t="s">
        <v>303</v>
      </c>
      <c r="B9" s="626"/>
      <c r="C9" s="626"/>
      <c r="D9" s="626"/>
      <c r="E9" s="626"/>
      <c r="F9" s="626"/>
      <c r="G9" s="626"/>
      <c r="H9" s="626"/>
      <c r="I9" s="626"/>
      <c r="J9" s="626"/>
      <c r="K9" s="626"/>
      <c r="L9" s="626"/>
      <c r="M9" s="400"/>
      <c r="N9" s="400"/>
      <c r="O9" s="400"/>
      <c r="P9" s="402"/>
      <c r="Q9" s="401"/>
      <c r="R9" s="402"/>
      <c r="S9" s="402"/>
      <c r="T9" s="402"/>
      <c r="U9" s="402"/>
      <c r="V9" s="402"/>
      <c r="W9" s="402"/>
      <c r="X9" s="402"/>
      <c r="Y9" s="402"/>
      <c r="Z9" s="402"/>
      <c r="AA9" s="402"/>
      <c r="AB9" s="402"/>
      <c r="AC9" s="402"/>
      <c r="AD9" s="400"/>
      <c r="AE9" s="400"/>
      <c r="AF9" s="400"/>
      <c r="AG9" s="400"/>
      <c r="AH9" s="400"/>
      <c r="AI9" s="400"/>
      <c r="AJ9" s="400"/>
      <c r="AK9" s="400"/>
      <c r="AL9" s="400"/>
      <c r="AM9" s="400"/>
      <c r="AN9" s="400"/>
      <c r="AO9" s="400"/>
      <c r="AP9" s="400"/>
      <c r="AQ9" s="400"/>
      <c r="AR9" s="400"/>
      <c r="AS9" s="400"/>
      <c r="AT9" s="400"/>
      <c r="AU9" s="400"/>
      <c r="AV9" s="400"/>
      <c r="AW9" s="400"/>
      <c r="AX9" s="400"/>
      <c r="AY9" s="400"/>
      <c r="AZ9" s="400"/>
      <c r="BA9" s="400"/>
      <c r="BB9" s="400"/>
      <c r="BC9" s="400"/>
      <c r="BD9" s="400"/>
      <c r="BE9" s="400"/>
      <c r="BF9" s="400"/>
      <c r="BG9" s="400"/>
      <c r="BH9" s="400"/>
      <c r="BI9" s="400"/>
      <c r="BJ9" s="400"/>
      <c r="BK9" s="400"/>
      <c r="BL9" s="400"/>
      <c r="BM9" s="400"/>
      <c r="BN9" s="400"/>
      <c r="BO9" s="400"/>
      <c r="BP9" s="400"/>
      <c r="BQ9" s="400"/>
      <c r="BR9" s="400"/>
      <c r="BS9" s="400"/>
      <c r="BT9" s="400"/>
      <c r="BU9" s="400"/>
      <c r="BV9" s="400"/>
      <c r="BW9" s="400"/>
      <c r="BX9" s="400"/>
      <c r="BY9" s="400"/>
      <c r="BZ9" s="400"/>
      <c r="CA9" s="400"/>
      <c r="CB9" s="400"/>
      <c r="CC9" s="400"/>
      <c r="CD9" s="400"/>
      <c r="CE9" s="400"/>
      <c r="CF9" s="400"/>
      <c r="CG9" s="400"/>
      <c r="CH9" s="400"/>
      <c r="CI9" s="400"/>
      <c r="CJ9" s="400"/>
      <c r="CK9" s="400"/>
      <c r="CL9" s="400"/>
      <c r="CM9" s="400"/>
      <c r="CN9" s="400"/>
      <c r="CO9" s="400"/>
      <c r="CP9" s="400"/>
      <c r="CQ9" s="400"/>
      <c r="CR9" s="400"/>
      <c r="CS9" s="400"/>
      <c r="CT9" s="400"/>
      <c r="CU9" s="400"/>
      <c r="CV9" s="400"/>
      <c r="CW9" s="400"/>
      <c r="CX9" s="400"/>
      <c r="CY9" s="400"/>
    </row>
    <row r="10" spans="1:103" s="397" customFormat="1" ht="15" x14ac:dyDescent="0.2">
      <c r="A10" s="626" t="s">
        <v>304</v>
      </c>
      <c r="B10" s="626"/>
      <c r="C10" s="626"/>
      <c r="D10" s="626"/>
      <c r="E10" s="626"/>
      <c r="F10" s="626"/>
      <c r="G10" s="626"/>
      <c r="H10" s="626"/>
      <c r="I10" s="626"/>
      <c r="J10" s="626"/>
      <c r="K10" s="626"/>
      <c r="L10" s="626"/>
      <c r="M10" s="400"/>
      <c r="N10" s="400"/>
      <c r="O10" s="400"/>
      <c r="P10" s="400"/>
      <c r="Q10" s="400"/>
      <c r="R10" s="401">
        <v>1</v>
      </c>
      <c r="S10" s="401">
        <v>2</v>
      </c>
      <c r="T10" s="401">
        <v>3</v>
      </c>
      <c r="U10" s="401">
        <v>4</v>
      </c>
      <c r="V10" s="402"/>
      <c r="W10" s="402"/>
      <c r="X10" s="402"/>
      <c r="Y10" s="402"/>
      <c r="Z10" s="402"/>
      <c r="AA10" s="402"/>
      <c r="AB10" s="402"/>
      <c r="AC10" s="402"/>
      <c r="AD10" s="400"/>
      <c r="AE10" s="400"/>
      <c r="AF10" s="400"/>
      <c r="AG10" s="400"/>
      <c r="AH10" s="400"/>
      <c r="AI10" s="400"/>
      <c r="AJ10" s="400"/>
      <c r="AK10" s="400"/>
      <c r="AL10" s="400"/>
      <c r="AM10" s="400"/>
      <c r="AN10" s="400"/>
      <c r="AO10" s="400"/>
      <c r="AP10" s="400"/>
      <c r="AQ10" s="400"/>
      <c r="AR10" s="400"/>
      <c r="AS10" s="400"/>
      <c r="AT10" s="400"/>
      <c r="AU10" s="400"/>
      <c r="AV10" s="400"/>
      <c r="AW10" s="400"/>
      <c r="AX10" s="400"/>
      <c r="AY10" s="400"/>
      <c r="AZ10" s="400"/>
      <c r="BA10" s="400"/>
      <c r="BB10" s="400"/>
      <c r="BC10" s="400"/>
      <c r="BD10" s="400"/>
      <c r="BE10" s="400"/>
      <c r="BF10" s="400"/>
      <c r="BG10" s="400"/>
      <c r="BH10" s="400"/>
      <c r="BI10" s="400"/>
      <c r="BJ10" s="400"/>
      <c r="BK10" s="400"/>
      <c r="BL10" s="400"/>
      <c r="BM10" s="400"/>
      <c r="BN10" s="400"/>
      <c r="BO10" s="400"/>
      <c r="BP10" s="400"/>
      <c r="BQ10" s="400"/>
      <c r="BR10" s="400"/>
      <c r="BS10" s="400"/>
      <c r="BT10" s="400"/>
      <c r="BU10" s="400"/>
      <c r="BV10" s="400"/>
      <c r="BW10" s="400"/>
      <c r="BX10" s="400"/>
      <c r="BY10" s="400"/>
      <c r="BZ10" s="400"/>
      <c r="CA10" s="400"/>
      <c r="CB10" s="400"/>
      <c r="CC10" s="400"/>
      <c r="CD10" s="400"/>
      <c r="CE10" s="400"/>
      <c r="CF10" s="400"/>
      <c r="CG10" s="400"/>
      <c r="CH10" s="400"/>
      <c r="CI10" s="400"/>
      <c r="CJ10" s="400"/>
      <c r="CK10" s="400"/>
      <c r="CL10" s="400"/>
      <c r="CM10" s="400"/>
      <c r="CN10" s="400"/>
      <c r="CO10" s="400"/>
      <c r="CP10" s="400"/>
      <c r="CQ10" s="400"/>
      <c r="CR10" s="400"/>
      <c r="CS10" s="400"/>
      <c r="CT10" s="400"/>
      <c r="CU10" s="400"/>
      <c r="CV10" s="400"/>
      <c r="CW10" s="400"/>
      <c r="CX10" s="400"/>
      <c r="CY10" s="400"/>
    </row>
    <row r="11" spans="1:103" s="397" customFormat="1" ht="15" x14ac:dyDescent="0.2">
      <c r="A11" s="633" t="s">
        <v>305</v>
      </c>
      <c r="B11" s="634"/>
      <c r="C11" s="634"/>
      <c r="D11" s="634"/>
      <c r="E11" s="634"/>
      <c r="F11" s="634"/>
      <c r="G11" s="634"/>
      <c r="H11" s="634"/>
      <c r="I11" s="634"/>
      <c r="J11" s="634"/>
      <c r="K11" s="634"/>
      <c r="L11" s="635"/>
      <c r="M11" s="400"/>
      <c r="N11" s="400"/>
      <c r="O11" s="400"/>
      <c r="P11" s="400"/>
      <c r="Q11" s="400"/>
      <c r="R11" s="401">
        <v>1</v>
      </c>
      <c r="S11" s="401">
        <v>2</v>
      </c>
      <c r="T11" s="401">
        <v>3</v>
      </c>
      <c r="U11" s="401">
        <v>4</v>
      </c>
      <c r="V11" s="402"/>
      <c r="W11" s="402"/>
      <c r="X11" s="402"/>
      <c r="Y11" s="402"/>
      <c r="Z11" s="402"/>
      <c r="AA11" s="402"/>
      <c r="AB11" s="402"/>
      <c r="AC11" s="402"/>
      <c r="AD11" s="400"/>
      <c r="AE11" s="400"/>
      <c r="AF11" s="400"/>
      <c r="AG11" s="400"/>
      <c r="AH11" s="400"/>
      <c r="AI11" s="400"/>
      <c r="AJ11" s="400"/>
      <c r="AK11" s="400"/>
      <c r="AL11" s="400"/>
      <c r="AM11" s="400"/>
      <c r="AN11" s="400"/>
      <c r="AO11" s="400"/>
      <c r="AP11" s="400"/>
      <c r="AQ11" s="400"/>
      <c r="AR11" s="400"/>
      <c r="AS11" s="400"/>
      <c r="AT11" s="400"/>
      <c r="AU11" s="400"/>
      <c r="AV11" s="400"/>
      <c r="AW11" s="400"/>
      <c r="AX11" s="400"/>
      <c r="AY11" s="400"/>
      <c r="AZ11" s="400"/>
      <c r="BA11" s="400"/>
      <c r="BB11" s="400"/>
      <c r="BC11" s="400"/>
      <c r="BD11" s="400"/>
      <c r="BE11" s="400"/>
      <c r="BF11" s="400"/>
      <c r="BG11" s="400"/>
      <c r="BH11" s="400"/>
      <c r="BI11" s="400"/>
      <c r="BJ11" s="400"/>
      <c r="BK11" s="400"/>
      <c r="BL11" s="400"/>
      <c r="BM11" s="400"/>
      <c r="BN11" s="400"/>
      <c r="BO11" s="400"/>
      <c r="BP11" s="400"/>
      <c r="BQ11" s="400"/>
      <c r="BR11" s="400"/>
      <c r="BS11" s="400"/>
      <c r="BT11" s="400"/>
      <c r="BU11" s="400"/>
      <c r="BV11" s="400"/>
      <c r="BW11" s="400"/>
      <c r="BX11" s="400"/>
      <c r="BY11" s="400"/>
      <c r="BZ11" s="400"/>
      <c r="CA11" s="400"/>
      <c r="CB11" s="400"/>
      <c r="CC11" s="400"/>
      <c r="CD11" s="400"/>
      <c r="CE11" s="400"/>
      <c r="CF11" s="400"/>
      <c r="CG11" s="400"/>
      <c r="CH11" s="400"/>
      <c r="CI11" s="400"/>
      <c r="CJ11" s="400"/>
      <c r="CK11" s="400"/>
      <c r="CL11" s="400"/>
      <c r="CM11" s="400"/>
      <c r="CN11" s="400"/>
      <c r="CO11" s="400"/>
      <c r="CP11" s="400"/>
      <c r="CQ11" s="400"/>
      <c r="CR11" s="400"/>
      <c r="CS11" s="400"/>
      <c r="CT11" s="400"/>
      <c r="CU11" s="400"/>
      <c r="CV11" s="400"/>
      <c r="CW11" s="400"/>
      <c r="CX11" s="400"/>
      <c r="CY11" s="400"/>
    </row>
    <row r="12" spans="1:103" ht="15" x14ac:dyDescent="0.2">
      <c r="A12" s="626" t="s">
        <v>306</v>
      </c>
      <c r="B12" s="626"/>
      <c r="C12" s="626"/>
      <c r="D12" s="626"/>
      <c r="E12" s="626"/>
      <c r="F12" s="626"/>
      <c r="G12" s="626"/>
      <c r="H12" s="626"/>
      <c r="I12" s="626"/>
      <c r="J12" s="626"/>
      <c r="K12" s="626"/>
      <c r="L12" s="626"/>
      <c r="M12" s="403"/>
      <c r="N12" s="403"/>
      <c r="O12" s="403"/>
      <c r="P12" s="403"/>
      <c r="Q12" s="403"/>
      <c r="S12" s="401">
        <v>1</v>
      </c>
      <c r="T12" s="401">
        <v>2</v>
      </c>
      <c r="U12" s="401">
        <v>3</v>
      </c>
      <c r="V12" s="402"/>
      <c r="W12" s="402"/>
      <c r="X12" s="402"/>
      <c r="Y12" s="402"/>
      <c r="Z12" s="402"/>
      <c r="AA12" s="402"/>
      <c r="AB12" s="402"/>
      <c r="AC12" s="402"/>
      <c r="AD12" s="403"/>
      <c r="AE12" s="403"/>
      <c r="AF12" s="403"/>
      <c r="AG12" s="403"/>
      <c r="AH12" s="403"/>
      <c r="AI12" s="403"/>
      <c r="AJ12" s="403"/>
      <c r="AK12" s="403"/>
      <c r="AL12" s="403"/>
      <c r="AM12" s="403"/>
      <c r="AN12" s="403"/>
      <c r="AO12" s="403"/>
      <c r="AP12" s="403"/>
      <c r="AQ12" s="403"/>
      <c r="AR12" s="403"/>
      <c r="AS12" s="403"/>
      <c r="AT12" s="403"/>
      <c r="AU12" s="403"/>
      <c r="AV12" s="403"/>
      <c r="AW12" s="403"/>
      <c r="AX12" s="403"/>
      <c r="AY12" s="403"/>
      <c r="AZ12" s="403"/>
      <c r="BA12" s="403"/>
      <c r="BB12" s="403"/>
      <c r="BC12" s="403"/>
      <c r="BD12" s="403"/>
      <c r="BE12" s="403"/>
      <c r="BF12" s="403"/>
      <c r="BG12" s="403"/>
      <c r="BH12" s="403"/>
      <c r="BI12" s="403"/>
      <c r="BJ12" s="403"/>
      <c r="BK12" s="403"/>
      <c r="BL12" s="403"/>
      <c r="BM12" s="403"/>
      <c r="BN12" s="403"/>
      <c r="BO12" s="403"/>
      <c r="BP12" s="403"/>
      <c r="BQ12" s="403"/>
      <c r="BR12" s="403"/>
      <c r="BS12" s="403"/>
      <c r="BT12" s="403"/>
      <c r="BU12" s="403"/>
      <c r="BV12" s="403"/>
      <c r="BW12" s="403"/>
      <c r="BX12" s="403"/>
      <c r="BY12" s="403"/>
      <c r="BZ12" s="403"/>
      <c r="CA12" s="403"/>
      <c r="CB12" s="403"/>
      <c r="CC12" s="403"/>
      <c r="CD12" s="403"/>
      <c r="CE12" s="403"/>
      <c r="CF12" s="403"/>
      <c r="CG12" s="403"/>
      <c r="CH12" s="403"/>
      <c r="CI12" s="403"/>
      <c r="CJ12" s="403"/>
      <c r="CK12" s="403"/>
      <c r="CL12" s="403"/>
      <c r="CM12" s="403"/>
      <c r="CN12" s="403"/>
      <c r="CO12" s="403"/>
      <c r="CP12" s="403"/>
      <c r="CQ12" s="403"/>
      <c r="CR12" s="403"/>
      <c r="CS12" s="403"/>
      <c r="CT12" s="403"/>
      <c r="CU12" s="403"/>
      <c r="CV12" s="403"/>
      <c r="CW12" s="403"/>
      <c r="CX12" s="403"/>
      <c r="CY12" s="403"/>
    </row>
    <row r="13" spans="1:103" ht="15" x14ac:dyDescent="0.2">
      <c r="A13" s="626" t="s">
        <v>307</v>
      </c>
      <c r="B13" s="626"/>
      <c r="C13" s="626"/>
      <c r="D13" s="626"/>
      <c r="E13" s="626"/>
      <c r="F13" s="626"/>
      <c r="G13" s="626"/>
      <c r="H13" s="626"/>
      <c r="I13" s="626"/>
      <c r="J13" s="626"/>
      <c r="K13" s="626"/>
      <c r="L13" s="626"/>
      <c r="M13" s="403"/>
      <c r="N13" s="403"/>
      <c r="O13" s="401">
        <v>1</v>
      </c>
      <c r="P13" s="401">
        <v>2</v>
      </c>
      <c r="Q13" s="401">
        <v>3</v>
      </c>
      <c r="R13" s="401">
        <v>4</v>
      </c>
      <c r="S13" s="401">
        <v>5</v>
      </c>
      <c r="T13" s="401">
        <v>6</v>
      </c>
      <c r="U13" s="401">
        <v>7</v>
      </c>
      <c r="V13" s="402"/>
      <c r="W13" s="402"/>
      <c r="X13" s="402"/>
      <c r="Y13" s="402"/>
      <c r="Z13" s="402"/>
      <c r="AA13" s="402"/>
      <c r="AB13" s="402"/>
      <c r="AC13" s="402"/>
      <c r="AD13" s="403"/>
      <c r="AE13" s="403"/>
      <c r="AF13" s="403"/>
      <c r="AG13" s="403"/>
      <c r="AH13" s="403"/>
      <c r="AI13" s="403"/>
      <c r="AJ13" s="403"/>
      <c r="AK13" s="403"/>
      <c r="AL13" s="403"/>
      <c r="AM13" s="403"/>
      <c r="AN13" s="403"/>
      <c r="AO13" s="403"/>
      <c r="AP13" s="403"/>
      <c r="AQ13" s="403"/>
      <c r="AR13" s="403"/>
      <c r="AS13" s="403"/>
      <c r="AT13" s="403"/>
      <c r="AU13" s="403"/>
      <c r="AV13" s="403"/>
      <c r="AW13" s="403"/>
      <c r="AX13" s="403"/>
      <c r="AY13" s="403"/>
      <c r="AZ13" s="403"/>
      <c r="BA13" s="403"/>
      <c r="BB13" s="403"/>
      <c r="BC13" s="403"/>
      <c r="BD13" s="403"/>
      <c r="BE13" s="403"/>
      <c r="BF13" s="403"/>
      <c r="BG13" s="403"/>
      <c r="BH13" s="403"/>
      <c r="BI13" s="403"/>
      <c r="BJ13" s="403"/>
      <c r="BK13" s="403"/>
      <c r="BL13" s="403"/>
      <c r="BM13" s="403"/>
      <c r="BN13" s="403"/>
      <c r="BO13" s="403"/>
      <c r="BP13" s="403"/>
      <c r="BQ13" s="403"/>
      <c r="BR13" s="403"/>
      <c r="BS13" s="403"/>
      <c r="BT13" s="403"/>
      <c r="BU13" s="403"/>
      <c r="BV13" s="403"/>
      <c r="BW13" s="403"/>
      <c r="BX13" s="403"/>
      <c r="BY13" s="403"/>
      <c r="BZ13" s="403"/>
      <c r="CA13" s="403"/>
      <c r="CB13" s="403"/>
      <c r="CC13" s="403"/>
      <c r="CD13" s="403"/>
      <c r="CE13" s="403"/>
      <c r="CF13" s="403"/>
      <c r="CG13" s="403"/>
      <c r="CH13" s="403"/>
      <c r="CI13" s="403"/>
      <c r="CJ13" s="403"/>
      <c r="CK13" s="403"/>
      <c r="CL13" s="403"/>
      <c r="CM13" s="403"/>
      <c r="CN13" s="403"/>
      <c r="CO13" s="403"/>
      <c r="CP13" s="403"/>
      <c r="CQ13" s="403"/>
      <c r="CR13" s="403"/>
      <c r="CS13" s="403"/>
      <c r="CT13" s="403"/>
      <c r="CU13" s="403"/>
      <c r="CV13" s="403"/>
      <c r="CW13" s="403"/>
      <c r="CX13" s="403"/>
      <c r="CY13" s="403"/>
    </row>
    <row r="14" spans="1:103" ht="15" x14ac:dyDescent="0.2">
      <c r="A14" s="404"/>
      <c r="B14" s="404"/>
      <c r="C14" s="404"/>
      <c r="D14" s="404"/>
      <c r="E14" s="404"/>
      <c r="F14" s="404"/>
      <c r="G14" s="404"/>
      <c r="H14" s="404"/>
      <c r="I14" s="404"/>
      <c r="J14" s="405"/>
      <c r="K14" s="405"/>
      <c r="L14" s="405"/>
      <c r="M14" s="403"/>
      <c r="N14" s="403"/>
      <c r="O14" s="403"/>
      <c r="P14" s="403"/>
      <c r="Q14" s="403"/>
      <c r="R14" s="403"/>
      <c r="S14" s="402"/>
      <c r="T14" s="402"/>
      <c r="U14" s="402"/>
      <c r="V14" s="402"/>
      <c r="W14" s="402"/>
      <c r="X14" s="402"/>
      <c r="Y14" s="402"/>
      <c r="Z14" s="402"/>
      <c r="AA14" s="402"/>
      <c r="AB14" s="402"/>
      <c r="AC14" s="402"/>
      <c r="AD14" s="403"/>
      <c r="AE14" s="403"/>
      <c r="AF14" s="403"/>
      <c r="AG14" s="403"/>
      <c r="AH14" s="403"/>
      <c r="AI14" s="403"/>
      <c r="AJ14" s="403"/>
      <c r="AK14" s="403"/>
      <c r="AL14" s="403"/>
      <c r="AM14" s="403"/>
      <c r="AN14" s="403"/>
      <c r="AO14" s="403"/>
      <c r="AP14" s="403"/>
      <c r="AQ14" s="403"/>
      <c r="AR14" s="403"/>
      <c r="AS14" s="403"/>
      <c r="AT14" s="403"/>
      <c r="AU14" s="403"/>
      <c r="AV14" s="403"/>
      <c r="AW14" s="403"/>
      <c r="AX14" s="403"/>
      <c r="AY14" s="403"/>
      <c r="AZ14" s="403"/>
      <c r="BA14" s="403"/>
      <c r="BB14" s="403"/>
      <c r="BC14" s="403"/>
      <c r="BD14" s="403"/>
      <c r="BE14" s="403"/>
      <c r="BF14" s="403"/>
      <c r="BG14" s="403"/>
      <c r="BH14" s="403"/>
      <c r="BI14" s="403"/>
      <c r="BJ14" s="403"/>
      <c r="BK14" s="403"/>
      <c r="BL14" s="403"/>
      <c r="BM14" s="403"/>
      <c r="BN14" s="403"/>
      <c r="BO14" s="403"/>
      <c r="BP14" s="403"/>
      <c r="BQ14" s="403"/>
      <c r="BR14" s="403"/>
      <c r="BS14" s="403"/>
      <c r="BT14" s="403"/>
      <c r="BU14" s="403"/>
      <c r="BV14" s="403"/>
      <c r="BW14" s="403"/>
      <c r="BX14" s="403"/>
      <c r="BY14" s="403"/>
      <c r="BZ14" s="403"/>
      <c r="CA14" s="403"/>
      <c r="CB14" s="403"/>
      <c r="CC14" s="403"/>
      <c r="CD14" s="403"/>
      <c r="CE14" s="403"/>
      <c r="CF14" s="403"/>
      <c r="CG14" s="403"/>
      <c r="CH14" s="403"/>
      <c r="CI14" s="403"/>
      <c r="CJ14" s="403"/>
      <c r="CK14" s="403"/>
      <c r="CL14" s="403"/>
      <c r="CM14" s="403"/>
      <c r="CN14" s="403"/>
      <c r="CO14" s="403"/>
      <c r="CP14" s="403"/>
      <c r="CQ14" s="403"/>
      <c r="CR14" s="403"/>
      <c r="CS14" s="403"/>
      <c r="CT14" s="403"/>
      <c r="CU14" s="403"/>
      <c r="CV14" s="403"/>
      <c r="CW14" s="403"/>
      <c r="CX14" s="403"/>
      <c r="CY14" s="403"/>
    </row>
    <row r="15" spans="1:103" ht="15.75" thickBot="1" x14ac:dyDescent="0.25">
      <c r="A15" s="406"/>
      <c r="B15" s="406"/>
      <c r="C15" s="406"/>
      <c r="D15" s="406"/>
      <c r="E15" s="406"/>
      <c r="F15" s="406"/>
      <c r="G15" s="407"/>
      <c r="H15" s="407"/>
      <c r="I15" s="408"/>
      <c r="J15" s="409"/>
      <c r="K15" s="410"/>
      <c r="L15" s="410"/>
      <c r="M15" s="411"/>
      <c r="N15" s="411"/>
      <c r="O15" s="411"/>
      <c r="P15" s="411"/>
      <c r="Q15" s="411"/>
      <c r="R15" s="393"/>
      <c r="S15" s="393"/>
      <c r="T15" s="393"/>
      <c r="U15" s="393"/>
      <c r="V15" s="393"/>
      <c r="W15" s="393"/>
      <c r="X15" s="393"/>
      <c r="Y15" s="393"/>
      <c r="Z15" s="393"/>
      <c r="AA15" s="393"/>
      <c r="AB15" s="393"/>
      <c r="AC15" s="412"/>
    </row>
    <row r="16" spans="1:103" ht="15.75" customHeight="1" thickBot="1" x14ac:dyDescent="0.25">
      <c r="A16" s="413"/>
      <c r="B16" s="413"/>
      <c r="C16" s="413"/>
      <c r="D16" s="413"/>
      <c r="E16" s="413"/>
      <c r="F16" s="413"/>
      <c r="G16" s="414"/>
      <c r="H16" s="414"/>
      <c r="I16" s="415"/>
      <c r="J16" s="416"/>
      <c r="K16" s="416"/>
      <c r="L16" s="416"/>
      <c r="M16" s="627" t="s">
        <v>283</v>
      </c>
      <c r="N16" s="628"/>
      <c r="O16" s="628"/>
      <c r="P16" s="628"/>
      <c r="Q16" s="618" t="s">
        <v>284</v>
      </c>
      <c r="R16" s="619"/>
      <c r="S16" s="619"/>
      <c r="T16" s="619"/>
      <c r="U16" s="620"/>
      <c r="V16" s="619" t="s">
        <v>285</v>
      </c>
      <c r="W16" s="619"/>
      <c r="X16" s="619"/>
      <c r="Y16" s="620"/>
      <c r="Z16" s="618" t="s">
        <v>286</v>
      </c>
      <c r="AA16" s="619"/>
      <c r="AB16" s="619"/>
      <c r="AC16" s="620"/>
      <c r="AD16" s="618" t="s">
        <v>283</v>
      </c>
      <c r="AE16" s="619"/>
      <c r="AF16" s="619"/>
      <c r="AG16" s="619"/>
      <c r="AH16" s="620"/>
      <c r="AI16" s="618" t="s">
        <v>308</v>
      </c>
      <c r="AJ16" s="619"/>
      <c r="AK16" s="619"/>
      <c r="AL16" s="620"/>
      <c r="AM16" s="619" t="s">
        <v>309</v>
      </c>
      <c r="AN16" s="619"/>
      <c r="AO16" s="619"/>
      <c r="AP16" s="620"/>
      <c r="AQ16" s="618" t="s">
        <v>310</v>
      </c>
      <c r="AR16" s="619"/>
      <c r="AS16" s="619"/>
      <c r="AT16" s="619"/>
      <c r="AU16" s="619"/>
      <c r="AV16" s="618" t="s">
        <v>311</v>
      </c>
      <c r="AW16" s="619"/>
      <c r="AX16" s="619"/>
      <c r="AY16" s="620"/>
      <c r="AZ16" s="618" t="s">
        <v>312</v>
      </c>
      <c r="BA16" s="619"/>
      <c r="BB16" s="619"/>
      <c r="BC16" s="619"/>
      <c r="BD16" s="620"/>
      <c r="BE16" s="618" t="s">
        <v>313</v>
      </c>
      <c r="BF16" s="619"/>
      <c r="BG16" s="619"/>
      <c r="BH16" s="620"/>
      <c r="BI16" s="618" t="s">
        <v>314</v>
      </c>
      <c r="BJ16" s="619"/>
      <c r="BK16" s="619"/>
      <c r="BL16" s="620"/>
      <c r="BM16" s="618" t="s">
        <v>315</v>
      </c>
      <c r="BN16" s="619"/>
      <c r="BO16" s="619"/>
      <c r="BP16" s="620"/>
      <c r="BQ16" s="618" t="s">
        <v>316</v>
      </c>
      <c r="BR16" s="619"/>
      <c r="BS16" s="619"/>
      <c r="BT16" s="619"/>
      <c r="BU16" s="620"/>
      <c r="BV16" s="618" t="s">
        <v>287</v>
      </c>
      <c r="BW16" s="619"/>
      <c r="BX16" s="619"/>
      <c r="BY16" s="620"/>
      <c r="BZ16" s="618" t="s">
        <v>288</v>
      </c>
      <c r="CA16" s="619"/>
      <c r="CB16" s="619"/>
      <c r="CC16" s="620"/>
      <c r="CD16" s="618" t="s">
        <v>317</v>
      </c>
      <c r="CE16" s="619"/>
      <c r="CF16" s="619"/>
      <c r="CG16" s="619"/>
      <c r="CH16" s="620"/>
      <c r="CI16" s="618" t="s">
        <v>318</v>
      </c>
      <c r="CJ16" s="619"/>
      <c r="CK16" s="619"/>
      <c r="CL16" s="620"/>
      <c r="CM16" s="618" t="s">
        <v>319</v>
      </c>
      <c r="CN16" s="619"/>
      <c r="CO16" s="619"/>
      <c r="CP16" s="619"/>
      <c r="CQ16" s="620"/>
      <c r="CR16" s="618" t="s">
        <v>320</v>
      </c>
      <c r="CS16" s="619"/>
      <c r="CT16" s="619"/>
      <c r="CU16" s="620"/>
      <c r="CV16" s="618" t="s">
        <v>321</v>
      </c>
      <c r="CW16" s="619"/>
      <c r="CX16" s="619"/>
      <c r="CY16" s="620"/>
    </row>
    <row r="17" spans="1:103" s="397" customFormat="1" ht="55.5" customHeight="1" x14ac:dyDescent="0.25">
      <c r="A17" s="417" t="s">
        <v>322</v>
      </c>
      <c r="B17" s="418" t="s">
        <v>323</v>
      </c>
      <c r="C17" s="418" t="s">
        <v>324</v>
      </c>
      <c r="D17" s="418" t="s">
        <v>325</v>
      </c>
      <c r="E17" s="418" t="s">
        <v>326</v>
      </c>
      <c r="F17" s="418" t="s">
        <v>327</v>
      </c>
      <c r="G17" s="418" t="s">
        <v>328</v>
      </c>
      <c r="H17" s="418" t="s">
        <v>329</v>
      </c>
      <c r="I17" s="418" t="s">
        <v>258</v>
      </c>
      <c r="J17" s="418" t="s">
        <v>542</v>
      </c>
      <c r="K17" s="419" t="s">
        <v>246</v>
      </c>
      <c r="L17" s="420" t="s">
        <v>331</v>
      </c>
      <c r="M17" s="394">
        <v>44291</v>
      </c>
      <c r="N17" s="394">
        <f t="shared" ref="N17:BY17" si="2">M17+7</f>
        <v>44298</v>
      </c>
      <c r="O17" s="394">
        <f t="shared" si="2"/>
        <v>44305</v>
      </c>
      <c r="P17" s="394">
        <f t="shared" si="2"/>
        <v>44312</v>
      </c>
      <c r="Q17" s="395">
        <f t="shared" si="2"/>
        <v>44319</v>
      </c>
      <c r="R17" s="395">
        <f t="shared" si="2"/>
        <v>44326</v>
      </c>
      <c r="S17" s="395">
        <f t="shared" si="2"/>
        <v>44333</v>
      </c>
      <c r="T17" s="396">
        <f t="shared" si="2"/>
        <v>44340</v>
      </c>
      <c r="U17" s="396">
        <f t="shared" si="2"/>
        <v>44347</v>
      </c>
      <c r="V17" s="396">
        <f t="shared" si="2"/>
        <v>44354</v>
      </c>
      <c r="W17" s="396">
        <f t="shared" si="2"/>
        <v>44361</v>
      </c>
      <c r="X17" s="396">
        <f t="shared" si="2"/>
        <v>44368</v>
      </c>
      <c r="Y17" s="396">
        <f t="shared" si="2"/>
        <v>44375</v>
      </c>
      <c r="Z17" s="396">
        <f t="shared" si="2"/>
        <v>44382</v>
      </c>
      <c r="AA17" s="396">
        <f t="shared" si="2"/>
        <v>44389</v>
      </c>
      <c r="AB17" s="396">
        <f t="shared" si="2"/>
        <v>44396</v>
      </c>
      <c r="AC17" s="396">
        <f t="shared" si="2"/>
        <v>44403</v>
      </c>
      <c r="AD17" s="396">
        <f t="shared" si="2"/>
        <v>44410</v>
      </c>
      <c r="AE17" s="396">
        <f t="shared" si="2"/>
        <v>44417</v>
      </c>
      <c r="AF17" s="396">
        <f t="shared" si="2"/>
        <v>44424</v>
      </c>
      <c r="AG17" s="396">
        <f t="shared" si="2"/>
        <v>44431</v>
      </c>
      <c r="AH17" s="396">
        <f t="shared" si="2"/>
        <v>44438</v>
      </c>
      <c r="AI17" s="396">
        <f t="shared" si="2"/>
        <v>44445</v>
      </c>
      <c r="AJ17" s="396">
        <f t="shared" si="2"/>
        <v>44452</v>
      </c>
      <c r="AK17" s="396">
        <f t="shared" si="2"/>
        <v>44459</v>
      </c>
      <c r="AL17" s="396">
        <f t="shared" si="2"/>
        <v>44466</v>
      </c>
      <c r="AM17" s="396">
        <f t="shared" si="2"/>
        <v>44473</v>
      </c>
      <c r="AN17" s="396">
        <f t="shared" si="2"/>
        <v>44480</v>
      </c>
      <c r="AO17" s="396">
        <f t="shared" si="2"/>
        <v>44487</v>
      </c>
      <c r="AP17" s="396">
        <f t="shared" si="2"/>
        <v>44494</v>
      </c>
      <c r="AQ17" s="396">
        <f t="shared" si="2"/>
        <v>44501</v>
      </c>
      <c r="AR17" s="396">
        <f t="shared" si="2"/>
        <v>44508</v>
      </c>
      <c r="AS17" s="396">
        <f t="shared" si="2"/>
        <v>44515</v>
      </c>
      <c r="AT17" s="396">
        <f t="shared" si="2"/>
        <v>44522</v>
      </c>
      <c r="AU17" s="396">
        <f t="shared" si="2"/>
        <v>44529</v>
      </c>
      <c r="AV17" s="396">
        <f t="shared" si="2"/>
        <v>44536</v>
      </c>
      <c r="AW17" s="396">
        <f t="shared" si="2"/>
        <v>44543</v>
      </c>
      <c r="AX17" s="396">
        <f t="shared" si="2"/>
        <v>44550</v>
      </c>
      <c r="AY17" s="396">
        <f t="shared" si="2"/>
        <v>44557</v>
      </c>
      <c r="AZ17" s="396">
        <f t="shared" si="2"/>
        <v>44564</v>
      </c>
      <c r="BA17" s="396">
        <f t="shared" si="2"/>
        <v>44571</v>
      </c>
      <c r="BB17" s="396">
        <f t="shared" si="2"/>
        <v>44578</v>
      </c>
      <c r="BC17" s="396">
        <f t="shared" si="2"/>
        <v>44585</v>
      </c>
      <c r="BD17" s="396">
        <f t="shared" si="2"/>
        <v>44592</v>
      </c>
      <c r="BE17" s="396">
        <f t="shared" si="2"/>
        <v>44599</v>
      </c>
      <c r="BF17" s="396">
        <f t="shared" si="2"/>
        <v>44606</v>
      </c>
      <c r="BG17" s="396">
        <f t="shared" si="2"/>
        <v>44613</v>
      </c>
      <c r="BH17" s="396">
        <f t="shared" si="2"/>
        <v>44620</v>
      </c>
      <c r="BI17" s="396">
        <f t="shared" si="2"/>
        <v>44627</v>
      </c>
      <c r="BJ17" s="396">
        <f t="shared" si="2"/>
        <v>44634</v>
      </c>
      <c r="BK17" s="396">
        <f t="shared" si="2"/>
        <v>44641</v>
      </c>
      <c r="BL17" s="396">
        <f t="shared" si="2"/>
        <v>44648</v>
      </c>
      <c r="BM17" s="396">
        <f t="shared" si="2"/>
        <v>44655</v>
      </c>
      <c r="BN17" s="396">
        <f t="shared" si="2"/>
        <v>44662</v>
      </c>
      <c r="BO17" s="396">
        <f t="shared" si="2"/>
        <v>44669</v>
      </c>
      <c r="BP17" s="396">
        <f t="shared" si="2"/>
        <v>44676</v>
      </c>
      <c r="BQ17" s="396">
        <f t="shared" si="2"/>
        <v>44683</v>
      </c>
      <c r="BR17" s="396">
        <f t="shared" si="2"/>
        <v>44690</v>
      </c>
      <c r="BS17" s="396">
        <f t="shared" si="2"/>
        <v>44697</v>
      </c>
      <c r="BT17" s="396">
        <f t="shared" si="2"/>
        <v>44704</v>
      </c>
      <c r="BU17" s="396">
        <f t="shared" si="2"/>
        <v>44711</v>
      </c>
      <c r="BV17" s="396">
        <f t="shared" si="2"/>
        <v>44718</v>
      </c>
      <c r="BW17" s="396">
        <f t="shared" si="2"/>
        <v>44725</v>
      </c>
      <c r="BX17" s="396">
        <f t="shared" si="2"/>
        <v>44732</v>
      </c>
      <c r="BY17" s="396">
        <f t="shared" si="2"/>
        <v>44739</v>
      </c>
      <c r="BZ17" s="396">
        <f t="shared" ref="BZ17:CY17" si="3">BY17+7</f>
        <v>44746</v>
      </c>
      <c r="CA17" s="396">
        <f t="shared" si="3"/>
        <v>44753</v>
      </c>
      <c r="CB17" s="396">
        <f t="shared" si="3"/>
        <v>44760</v>
      </c>
      <c r="CC17" s="396">
        <f t="shared" si="3"/>
        <v>44767</v>
      </c>
      <c r="CD17" s="396">
        <f t="shared" si="3"/>
        <v>44774</v>
      </c>
      <c r="CE17" s="396">
        <f t="shared" si="3"/>
        <v>44781</v>
      </c>
      <c r="CF17" s="396">
        <f t="shared" si="3"/>
        <v>44788</v>
      </c>
      <c r="CG17" s="396">
        <f t="shared" si="3"/>
        <v>44795</v>
      </c>
      <c r="CH17" s="396">
        <f t="shared" si="3"/>
        <v>44802</v>
      </c>
      <c r="CI17" s="396">
        <f t="shared" si="3"/>
        <v>44809</v>
      </c>
      <c r="CJ17" s="396">
        <f t="shared" si="3"/>
        <v>44816</v>
      </c>
      <c r="CK17" s="396">
        <f t="shared" si="3"/>
        <v>44823</v>
      </c>
      <c r="CL17" s="396">
        <f t="shared" si="3"/>
        <v>44830</v>
      </c>
      <c r="CM17" s="396">
        <f t="shared" si="3"/>
        <v>44837</v>
      </c>
      <c r="CN17" s="396">
        <f t="shared" si="3"/>
        <v>44844</v>
      </c>
      <c r="CO17" s="396">
        <f t="shared" si="3"/>
        <v>44851</v>
      </c>
      <c r="CP17" s="396">
        <f t="shared" si="3"/>
        <v>44858</v>
      </c>
      <c r="CQ17" s="396">
        <f t="shared" si="3"/>
        <v>44865</v>
      </c>
      <c r="CR17" s="396">
        <f t="shared" si="3"/>
        <v>44872</v>
      </c>
      <c r="CS17" s="396">
        <f t="shared" si="3"/>
        <v>44879</v>
      </c>
      <c r="CT17" s="396">
        <f t="shared" si="3"/>
        <v>44886</v>
      </c>
      <c r="CU17" s="396">
        <f t="shared" si="3"/>
        <v>44893</v>
      </c>
      <c r="CV17" s="396">
        <f t="shared" si="3"/>
        <v>44900</v>
      </c>
      <c r="CW17" s="396">
        <f t="shared" si="3"/>
        <v>44907</v>
      </c>
      <c r="CX17" s="396">
        <f t="shared" si="3"/>
        <v>44914</v>
      </c>
      <c r="CY17" s="396">
        <f t="shared" si="3"/>
        <v>44921</v>
      </c>
    </row>
    <row r="18" spans="1:103" s="397" customFormat="1" ht="15" customHeight="1" x14ac:dyDescent="0.2">
      <c r="A18" s="421"/>
      <c r="B18" s="422"/>
      <c r="C18" s="422"/>
      <c r="D18" s="423"/>
      <c r="E18" s="423"/>
      <c r="F18" s="622" t="s">
        <v>332</v>
      </c>
      <c r="G18" s="423"/>
      <c r="H18" s="423"/>
      <c r="I18" s="622" t="s">
        <v>333</v>
      </c>
      <c r="J18" s="423"/>
      <c r="K18" s="423"/>
      <c r="L18" s="423"/>
      <c r="M18" s="400"/>
      <c r="N18" s="400"/>
      <c r="O18" s="400"/>
      <c r="P18" s="400"/>
      <c r="Q18" s="400"/>
      <c r="R18" s="400"/>
      <c r="S18" s="400"/>
      <c r="T18" s="400"/>
      <c r="U18" s="403"/>
      <c r="V18" s="403"/>
      <c r="W18" s="403"/>
      <c r="X18" s="403"/>
      <c r="Y18" s="403"/>
      <c r="Z18" s="403"/>
      <c r="AA18" s="403"/>
      <c r="AB18" s="403"/>
      <c r="AC18" s="403"/>
      <c r="AD18" s="403"/>
      <c r="AE18" s="403"/>
      <c r="AF18" s="400"/>
      <c r="AG18" s="400"/>
      <c r="AH18" s="400"/>
      <c r="AI18" s="400"/>
      <c r="AJ18" s="400"/>
      <c r="AK18" s="400"/>
      <c r="AL18" s="400"/>
      <c r="AM18" s="400"/>
      <c r="AN18" s="400"/>
      <c r="AO18" s="400"/>
      <c r="AP18" s="400"/>
      <c r="AQ18" s="400"/>
      <c r="AR18" s="400"/>
      <c r="AS18" s="400"/>
      <c r="AT18" s="400"/>
      <c r="AU18" s="400"/>
      <c r="AV18" s="400"/>
      <c r="AW18" s="400"/>
      <c r="AX18" s="400"/>
      <c r="AY18" s="400"/>
      <c r="AZ18" s="400"/>
      <c r="BA18" s="400"/>
      <c r="BB18" s="400"/>
      <c r="BC18" s="400"/>
      <c r="BD18" s="400"/>
      <c r="BE18" s="400"/>
      <c r="BF18" s="400"/>
      <c r="BG18" s="400"/>
      <c r="BH18" s="400"/>
      <c r="BI18" s="400"/>
      <c r="BJ18" s="400"/>
      <c r="BK18" s="400"/>
      <c r="BL18" s="400"/>
      <c r="BM18" s="400"/>
      <c r="BN18" s="400"/>
      <c r="BO18" s="400"/>
      <c r="BP18" s="400"/>
      <c r="BQ18" s="400"/>
      <c r="BR18" s="400"/>
      <c r="BS18" s="400"/>
      <c r="BT18" s="400"/>
      <c r="BU18" s="400"/>
      <c r="BV18" s="400"/>
      <c r="BW18" s="400"/>
      <c r="BX18" s="400"/>
      <c r="BY18" s="400"/>
      <c r="BZ18" s="400"/>
      <c r="CA18" s="400"/>
      <c r="CB18" s="400"/>
      <c r="CC18" s="400"/>
      <c r="CD18" s="400"/>
      <c r="CE18" s="400"/>
      <c r="CF18" s="400"/>
      <c r="CG18" s="400"/>
      <c r="CH18" s="400"/>
      <c r="CI18" s="400"/>
      <c r="CJ18" s="400"/>
      <c r="CK18" s="400"/>
      <c r="CL18" s="400"/>
      <c r="CM18" s="400"/>
      <c r="CN18" s="400"/>
      <c r="CO18" s="400"/>
      <c r="CP18" s="400"/>
      <c r="CQ18" s="400"/>
      <c r="CR18" s="400"/>
      <c r="CS18" s="400"/>
      <c r="CT18" s="400"/>
      <c r="CU18" s="400"/>
      <c r="CV18" s="400"/>
      <c r="CW18" s="400"/>
      <c r="CX18" s="400"/>
      <c r="CY18" s="400"/>
    </row>
    <row r="19" spans="1:103" s="397" customFormat="1" ht="15" customHeight="1" x14ac:dyDescent="0.2">
      <c r="A19" s="424"/>
      <c r="B19" s="425"/>
      <c r="C19" s="425"/>
      <c r="D19" s="426"/>
      <c r="E19" s="426"/>
      <c r="F19" s="622"/>
      <c r="G19" s="423"/>
      <c r="H19" s="423"/>
      <c r="I19" s="622"/>
      <c r="J19" s="423"/>
      <c r="K19" s="423"/>
      <c r="L19" s="423"/>
      <c r="M19" s="400"/>
      <c r="N19" s="510">
        <v>21</v>
      </c>
      <c r="O19" s="400"/>
      <c r="P19" s="400"/>
      <c r="Q19" s="400"/>
      <c r="R19" s="400"/>
      <c r="S19" s="400"/>
      <c r="T19" s="400"/>
      <c r="U19" s="403"/>
      <c r="V19" s="427"/>
      <c r="W19" s="427"/>
      <c r="X19" s="427"/>
      <c r="Y19" s="427"/>
      <c r="Z19" s="427"/>
      <c r="AA19" s="427"/>
      <c r="AB19" s="427"/>
      <c r="AC19" s="427"/>
      <c r="AD19" s="427"/>
      <c r="AE19" s="427"/>
      <c r="AF19" s="427"/>
      <c r="AG19" s="427"/>
      <c r="AH19" s="427"/>
      <c r="AI19" s="427"/>
      <c r="AJ19" s="427"/>
      <c r="AK19" s="427"/>
      <c r="AL19" s="427"/>
      <c r="AM19" s="427"/>
      <c r="AN19" s="428" t="s">
        <v>334</v>
      </c>
      <c r="AO19" s="427"/>
      <c r="AP19" s="427"/>
      <c r="AQ19" s="427"/>
      <c r="AR19" s="427"/>
      <c r="AS19" s="427"/>
      <c r="AT19" s="427"/>
      <c r="AU19" s="427"/>
      <c r="AV19" s="427"/>
      <c r="AW19" s="519"/>
      <c r="AX19" s="427"/>
      <c r="AY19" s="400"/>
      <c r="AZ19" s="400"/>
      <c r="BA19" s="400"/>
      <c r="BB19" s="400"/>
      <c r="BC19" s="400"/>
      <c r="BD19" s="400"/>
      <c r="BE19" s="400"/>
      <c r="BF19" s="400"/>
      <c r="BG19" s="400"/>
      <c r="BH19" s="400"/>
      <c r="BI19" s="400"/>
      <c r="BJ19" s="400"/>
      <c r="BK19" s="400"/>
      <c r="BL19" s="400"/>
      <c r="BM19" s="400"/>
      <c r="BN19" s="400"/>
      <c r="BO19" s="400"/>
      <c r="BP19" s="400"/>
      <c r="BQ19" s="400"/>
      <c r="BR19" s="400"/>
      <c r="BS19" s="400"/>
      <c r="BT19" s="400"/>
      <c r="BU19" s="400"/>
      <c r="BV19" s="400"/>
      <c r="BW19" s="400"/>
      <c r="BX19" s="400"/>
      <c r="BY19" s="400"/>
      <c r="BZ19" s="400"/>
      <c r="CA19" s="400"/>
      <c r="CB19" s="400"/>
      <c r="CC19" s="400"/>
      <c r="CD19" s="400"/>
      <c r="CE19" s="400"/>
      <c r="CF19" s="400"/>
      <c r="CG19" s="400"/>
      <c r="CH19" s="400"/>
      <c r="CI19" s="400"/>
      <c r="CJ19" s="400"/>
      <c r="CK19" s="400"/>
      <c r="CL19" s="400"/>
      <c r="CM19" s="400"/>
      <c r="CN19" s="400"/>
      <c r="CO19" s="400"/>
      <c r="CP19" s="400"/>
      <c r="CQ19" s="400"/>
      <c r="CR19" s="400"/>
      <c r="CS19" s="400"/>
      <c r="CT19" s="400"/>
      <c r="CU19" s="400"/>
      <c r="CV19" s="400"/>
      <c r="CW19" s="400"/>
      <c r="CX19" s="400"/>
      <c r="CY19" s="400"/>
    </row>
    <row r="20" spans="1:103" ht="45" x14ac:dyDescent="0.2">
      <c r="A20" s="565">
        <v>1</v>
      </c>
      <c r="B20" s="622" t="s">
        <v>335</v>
      </c>
      <c r="C20" s="566" t="s">
        <v>543</v>
      </c>
      <c r="D20" s="507" t="s">
        <v>544</v>
      </c>
      <c r="E20" s="566" t="s">
        <v>336</v>
      </c>
      <c r="F20" s="622"/>
      <c r="G20" s="648">
        <v>21</v>
      </c>
      <c r="H20" s="507">
        <v>19</v>
      </c>
      <c r="I20" s="622"/>
      <c r="J20" s="507" t="s">
        <v>337</v>
      </c>
      <c r="K20" s="507" t="s">
        <v>338</v>
      </c>
      <c r="L20" s="507" t="s">
        <v>339</v>
      </c>
      <c r="M20" s="400"/>
      <c r="N20" s="400"/>
      <c r="O20" s="400"/>
      <c r="P20" s="429">
        <v>1</v>
      </c>
      <c r="Q20" s="429">
        <v>2</v>
      </c>
      <c r="R20" s="429">
        <v>3</v>
      </c>
      <c r="S20" s="429">
        <v>4</v>
      </c>
      <c r="T20" s="430">
        <v>1</v>
      </c>
      <c r="U20" s="430">
        <v>2</v>
      </c>
      <c r="V20" s="431">
        <v>1</v>
      </c>
      <c r="W20" s="431">
        <v>2</v>
      </c>
      <c r="X20" s="431">
        <v>3</v>
      </c>
      <c r="Y20" s="431">
        <v>4</v>
      </c>
      <c r="Z20" s="431">
        <v>5</v>
      </c>
      <c r="AA20" s="431">
        <v>6</v>
      </c>
      <c r="AB20" s="431">
        <v>7</v>
      </c>
      <c r="AC20" s="432">
        <v>1</v>
      </c>
      <c r="AD20" s="432">
        <v>2</v>
      </c>
      <c r="AE20" s="433">
        <v>1</v>
      </c>
      <c r="AF20" s="433">
        <v>2</v>
      </c>
      <c r="AG20" s="433">
        <v>3</v>
      </c>
      <c r="AH20" s="433">
        <v>4</v>
      </c>
      <c r="AI20" s="433">
        <v>5</v>
      </c>
      <c r="AJ20" s="433">
        <v>6</v>
      </c>
      <c r="AK20" s="433">
        <v>7</v>
      </c>
      <c r="AL20" s="433">
        <v>8</v>
      </c>
      <c r="AM20" s="427"/>
      <c r="AN20" s="427"/>
      <c r="AO20" s="427"/>
      <c r="AP20" s="427"/>
      <c r="AQ20" s="427"/>
      <c r="AR20" s="427"/>
      <c r="AS20" s="427"/>
      <c r="AT20" s="427"/>
      <c r="AU20" s="427"/>
      <c r="AV20" s="427"/>
      <c r="AW20" s="519"/>
      <c r="AX20" s="427"/>
      <c r="AY20" s="427"/>
      <c r="AZ20" s="427"/>
      <c r="BA20" s="427"/>
      <c r="BB20" s="434"/>
      <c r="BC20" s="427"/>
      <c r="BD20" s="427"/>
      <c r="BE20" s="427"/>
      <c r="BF20" s="400"/>
      <c r="BG20" s="427"/>
      <c r="BI20" s="400"/>
      <c r="BJ20" s="520"/>
      <c r="BK20" s="520"/>
      <c r="BL20" s="520"/>
      <c r="BM20" s="520"/>
      <c r="BN20" s="520"/>
      <c r="BO20" s="520"/>
      <c r="BP20" s="521"/>
      <c r="BQ20" s="521"/>
      <c r="BR20" s="521"/>
      <c r="BS20" s="521"/>
      <c r="BT20" s="521"/>
      <c r="BU20" s="521"/>
      <c r="BV20" s="521"/>
      <c r="BW20" s="521"/>
      <c r="BX20" s="522"/>
      <c r="BY20" s="522"/>
      <c r="BZ20" s="522"/>
      <c r="CA20" s="522"/>
      <c r="CB20" s="522"/>
      <c r="CC20" s="522"/>
      <c r="CD20" s="522"/>
      <c r="CE20" s="522"/>
      <c r="CF20" s="522"/>
      <c r="CG20" s="522"/>
      <c r="CH20" s="522"/>
      <c r="CI20" s="522"/>
      <c r="CJ20" s="400"/>
      <c r="CK20" s="427"/>
      <c r="CL20" s="427"/>
      <c r="CM20" s="427"/>
      <c r="CN20" s="427"/>
      <c r="CO20" s="427"/>
      <c r="CP20" s="427"/>
      <c r="CQ20" s="427"/>
      <c r="CR20" s="427"/>
      <c r="CS20" s="427"/>
      <c r="CT20" s="427"/>
      <c r="CU20" s="427"/>
      <c r="CV20" s="427"/>
      <c r="CW20" s="427"/>
      <c r="CX20" s="427"/>
      <c r="CY20" s="427"/>
    </row>
    <row r="21" spans="1:103" ht="15.75" customHeight="1" x14ac:dyDescent="0.2">
      <c r="A21" s="505"/>
      <c r="B21" s="622"/>
      <c r="C21" s="511"/>
      <c r="D21" s="511"/>
      <c r="E21" s="511"/>
      <c r="F21" s="623"/>
      <c r="G21" s="511"/>
      <c r="H21" s="511"/>
      <c r="I21" s="622"/>
      <c r="J21" s="507"/>
      <c r="K21" s="507"/>
      <c r="L21" s="507"/>
      <c r="M21" s="400"/>
      <c r="N21" s="400"/>
      <c r="O21" s="400"/>
      <c r="P21" s="400"/>
      <c r="Q21" s="400"/>
      <c r="R21" s="400"/>
      <c r="S21" s="400"/>
      <c r="T21" s="400"/>
      <c r="U21" s="400"/>
      <c r="V21" s="400"/>
      <c r="W21" s="400"/>
      <c r="X21" s="400"/>
      <c r="Y21" s="400"/>
      <c r="Z21" s="400"/>
      <c r="AA21" s="400"/>
      <c r="AB21" s="400"/>
      <c r="AC21" s="400"/>
      <c r="AD21" s="400"/>
      <c r="AE21" s="400"/>
      <c r="AF21" s="400"/>
      <c r="AG21" s="400"/>
      <c r="AH21" s="400"/>
      <c r="AI21" s="400"/>
      <c r="AJ21" s="400"/>
      <c r="AK21" s="400"/>
      <c r="AL21" s="400"/>
      <c r="AM21" s="399"/>
      <c r="AN21" s="399"/>
      <c r="AO21" s="399"/>
      <c r="AP21" s="399"/>
      <c r="AQ21" s="399"/>
      <c r="AR21" s="399"/>
      <c r="AS21" s="399"/>
      <c r="AT21" s="399"/>
      <c r="AU21" s="399"/>
      <c r="AV21" s="400"/>
      <c r="AW21" s="427"/>
      <c r="AY21" s="400"/>
      <c r="AZ21" s="400"/>
      <c r="BA21" s="400"/>
      <c r="BB21" s="400"/>
      <c r="BC21" s="400"/>
      <c r="BD21" s="400"/>
      <c r="BE21" s="400"/>
      <c r="BF21" s="400"/>
      <c r="BG21" s="400"/>
      <c r="BH21" s="400"/>
      <c r="BI21" s="400"/>
      <c r="BJ21" s="400"/>
      <c r="BK21" s="400"/>
      <c r="BL21" s="400"/>
      <c r="BM21" s="400"/>
      <c r="BN21" s="400"/>
      <c r="BO21" s="400"/>
      <c r="BP21" s="400"/>
      <c r="BQ21" s="400"/>
      <c r="BR21" s="400"/>
      <c r="BS21" s="400"/>
      <c r="BT21" s="400"/>
      <c r="BU21" s="400"/>
      <c r="BV21" s="400"/>
      <c r="BW21" s="400"/>
      <c r="BX21" s="400"/>
      <c r="BY21" s="400"/>
      <c r="BZ21" s="400"/>
      <c r="CA21" s="400"/>
      <c r="CB21" s="400"/>
      <c r="CC21" s="400"/>
      <c r="CD21" s="400"/>
      <c r="CE21" s="400"/>
      <c r="CF21" s="400"/>
      <c r="CG21" s="400"/>
      <c r="CH21" s="400"/>
      <c r="CI21" s="400"/>
      <c r="CJ21" s="400"/>
      <c r="CK21" s="400"/>
      <c r="CL21" s="400"/>
      <c r="CM21" s="400"/>
      <c r="CN21" s="400"/>
      <c r="CO21" s="400"/>
      <c r="CP21" s="400"/>
      <c r="CQ21" s="400"/>
      <c r="CR21" s="400"/>
      <c r="CS21" s="400"/>
      <c r="CT21" s="400"/>
      <c r="CU21" s="400"/>
      <c r="CV21" s="400"/>
      <c r="CW21" s="400"/>
      <c r="CX21" s="400"/>
      <c r="CY21" s="400"/>
    </row>
    <row r="22" spans="1:103" ht="15" x14ac:dyDescent="0.25">
      <c r="A22" s="505"/>
      <c r="B22" s="622"/>
      <c r="F22" s="623"/>
      <c r="I22" s="622"/>
      <c r="J22" s="507" t="s">
        <v>338</v>
      </c>
      <c r="K22" s="507" t="s">
        <v>340</v>
      </c>
      <c r="L22" s="507" t="s">
        <v>337</v>
      </c>
      <c r="M22" s="400"/>
      <c r="N22" s="400"/>
      <c r="O22" s="400"/>
      <c r="P22" s="400"/>
      <c r="Q22" s="400"/>
      <c r="R22" s="400"/>
      <c r="S22" s="400"/>
      <c r="T22" s="400"/>
      <c r="U22" s="400"/>
      <c r="V22" s="400"/>
      <c r="W22" s="400"/>
      <c r="X22" s="400"/>
      <c r="Y22" s="400"/>
      <c r="Z22" s="400"/>
      <c r="AA22" s="400"/>
      <c r="AB22" s="400"/>
      <c r="AC22" s="400"/>
      <c r="AD22" s="400"/>
      <c r="AE22" s="400"/>
      <c r="AF22" s="400"/>
      <c r="AG22" s="400"/>
      <c r="AH22" s="400"/>
      <c r="AI22" s="400"/>
      <c r="AJ22" s="400"/>
      <c r="AK22" s="512">
        <v>13</v>
      </c>
      <c r="AL22" s="400"/>
      <c r="AO22" s="397" t="s">
        <v>341</v>
      </c>
      <c r="AR22" s="397"/>
      <c r="AS22" s="397"/>
      <c r="AT22" s="397"/>
      <c r="AU22" s="397"/>
      <c r="AV22" s="397"/>
      <c r="AX22" s="400"/>
      <c r="AY22" s="400"/>
      <c r="AZ22" s="400"/>
      <c r="BA22" s="400"/>
      <c r="BB22" s="400"/>
      <c r="BC22" s="400"/>
      <c r="BD22" s="400"/>
      <c r="BE22" s="400"/>
      <c r="BF22" s="400"/>
      <c r="BG22" s="400"/>
      <c r="BH22" s="400"/>
      <c r="BI22" s="400"/>
      <c r="BJ22" s="400"/>
      <c r="BK22" s="400"/>
      <c r="BL22" s="400"/>
      <c r="BM22" s="400"/>
      <c r="BN22" s="400"/>
      <c r="BO22" s="400"/>
      <c r="BP22" s="400"/>
      <c r="BQ22" s="400"/>
      <c r="BR22" s="400"/>
      <c r="BS22" s="400"/>
      <c r="BT22" s="400"/>
      <c r="BU22" s="400"/>
      <c r="BV22" s="400"/>
      <c r="BW22" s="400"/>
      <c r="BX22" s="400"/>
      <c r="BY22" s="513"/>
      <c r="BZ22" s="513"/>
      <c r="CA22" s="513"/>
      <c r="CB22" s="513"/>
      <c r="CC22" s="513"/>
      <c r="CD22" s="513"/>
      <c r="CE22" s="513"/>
      <c r="CF22" s="513"/>
      <c r="CG22" s="513"/>
      <c r="CH22" s="513"/>
      <c r="CI22" s="513"/>
      <c r="CJ22" s="513"/>
      <c r="CK22" s="513"/>
      <c r="CL22" s="400"/>
      <c r="CM22" s="400"/>
      <c r="CN22" s="400"/>
      <c r="CO22" s="400"/>
      <c r="CP22" s="400"/>
      <c r="CQ22" s="400"/>
      <c r="CR22" s="400"/>
      <c r="CS22" s="400"/>
      <c r="CT22" s="400"/>
      <c r="CU22" s="400"/>
      <c r="CV22" s="400"/>
      <c r="CW22" s="400"/>
      <c r="CX22" s="400"/>
      <c r="CY22" s="400"/>
    </row>
    <row r="23" spans="1:103" ht="36" customHeight="1" x14ac:dyDescent="0.2">
      <c r="A23" s="436">
        <v>2</v>
      </c>
      <c r="B23" s="622"/>
      <c r="C23" s="507" t="s">
        <v>545</v>
      </c>
      <c r="D23" s="507" t="s">
        <v>342</v>
      </c>
      <c r="E23" s="507" t="s">
        <v>546</v>
      </c>
      <c r="F23" s="623"/>
      <c r="G23" s="623" t="s">
        <v>343</v>
      </c>
      <c r="H23" s="624"/>
      <c r="I23" s="622"/>
      <c r="J23" s="507"/>
      <c r="K23" s="507"/>
      <c r="L23" s="507"/>
      <c r="M23" s="400"/>
      <c r="N23" s="400"/>
      <c r="O23" s="400"/>
      <c r="P23" s="400"/>
      <c r="Q23" s="400"/>
      <c r="R23" s="400"/>
      <c r="S23" s="400"/>
      <c r="T23" s="400"/>
      <c r="U23" s="400"/>
      <c r="V23" s="400"/>
      <c r="W23" s="400"/>
      <c r="X23" s="400"/>
      <c r="Y23" s="400"/>
      <c r="Z23" s="400"/>
      <c r="AA23" s="400"/>
      <c r="AB23" s="400"/>
      <c r="AC23" s="400"/>
      <c r="AD23" s="400"/>
      <c r="AE23" s="400"/>
      <c r="AF23" s="400"/>
      <c r="AG23" s="400"/>
      <c r="AH23" s="400"/>
      <c r="AI23" s="400"/>
      <c r="AK23" s="431">
        <v>1</v>
      </c>
      <c r="AL23" s="431">
        <v>2</v>
      </c>
      <c r="AM23" s="431">
        <v>3</v>
      </c>
      <c r="AN23" s="431">
        <v>4</v>
      </c>
      <c r="AO23" s="432">
        <v>1</v>
      </c>
      <c r="AP23" s="432">
        <v>2</v>
      </c>
      <c r="AQ23" s="432">
        <v>3</v>
      </c>
      <c r="AR23" s="433">
        <v>1</v>
      </c>
      <c r="AS23" s="433">
        <v>2</v>
      </c>
      <c r="AT23" s="433">
        <v>3</v>
      </c>
      <c r="AU23" s="433">
        <v>4</v>
      </c>
      <c r="AV23" s="433">
        <v>5</v>
      </c>
      <c r="AW23" s="433">
        <v>6</v>
      </c>
      <c r="AX23" s="433">
        <v>7</v>
      </c>
      <c r="AY23" s="433">
        <v>8</v>
      </c>
      <c r="BB23" s="400"/>
      <c r="BC23" s="400"/>
      <c r="BD23" s="400"/>
      <c r="BE23" s="400"/>
      <c r="BF23" s="400"/>
      <c r="BG23" s="400"/>
      <c r="BH23" s="400"/>
      <c r="BI23" s="400"/>
      <c r="BJ23" s="400"/>
      <c r="BK23" s="400"/>
      <c r="BL23" s="400"/>
      <c r="BM23" s="400"/>
      <c r="BN23" s="400"/>
      <c r="BO23" s="400"/>
      <c r="BP23" s="400"/>
      <c r="BQ23" s="400"/>
      <c r="BR23" s="400"/>
      <c r="BS23" s="400"/>
      <c r="BT23" s="400"/>
      <c r="BU23" s="400"/>
      <c r="BV23" s="400"/>
      <c r="BW23" s="400"/>
      <c r="BX23" s="400"/>
      <c r="BY23" s="514"/>
      <c r="BZ23" s="514"/>
      <c r="CA23" s="514"/>
      <c r="CB23" s="513"/>
      <c r="CC23" s="513"/>
      <c r="CD23" s="513"/>
      <c r="CE23" s="513"/>
      <c r="CF23" s="513"/>
      <c r="CG23" s="513"/>
      <c r="CH23" s="513"/>
      <c r="CI23" s="513"/>
      <c r="CJ23" s="513"/>
      <c r="CK23" s="514"/>
      <c r="CL23" s="427"/>
      <c r="CM23" s="427"/>
      <c r="CN23" s="427"/>
      <c r="CO23" s="427"/>
      <c r="CP23" s="427"/>
      <c r="CQ23" s="427"/>
      <c r="CR23" s="427"/>
      <c r="CS23" s="427"/>
      <c r="CT23" s="427"/>
      <c r="CU23" s="427"/>
      <c r="CV23" s="427"/>
      <c r="CW23" s="427"/>
      <c r="CX23" s="427"/>
      <c r="CY23" s="427"/>
    </row>
    <row r="24" spans="1:103" ht="15.75" customHeight="1" x14ac:dyDescent="0.2">
      <c r="A24" s="506"/>
      <c r="B24" s="622"/>
      <c r="F24" s="622"/>
      <c r="G24" s="511"/>
      <c r="H24" s="511"/>
      <c r="I24" s="622"/>
      <c r="J24" s="507"/>
      <c r="K24" s="507"/>
      <c r="L24" s="507"/>
      <c r="M24" s="400"/>
      <c r="N24" s="400"/>
      <c r="O24" s="400"/>
      <c r="P24" s="400"/>
      <c r="Q24" s="400"/>
      <c r="R24" s="400"/>
      <c r="S24" s="400"/>
      <c r="T24" s="400"/>
      <c r="U24" s="400"/>
      <c r="V24" s="400"/>
      <c r="W24" s="400"/>
      <c r="X24" s="400"/>
      <c r="Y24" s="400"/>
      <c r="Z24" s="400"/>
      <c r="AA24" s="400"/>
      <c r="AB24" s="400"/>
      <c r="AC24" s="400"/>
      <c r="AD24" s="400"/>
      <c r="AE24" s="400"/>
      <c r="AF24" s="400"/>
      <c r="AG24" s="400"/>
      <c r="AH24" s="400"/>
      <c r="AI24" s="400"/>
      <c r="AJ24" s="400"/>
      <c r="AK24" s="400"/>
      <c r="AL24" s="400"/>
      <c r="AM24" s="400"/>
      <c r="AN24" s="400"/>
      <c r="AO24" s="400"/>
      <c r="AP24" s="400"/>
      <c r="AQ24" s="400"/>
      <c r="AR24" s="400"/>
      <c r="AS24" s="400"/>
      <c r="AT24" s="400"/>
      <c r="AU24" s="400"/>
      <c r="AV24" s="400"/>
      <c r="AW24" s="400"/>
      <c r="AX24" s="400"/>
      <c r="AY24" s="400"/>
      <c r="AZ24" s="400"/>
      <c r="BA24" s="400"/>
      <c r="BB24" s="400"/>
      <c r="BC24" s="400"/>
      <c r="BD24" s="400"/>
      <c r="BE24" s="435"/>
      <c r="BF24" s="435"/>
      <c r="BG24" s="400"/>
      <c r="BH24" s="400"/>
      <c r="BI24" s="400"/>
      <c r="BJ24" s="400"/>
      <c r="BK24" s="400"/>
      <c r="BL24" s="400"/>
      <c r="BM24" s="400"/>
      <c r="BN24" s="400"/>
      <c r="BO24" s="400"/>
      <c r="BP24" s="400"/>
      <c r="BQ24" s="400"/>
      <c r="BR24" s="400"/>
      <c r="BS24" s="400"/>
      <c r="BT24" s="400"/>
      <c r="BU24" s="400"/>
      <c r="BV24" s="400"/>
      <c r="BW24" s="400"/>
      <c r="BX24" s="400"/>
      <c r="BY24" s="514"/>
      <c r="BZ24" s="514"/>
      <c r="CA24" s="514"/>
      <c r="CB24" s="513"/>
      <c r="CC24" s="515"/>
      <c r="CD24" s="516"/>
      <c r="CE24" s="516"/>
      <c r="CF24" s="516"/>
      <c r="CG24" s="516"/>
      <c r="CH24" s="516"/>
      <c r="CI24" s="516"/>
      <c r="CJ24" s="516"/>
      <c r="CK24" s="514"/>
      <c r="CL24" s="427"/>
      <c r="CM24" s="427"/>
      <c r="CN24" s="427"/>
      <c r="CO24" s="427"/>
      <c r="CP24" s="427"/>
      <c r="CQ24" s="427"/>
      <c r="CR24" s="427"/>
      <c r="CS24" s="427"/>
      <c r="CT24" s="427"/>
      <c r="CU24" s="427"/>
      <c r="CV24" s="427"/>
      <c r="CW24" s="427"/>
      <c r="CX24" s="427"/>
      <c r="CY24" s="427"/>
    </row>
    <row r="25" spans="1:103" ht="41.25" customHeight="1" x14ac:dyDescent="0.2">
      <c r="A25" s="506">
        <v>3</v>
      </c>
      <c r="B25" s="507"/>
      <c r="C25" s="507" t="s">
        <v>547</v>
      </c>
      <c r="D25" s="507" t="s">
        <v>548</v>
      </c>
      <c r="E25" s="507" t="s">
        <v>549</v>
      </c>
      <c r="F25" s="622"/>
      <c r="G25" s="623" t="s">
        <v>550</v>
      </c>
      <c r="H25" s="624"/>
      <c r="I25" s="622"/>
      <c r="J25" s="507"/>
      <c r="K25" s="507"/>
      <c r="L25" s="507"/>
      <c r="M25" s="400"/>
      <c r="N25" s="400"/>
      <c r="O25" s="400"/>
      <c r="P25" s="400"/>
      <c r="Q25" s="400"/>
      <c r="R25" s="400"/>
      <c r="S25" s="400"/>
      <c r="T25" s="400"/>
      <c r="U25" s="400"/>
      <c r="V25" s="400"/>
      <c r="W25" s="400"/>
      <c r="X25" s="400"/>
      <c r="Y25" s="400"/>
      <c r="Z25" s="400"/>
      <c r="AA25" s="400"/>
      <c r="AB25" s="400"/>
      <c r="AC25" s="400"/>
      <c r="AD25" s="400"/>
      <c r="AE25" s="400"/>
      <c r="AF25" s="400"/>
      <c r="AG25" s="400"/>
      <c r="AH25" s="400"/>
      <c r="AI25" s="400"/>
      <c r="AJ25" s="400"/>
      <c r="AK25" s="400"/>
      <c r="AL25" s="400"/>
      <c r="AM25" s="400"/>
      <c r="AN25" s="400"/>
      <c r="AO25" s="400"/>
      <c r="AP25" s="400"/>
      <c r="AQ25" s="400"/>
      <c r="AR25" s="400"/>
      <c r="AS25" s="400"/>
      <c r="AT25" s="400"/>
      <c r="AU25" s="400"/>
      <c r="AV25" s="400"/>
      <c r="AW25" s="400"/>
      <c r="AX25" s="400"/>
      <c r="AY25" s="400"/>
      <c r="AZ25" s="431">
        <v>1</v>
      </c>
      <c r="BA25" s="431">
        <v>2</v>
      </c>
      <c r="BB25" s="432">
        <v>1</v>
      </c>
      <c r="BC25" s="433">
        <v>1</v>
      </c>
      <c r="BD25" s="433">
        <v>2</v>
      </c>
      <c r="BE25" s="433">
        <v>3</v>
      </c>
      <c r="BF25" s="433">
        <v>4</v>
      </c>
      <c r="BG25" s="433">
        <v>5</v>
      </c>
      <c r="BH25" s="433">
        <v>6</v>
      </c>
      <c r="BI25" s="433">
        <v>7</v>
      </c>
      <c r="BJ25" s="433">
        <v>8</v>
      </c>
      <c r="BN25" s="400"/>
      <c r="BO25" s="400"/>
      <c r="BP25" s="400"/>
      <c r="BQ25" s="400"/>
      <c r="BR25" s="400"/>
      <c r="BS25" s="400"/>
      <c r="BT25" s="400"/>
      <c r="BU25" s="400"/>
      <c r="BV25" s="400"/>
      <c r="BW25" s="400"/>
      <c r="BX25" s="400"/>
      <c r="BY25" s="514"/>
      <c r="BZ25" s="514"/>
      <c r="CA25" s="514"/>
      <c r="CB25" s="513"/>
      <c r="CC25" s="515"/>
      <c r="CD25" s="516"/>
      <c r="CE25" s="516"/>
      <c r="CF25" s="516"/>
      <c r="CG25" s="516"/>
      <c r="CH25" s="516"/>
      <c r="CI25" s="516"/>
      <c r="CJ25" s="517"/>
      <c r="CK25" s="465"/>
      <c r="CL25" s="518"/>
      <c r="CM25" s="518"/>
      <c r="CN25" s="518"/>
      <c r="CO25" s="518"/>
      <c r="CP25" s="518"/>
      <c r="CQ25" s="518"/>
      <c r="CR25" s="518"/>
      <c r="CS25" s="518"/>
      <c r="CT25" s="518"/>
      <c r="CU25" s="518"/>
      <c r="CV25" s="518"/>
      <c r="CW25" s="518"/>
      <c r="CX25" s="518"/>
      <c r="CY25" s="518"/>
    </row>
    <row r="26" spans="1:103" ht="15.75" customHeight="1" x14ac:dyDescent="0.2">
      <c r="A26" s="436"/>
      <c r="B26" s="507"/>
      <c r="C26" s="507"/>
      <c r="D26" s="507"/>
      <c r="E26" s="507"/>
      <c r="F26" s="622"/>
      <c r="G26" s="437"/>
      <c r="H26" s="437"/>
      <c r="I26" s="622"/>
      <c r="J26" s="507"/>
      <c r="K26" s="507"/>
      <c r="L26" s="507"/>
      <c r="M26" s="400"/>
      <c r="N26" s="400"/>
      <c r="O26" s="400"/>
      <c r="P26" s="400"/>
      <c r="Q26" s="400"/>
      <c r="R26" s="400"/>
      <c r="S26" s="400"/>
      <c r="T26" s="400"/>
      <c r="U26" s="400"/>
      <c r="V26" s="400"/>
      <c r="W26" s="400"/>
      <c r="X26" s="400"/>
      <c r="Y26" s="400"/>
      <c r="Z26" s="400"/>
      <c r="AA26" s="400"/>
      <c r="AB26" s="400"/>
      <c r="AC26" s="400"/>
      <c r="AD26" s="400"/>
      <c r="AE26" s="400"/>
      <c r="AF26" s="400"/>
      <c r="AG26" s="400"/>
      <c r="AH26" s="400"/>
      <c r="AI26" s="400"/>
      <c r="AJ26" s="400"/>
      <c r="AK26" s="400"/>
      <c r="AL26" s="400"/>
      <c r="AM26" s="400"/>
      <c r="AN26" s="400"/>
      <c r="AO26" s="400"/>
      <c r="AP26" s="400"/>
      <c r="AQ26" s="400"/>
      <c r="AR26" s="400"/>
      <c r="AS26" s="400"/>
      <c r="AT26" s="400"/>
      <c r="AU26" s="400"/>
      <c r="AV26" s="400"/>
      <c r="AW26" s="400"/>
      <c r="AX26" s="400"/>
      <c r="AY26" s="400"/>
      <c r="AZ26" s="400"/>
      <c r="BA26" s="400"/>
      <c r="BB26" s="439"/>
      <c r="BC26" s="439"/>
      <c r="BD26" s="439"/>
      <c r="BE26" s="439"/>
      <c r="BF26" s="439"/>
      <c r="BG26" s="439"/>
      <c r="BH26" s="439"/>
      <c r="BI26" s="400"/>
      <c r="BJ26" s="400"/>
      <c r="BK26" s="400"/>
      <c r="BL26" s="400"/>
      <c r="BM26" s="400"/>
      <c r="BN26" s="400"/>
      <c r="BO26" s="400"/>
      <c r="BP26" s="400"/>
      <c r="BQ26" s="400"/>
      <c r="BR26" s="400"/>
      <c r="BS26" s="400"/>
      <c r="BT26" s="400"/>
      <c r="BU26" s="400"/>
      <c r="BV26" s="400"/>
      <c r="BW26" s="400"/>
      <c r="BX26" s="400"/>
      <c r="BY26" s="427"/>
      <c r="BZ26" s="427"/>
      <c r="CA26" s="427"/>
      <c r="CB26" s="427"/>
      <c r="CC26" s="427"/>
      <c r="CD26" s="427"/>
      <c r="CE26" s="427"/>
      <c r="CF26" s="427"/>
      <c r="CG26" s="427"/>
      <c r="CH26" s="427"/>
      <c r="CI26" s="427"/>
      <c r="CJ26" s="439"/>
      <c r="CK26" s="439"/>
      <c r="CL26" s="439"/>
      <c r="CM26" s="439"/>
      <c r="CN26" s="439"/>
      <c r="CO26" s="439"/>
      <c r="CP26" s="439"/>
      <c r="CQ26" s="439"/>
      <c r="CR26" s="439"/>
      <c r="CS26" s="439"/>
      <c r="CT26" s="439"/>
      <c r="CU26" s="439"/>
      <c r="CV26" s="439"/>
      <c r="CW26" s="439"/>
      <c r="CX26" s="439"/>
      <c r="CY26" s="439"/>
    </row>
    <row r="27" spans="1:103" ht="15" x14ac:dyDescent="0.25">
      <c r="A27" s="440"/>
      <c r="B27" s="441"/>
      <c r="C27" s="441"/>
      <c r="D27" s="440"/>
      <c r="E27" s="440"/>
      <c r="F27" s="440"/>
      <c r="G27" s="442">
        <f>SUM(G20:G26)</f>
        <v>21</v>
      </c>
      <c r="H27" s="442">
        <f>SUM(H20:H26)</f>
        <v>19</v>
      </c>
      <c r="I27" s="440"/>
      <c r="J27" s="440"/>
      <c r="K27" s="440"/>
      <c r="L27" s="440"/>
      <c r="M27" s="438"/>
      <c r="N27" s="438"/>
      <c r="O27" s="438"/>
      <c r="P27" s="438"/>
      <c r="Q27" s="438"/>
      <c r="R27" s="438"/>
      <c r="S27" s="438"/>
      <c r="T27" s="438"/>
      <c r="U27" s="438"/>
      <c r="V27" s="439"/>
      <c r="W27" s="439"/>
      <c r="X27" s="439"/>
      <c r="Y27" s="439"/>
      <c r="Z27" s="439"/>
      <c r="AA27" s="439"/>
      <c r="AB27" s="439"/>
      <c r="AC27" s="439"/>
      <c r="AD27" s="439"/>
      <c r="AE27" s="439"/>
      <c r="AF27" s="439"/>
      <c r="AG27" s="439"/>
      <c r="AH27" s="439"/>
      <c r="AI27" s="439"/>
      <c r="AJ27" s="439"/>
      <c r="AK27" s="439"/>
      <c r="AL27" s="439"/>
      <c r="AM27" s="439"/>
      <c r="AN27" s="439"/>
      <c r="AO27" s="439"/>
      <c r="AP27" s="439"/>
      <c r="AQ27" s="439"/>
      <c r="AR27" s="439"/>
      <c r="AS27" s="439"/>
      <c r="AT27" s="439"/>
      <c r="AU27" s="439"/>
      <c r="AV27" s="439"/>
      <c r="AW27" s="439"/>
      <c r="AX27" s="439"/>
      <c r="AY27" s="439"/>
      <c r="AZ27" s="439"/>
      <c r="BA27" s="439"/>
      <c r="BB27" s="439"/>
      <c r="BC27" s="439"/>
      <c r="BD27" s="439"/>
      <c r="BE27" s="439"/>
      <c r="BF27" s="439"/>
      <c r="BG27" s="439"/>
      <c r="BH27" s="439"/>
      <c r="BI27" s="439"/>
      <c r="BJ27" s="439"/>
      <c r="BK27" s="439"/>
      <c r="BL27" s="439"/>
      <c r="BM27" s="439"/>
      <c r="BN27" s="439"/>
      <c r="BO27" s="439"/>
      <c r="BP27" s="439"/>
      <c r="BQ27" s="439"/>
      <c r="BR27" s="439"/>
      <c r="BS27" s="439"/>
      <c r="BT27" s="439"/>
      <c r="BU27" s="439"/>
      <c r="BV27" s="439"/>
      <c r="BW27" s="439"/>
      <c r="BX27" s="439"/>
      <c r="BY27" s="439"/>
      <c r="BZ27" s="439"/>
      <c r="CA27" s="439"/>
      <c r="CB27" s="439"/>
      <c r="CC27" s="439"/>
      <c r="CD27" s="439"/>
      <c r="CE27" s="439"/>
      <c r="CF27" s="439"/>
      <c r="CG27" s="439"/>
      <c r="CH27" s="439"/>
      <c r="CI27" s="439"/>
      <c r="CJ27" s="439"/>
      <c r="CK27" s="439"/>
      <c r="CL27" s="439"/>
      <c r="CM27" s="439"/>
      <c r="CN27" s="439"/>
      <c r="CO27" s="439"/>
      <c r="CP27" s="439"/>
      <c r="CQ27" s="439"/>
      <c r="CR27" s="439"/>
      <c r="CS27" s="439"/>
      <c r="CT27" s="439"/>
      <c r="CU27" s="439"/>
      <c r="CV27" s="439"/>
      <c r="CW27" s="439"/>
      <c r="CX27" s="439"/>
      <c r="CY27" s="439"/>
    </row>
    <row r="28" spans="1:103" ht="15" thickBot="1" x14ac:dyDescent="0.25">
      <c r="B28" s="443"/>
      <c r="C28" s="443"/>
      <c r="D28" s="443"/>
      <c r="R28" s="444"/>
      <c r="S28" s="444"/>
      <c r="T28" s="444"/>
      <c r="U28" s="444"/>
      <c r="V28" s="444"/>
      <c r="W28" s="444"/>
      <c r="X28" s="444"/>
      <c r="Y28" s="444"/>
      <c r="Z28" s="444"/>
      <c r="AA28" s="444"/>
      <c r="AB28" s="444"/>
      <c r="AC28" s="444"/>
      <c r="AD28" s="444"/>
      <c r="AE28" s="444"/>
      <c r="AF28" s="444"/>
      <c r="AG28" s="444"/>
      <c r="AH28" s="444"/>
      <c r="AI28" s="444"/>
      <c r="AJ28" s="444"/>
      <c r="AK28" s="444"/>
      <c r="AL28" s="444"/>
      <c r="AM28" s="444"/>
      <c r="AN28" s="444"/>
      <c r="AO28" s="444"/>
      <c r="AP28" s="444"/>
      <c r="AQ28" s="444"/>
      <c r="AR28" s="444"/>
      <c r="AS28" s="444"/>
      <c r="AT28" s="444"/>
      <c r="AU28" s="444"/>
      <c r="AV28" s="444"/>
      <c r="AW28" s="444"/>
      <c r="AX28" s="444"/>
      <c r="AY28" s="444"/>
      <c r="AZ28" s="444"/>
      <c r="BA28" s="444"/>
      <c r="BB28" s="444"/>
      <c r="BC28" s="444"/>
      <c r="BD28" s="444"/>
      <c r="BE28" s="444"/>
    </row>
    <row r="29" spans="1:103" ht="15" thickBot="1" x14ac:dyDescent="0.25">
      <c r="B29" s="445"/>
      <c r="C29" s="445" t="s">
        <v>344</v>
      </c>
      <c r="M29" s="446"/>
      <c r="N29" s="446"/>
      <c r="O29" s="446"/>
      <c r="P29" s="446"/>
      <c r="Q29" s="446"/>
      <c r="R29" s="447"/>
      <c r="S29" s="447"/>
      <c r="T29" s="447"/>
      <c r="U29" s="447"/>
      <c r="V29" s="447"/>
      <c r="W29" s="447"/>
      <c r="X29" s="447"/>
      <c r="Y29" s="444"/>
      <c r="Z29" s="444"/>
      <c r="AA29" s="617"/>
      <c r="AB29" s="617"/>
      <c r="AC29" s="616"/>
      <c r="AD29" s="616"/>
      <c r="AE29" s="616"/>
      <c r="AF29" s="448"/>
      <c r="AG29" s="448"/>
      <c r="AH29" s="448"/>
      <c r="AI29" s="448"/>
      <c r="AJ29" s="448"/>
      <c r="AK29" s="448"/>
      <c r="AL29" s="448"/>
      <c r="AM29" s="448"/>
      <c r="AN29" s="448"/>
      <c r="AO29" s="448"/>
      <c r="AP29" s="444"/>
      <c r="AQ29" s="444"/>
      <c r="AR29" s="444"/>
      <c r="AS29" s="444"/>
      <c r="AT29" s="444"/>
      <c r="AU29" s="444"/>
      <c r="AV29" s="444"/>
      <c r="AW29" s="444"/>
      <c r="AX29" s="444"/>
      <c r="AY29" s="444"/>
      <c r="AZ29" s="444"/>
      <c r="BA29" s="444"/>
      <c r="BB29" s="444"/>
      <c r="BC29" s="444"/>
      <c r="BD29" s="444"/>
      <c r="BE29" s="444"/>
    </row>
    <row r="30" spans="1:103" ht="15" thickBot="1" x14ac:dyDescent="0.25">
      <c r="B30" s="449"/>
      <c r="C30" s="450" t="s">
        <v>202</v>
      </c>
      <c r="D30" s="444"/>
      <c r="E30" s="444"/>
      <c r="F30" s="444"/>
      <c r="G30" s="444"/>
      <c r="H30" s="444"/>
      <c r="M30" s="446"/>
      <c r="N30" s="446"/>
      <c r="O30" s="446"/>
      <c r="P30" s="446"/>
      <c r="Q30" s="446"/>
      <c r="R30" s="447"/>
      <c r="S30" s="447"/>
      <c r="T30" s="447"/>
      <c r="U30" s="447"/>
      <c r="V30" s="447"/>
      <c r="W30" s="447"/>
      <c r="X30" s="447"/>
      <c r="Y30" s="444"/>
      <c r="Z30" s="444"/>
      <c r="AA30" s="617"/>
      <c r="AB30" s="617"/>
      <c r="AC30" s="616"/>
      <c r="AD30" s="616"/>
      <c r="AE30" s="616"/>
      <c r="AF30" s="451"/>
      <c r="AG30" s="451"/>
      <c r="AH30" s="451"/>
      <c r="AI30" s="451"/>
      <c r="AJ30" s="451"/>
      <c r="AK30" s="451"/>
      <c r="AL30" s="451"/>
      <c r="AM30" s="451"/>
      <c r="AN30" s="451"/>
      <c r="AO30" s="451"/>
      <c r="AP30" s="451"/>
      <c r="AQ30" s="451"/>
      <c r="AR30" s="451"/>
      <c r="AS30" s="451"/>
      <c r="AT30" s="451"/>
      <c r="AU30" s="451"/>
      <c r="AV30" s="451"/>
      <c r="AW30" s="451"/>
      <c r="AX30" s="451"/>
      <c r="AY30" s="451"/>
      <c r="AZ30" s="451"/>
      <c r="BA30" s="451"/>
      <c r="BB30" s="444"/>
      <c r="BC30" s="444"/>
      <c r="BD30" s="444"/>
      <c r="BE30" s="444"/>
    </row>
    <row r="31" spans="1:103" ht="15" customHeight="1" thickBot="1" x14ac:dyDescent="0.25">
      <c r="B31" s="452"/>
      <c r="C31" s="453" t="s">
        <v>330</v>
      </c>
      <c r="D31" s="444"/>
      <c r="E31" s="444"/>
      <c r="F31" s="444"/>
      <c r="G31" s="444"/>
      <c r="H31" s="444"/>
      <c r="R31" s="444"/>
      <c r="S31" s="444"/>
      <c r="T31" s="444"/>
      <c r="U31" s="444"/>
      <c r="V31" s="444"/>
      <c r="W31" s="444"/>
      <c r="X31" s="444"/>
      <c r="Y31" s="444"/>
      <c r="Z31" s="444"/>
      <c r="AA31" s="444"/>
      <c r="AB31" s="444"/>
      <c r="AC31" s="444"/>
      <c r="AD31" s="444"/>
      <c r="AE31" s="444"/>
      <c r="AF31" s="444"/>
      <c r="AG31" s="444"/>
      <c r="AH31" s="444"/>
      <c r="AI31" s="617"/>
      <c r="AJ31" s="617"/>
      <c r="AK31" s="616"/>
      <c r="AL31" s="616"/>
      <c r="AM31" s="616"/>
      <c r="AN31" s="621"/>
      <c r="AO31" s="621"/>
      <c r="AP31" s="448"/>
      <c r="AQ31" s="448"/>
      <c r="AR31" s="448"/>
      <c r="AS31" s="448"/>
      <c r="AT31" s="448"/>
      <c r="AU31" s="448"/>
      <c r="AV31" s="444"/>
      <c r="AW31" s="444"/>
      <c r="AX31" s="444"/>
      <c r="AY31" s="444"/>
      <c r="AZ31" s="444"/>
      <c r="BA31" s="444"/>
      <c r="BB31" s="444"/>
      <c r="BC31" s="444"/>
      <c r="BD31" s="444"/>
      <c r="BE31" s="444"/>
    </row>
    <row r="32" spans="1:103" ht="15.75" thickBot="1" x14ac:dyDescent="0.3">
      <c r="B32" s="454"/>
      <c r="C32" s="455" t="s">
        <v>246</v>
      </c>
      <c r="D32" s="456"/>
      <c r="E32" s="508"/>
      <c r="F32" s="625"/>
      <c r="G32" s="508"/>
      <c r="H32" s="444"/>
      <c r="R32" s="444"/>
      <c r="S32" s="444"/>
      <c r="T32" s="444"/>
      <c r="U32" s="444"/>
      <c r="V32" s="444"/>
      <c r="W32" s="444"/>
      <c r="X32" s="444"/>
      <c r="Y32" s="444"/>
      <c r="Z32" s="444"/>
      <c r="AA32" s="444"/>
      <c r="AB32" s="444"/>
      <c r="AC32" s="444"/>
      <c r="AD32" s="444"/>
      <c r="AE32" s="444"/>
      <c r="AF32" s="444"/>
      <c r="AG32" s="444"/>
      <c r="AH32" s="444"/>
      <c r="AI32" s="617"/>
      <c r="AJ32" s="617"/>
      <c r="AK32" s="616"/>
      <c r="AL32" s="616"/>
      <c r="AM32" s="616"/>
      <c r="AN32" s="621"/>
      <c r="AO32" s="621"/>
      <c r="AP32" s="451"/>
      <c r="AQ32" s="451"/>
      <c r="AR32" s="451"/>
      <c r="AS32" s="451"/>
      <c r="AT32" s="451"/>
      <c r="AU32" s="451"/>
      <c r="AV32" s="451"/>
      <c r="AW32" s="451"/>
      <c r="AX32" s="451"/>
      <c r="AY32" s="451"/>
      <c r="AZ32" s="451"/>
      <c r="BA32" s="451"/>
      <c r="BB32" s="444"/>
      <c r="BC32" s="444"/>
      <c r="BD32" s="444"/>
      <c r="BE32" s="444"/>
    </row>
    <row r="33" spans="2:57" ht="15.75" thickBot="1" x14ac:dyDescent="0.3">
      <c r="B33" s="457"/>
      <c r="C33" s="458" t="s">
        <v>345</v>
      </c>
      <c r="D33" s="456"/>
      <c r="E33" s="508"/>
      <c r="F33" s="625"/>
      <c r="G33" s="508"/>
      <c r="H33" s="444"/>
      <c r="R33" s="444"/>
      <c r="S33" s="444"/>
      <c r="T33" s="444"/>
      <c r="U33" s="444"/>
      <c r="V33" s="444"/>
      <c r="W33" s="444"/>
      <c r="X33" s="444"/>
      <c r="Y33" s="444"/>
      <c r="Z33" s="444"/>
      <c r="AA33" s="444"/>
      <c r="AB33" s="444"/>
      <c r="AC33" s="444"/>
      <c r="AD33" s="444"/>
      <c r="AE33" s="444"/>
      <c r="AF33" s="444"/>
      <c r="AG33" s="444"/>
      <c r="AH33" s="444"/>
      <c r="AI33" s="444"/>
      <c r="AJ33" s="444"/>
      <c r="AK33" s="444"/>
      <c r="AL33" s="444"/>
      <c r="AM33" s="444"/>
      <c r="AN33" s="444"/>
      <c r="AO33" s="444"/>
      <c r="AP33" s="444"/>
      <c r="AQ33" s="444"/>
      <c r="AR33" s="444"/>
      <c r="AS33" s="444"/>
      <c r="AT33" s="444"/>
      <c r="AU33" s="444"/>
      <c r="AV33" s="444"/>
      <c r="AW33" s="444"/>
      <c r="AX33" s="444"/>
      <c r="AY33" s="444"/>
      <c r="AZ33" s="444"/>
      <c r="BA33" s="444"/>
      <c r="BB33" s="444"/>
      <c r="BC33" s="444"/>
      <c r="BD33" s="444"/>
      <c r="BE33" s="444"/>
    </row>
    <row r="34" spans="2:57" ht="15" x14ac:dyDescent="0.25">
      <c r="B34" s="460"/>
      <c r="C34" s="460" t="s">
        <v>346</v>
      </c>
      <c r="D34" s="461"/>
      <c r="E34" s="444"/>
      <c r="F34" s="444"/>
      <c r="G34" s="444"/>
      <c r="H34" s="444"/>
      <c r="R34" s="444"/>
      <c r="S34" s="444"/>
      <c r="T34" s="444"/>
      <c r="U34" s="444"/>
      <c r="V34" s="444"/>
      <c r="W34" s="444"/>
      <c r="X34" s="444"/>
      <c r="Y34" s="444"/>
      <c r="Z34" s="444"/>
      <c r="AA34" s="444"/>
      <c r="AB34" s="444"/>
      <c r="AC34" s="444"/>
      <c r="AD34" s="444"/>
      <c r="AE34" s="444"/>
      <c r="AF34" s="444"/>
      <c r="AG34" s="444"/>
      <c r="AH34" s="444"/>
      <c r="AI34" s="444"/>
      <c r="AJ34" s="444"/>
      <c r="AK34" s="444"/>
      <c r="AL34" s="444"/>
      <c r="AM34" s="444"/>
      <c r="AN34" s="444"/>
      <c r="AO34" s="444"/>
      <c r="AP34" s="462"/>
      <c r="AQ34" s="462"/>
      <c r="AR34" s="462"/>
      <c r="AS34" s="462"/>
      <c r="AT34" s="462"/>
      <c r="AU34" s="462"/>
      <c r="AV34" s="463"/>
      <c r="AW34" s="463"/>
      <c r="AX34" s="463"/>
      <c r="AY34" s="444"/>
      <c r="AZ34" s="444"/>
      <c r="BA34" s="444"/>
      <c r="BB34" s="444"/>
      <c r="BC34" s="444"/>
      <c r="BD34" s="444"/>
      <c r="BE34" s="444"/>
    </row>
    <row r="35" spans="2:57" ht="15" x14ac:dyDescent="0.25">
      <c r="B35" s="460"/>
      <c r="C35" s="460" t="s">
        <v>347</v>
      </c>
      <c r="D35" s="456"/>
      <c r="E35" s="508"/>
      <c r="F35" s="459"/>
      <c r="G35" s="508"/>
      <c r="H35" s="444"/>
      <c r="R35" s="444"/>
      <c r="S35" s="444"/>
      <c r="T35" s="444"/>
      <c r="U35" s="444"/>
      <c r="V35" s="444"/>
      <c r="W35" s="444"/>
      <c r="X35" s="444"/>
      <c r="Y35" s="444"/>
      <c r="Z35" s="444"/>
      <c r="AA35" s="444"/>
      <c r="AB35" s="444"/>
      <c r="AC35" s="444"/>
      <c r="AD35" s="444"/>
      <c r="AE35" s="444"/>
      <c r="AF35" s="464"/>
      <c r="AG35" s="464"/>
      <c r="AH35" s="464"/>
      <c r="AI35" s="464"/>
      <c r="AJ35" s="464"/>
      <c r="AK35" s="464"/>
      <c r="AL35" s="464"/>
      <c r="AM35" s="464"/>
      <c r="AN35" s="464"/>
      <c r="AO35" s="464"/>
      <c r="AP35" s="464"/>
      <c r="AQ35" s="464"/>
      <c r="AR35" s="464"/>
      <c r="AS35" s="464"/>
      <c r="AT35" s="464"/>
      <c r="AU35" s="464"/>
      <c r="AV35" s="464"/>
      <c r="AW35" s="464"/>
      <c r="AX35" s="464"/>
      <c r="AY35" s="464"/>
      <c r="AZ35" s="464"/>
      <c r="BA35" s="464"/>
      <c r="BB35" s="464"/>
      <c r="BC35" s="464"/>
      <c r="BD35" s="464"/>
      <c r="BE35" s="465"/>
    </row>
    <row r="36" spans="2:57" ht="15" x14ac:dyDescent="0.25">
      <c r="D36" s="456"/>
      <c r="E36" s="459"/>
      <c r="F36" s="459"/>
      <c r="G36" s="508"/>
      <c r="H36" s="444"/>
      <c r="R36" s="444"/>
      <c r="S36" s="444"/>
      <c r="T36" s="444"/>
      <c r="U36" s="444"/>
      <c r="V36" s="444"/>
      <c r="W36" s="444"/>
      <c r="X36" s="444"/>
      <c r="Y36" s="444"/>
      <c r="Z36" s="444"/>
      <c r="AA36" s="444"/>
      <c r="AB36" s="444"/>
      <c r="AC36" s="444"/>
      <c r="AD36" s="444"/>
      <c r="AE36" s="444"/>
      <c r="AF36" s="444"/>
      <c r="AG36" s="444"/>
      <c r="AH36" s="444"/>
      <c r="AI36" s="444"/>
      <c r="AJ36" s="444"/>
      <c r="AK36" s="444"/>
      <c r="AL36" s="444"/>
      <c r="AM36" s="444"/>
      <c r="AN36" s="444"/>
      <c r="AO36" s="444"/>
      <c r="AP36" s="444"/>
      <c r="AQ36" s="444"/>
      <c r="AR36" s="444"/>
      <c r="AS36" s="444"/>
      <c r="AT36" s="444"/>
      <c r="AU36" s="444"/>
      <c r="AV36" s="444"/>
      <c r="AW36" s="444"/>
      <c r="AX36" s="444"/>
      <c r="AY36" s="444"/>
      <c r="AZ36" s="444"/>
      <c r="BA36" s="444"/>
      <c r="BB36" s="444"/>
      <c r="BC36" s="444"/>
      <c r="BD36" s="444"/>
      <c r="BE36" s="444"/>
    </row>
    <row r="37" spans="2:57" ht="15" x14ac:dyDescent="0.2">
      <c r="D37" s="444"/>
      <c r="E37" s="459"/>
      <c r="F37" s="459"/>
      <c r="G37" s="459"/>
      <c r="H37" s="444"/>
      <c r="R37" s="444"/>
      <c r="S37" s="444"/>
      <c r="T37" s="444"/>
      <c r="U37" s="444"/>
      <c r="V37" s="444"/>
      <c r="W37" s="444"/>
      <c r="X37" s="444"/>
      <c r="Y37" s="444"/>
      <c r="Z37" s="444"/>
      <c r="AA37" s="444"/>
      <c r="AB37" s="444"/>
      <c r="AC37" s="444"/>
      <c r="AD37" s="444"/>
      <c r="AE37" s="444"/>
      <c r="AF37" s="444"/>
      <c r="AG37" s="444"/>
      <c r="AH37" s="444"/>
      <c r="AI37" s="444"/>
      <c r="AJ37" s="444"/>
      <c r="AK37" s="444"/>
      <c r="AL37" s="444"/>
      <c r="AM37" s="444"/>
      <c r="AN37" s="444"/>
      <c r="AO37" s="444"/>
      <c r="AP37" s="444"/>
      <c r="AQ37" s="444"/>
      <c r="AR37" s="444"/>
      <c r="AS37" s="444"/>
      <c r="AT37" s="444"/>
      <c r="AU37" s="444"/>
      <c r="AV37" s="444"/>
      <c r="AW37" s="444"/>
      <c r="AX37" s="444"/>
      <c r="AY37" s="444"/>
      <c r="AZ37" s="444"/>
      <c r="BA37" s="444"/>
      <c r="BB37" s="444"/>
      <c r="BC37" s="444"/>
      <c r="BD37" s="444"/>
      <c r="BE37" s="444"/>
    </row>
    <row r="38" spans="2:57" ht="15" x14ac:dyDescent="0.25">
      <c r="D38" s="444"/>
      <c r="E38" s="466"/>
      <c r="F38" s="466"/>
      <c r="G38" s="466"/>
      <c r="H38" s="444"/>
    </row>
    <row r="39" spans="2:57" x14ac:dyDescent="0.2">
      <c r="D39" s="444"/>
      <c r="E39" s="444"/>
      <c r="F39" s="444"/>
      <c r="G39" s="444"/>
      <c r="H39" s="444"/>
    </row>
    <row r="40" spans="2:57" x14ac:dyDescent="0.2">
      <c r="D40" s="444"/>
      <c r="E40" s="444"/>
      <c r="F40" s="444"/>
      <c r="G40" s="444"/>
      <c r="H40" s="444"/>
      <c r="AF40" s="467"/>
      <c r="AG40" s="467"/>
      <c r="AH40" s="467"/>
      <c r="AI40" s="467"/>
      <c r="AJ40" s="467"/>
      <c r="AK40" s="467"/>
      <c r="AL40" s="467"/>
      <c r="AM40" s="467"/>
      <c r="AN40" s="467"/>
      <c r="AO40" s="467"/>
      <c r="AP40" s="467"/>
      <c r="AQ40" s="467"/>
      <c r="AR40" s="467"/>
      <c r="AS40" s="467"/>
      <c r="AT40" s="467"/>
      <c r="AU40" s="467"/>
      <c r="AV40" s="467"/>
      <c r="AW40" s="467"/>
      <c r="AX40" s="467"/>
      <c r="AY40" s="467"/>
      <c r="AZ40" s="467"/>
      <c r="BA40" s="467"/>
      <c r="BB40" s="467"/>
      <c r="BC40" s="467"/>
      <c r="BD40" s="467"/>
    </row>
    <row r="41" spans="2:57" x14ac:dyDescent="0.2">
      <c r="D41" s="444"/>
      <c r="E41" s="444"/>
      <c r="F41" s="444"/>
      <c r="G41" s="444"/>
      <c r="H41" s="444"/>
      <c r="AF41" s="467"/>
      <c r="AG41" s="467"/>
      <c r="AH41" s="467"/>
      <c r="AI41" s="467"/>
      <c r="AJ41" s="467"/>
      <c r="AK41" s="467"/>
      <c r="AL41" s="467"/>
      <c r="AM41" s="467"/>
      <c r="AN41" s="467"/>
      <c r="AO41" s="467"/>
      <c r="AP41" s="467"/>
      <c r="AQ41" s="467"/>
      <c r="AR41" s="467"/>
      <c r="AS41" s="467"/>
      <c r="AT41" s="467"/>
      <c r="AU41" s="467"/>
      <c r="AV41" s="467"/>
      <c r="AW41" s="467"/>
      <c r="AX41" s="467"/>
      <c r="AY41" s="467"/>
      <c r="AZ41" s="467"/>
      <c r="BA41" s="467"/>
      <c r="BB41" s="467"/>
      <c r="BC41" s="467"/>
      <c r="BD41" s="467"/>
    </row>
  </sheetData>
  <mergeCells count="60">
    <mergeCell ref="A11:L11"/>
    <mergeCell ref="BN6:BR6"/>
    <mergeCell ref="BS6:BV6"/>
    <mergeCell ref="BW6:CA6"/>
    <mergeCell ref="CB6:CE6"/>
    <mergeCell ref="AM6:AQ6"/>
    <mergeCell ref="AR6:AU6"/>
    <mergeCell ref="AV6:AZ6"/>
    <mergeCell ref="BA6:BD6"/>
    <mergeCell ref="BE6:BI6"/>
    <mergeCell ref="BJ6:BM6"/>
    <mergeCell ref="M6:P6"/>
    <mergeCell ref="Q6:T6"/>
    <mergeCell ref="U6:Y6"/>
    <mergeCell ref="Z6:AC6"/>
    <mergeCell ref="AD6:AH6"/>
    <mergeCell ref="CO6:CS6"/>
    <mergeCell ref="CT6:CW6"/>
    <mergeCell ref="A7:L8"/>
    <mergeCell ref="A9:L9"/>
    <mergeCell ref="A10:L10"/>
    <mergeCell ref="CF6:CJ6"/>
    <mergeCell ref="CK6:CN6"/>
    <mergeCell ref="AI6:AL6"/>
    <mergeCell ref="A12:L12"/>
    <mergeCell ref="A13:L13"/>
    <mergeCell ref="M16:P16"/>
    <mergeCell ref="Q16:U16"/>
    <mergeCell ref="V16:Y16"/>
    <mergeCell ref="CV16:CY16"/>
    <mergeCell ref="BZ16:CC16"/>
    <mergeCell ref="AD16:AH16"/>
    <mergeCell ref="AI16:AL16"/>
    <mergeCell ref="AM16:AP16"/>
    <mergeCell ref="AQ16:AU16"/>
    <mergeCell ref="AV16:AY16"/>
    <mergeCell ref="AZ16:BD16"/>
    <mergeCell ref="BE16:BH16"/>
    <mergeCell ref="BI16:BL16"/>
    <mergeCell ref="BM16:BP16"/>
    <mergeCell ref="BQ16:BU16"/>
    <mergeCell ref="BV16:BY16"/>
    <mergeCell ref="CD16:CH16"/>
    <mergeCell ref="CI16:CL16"/>
    <mergeCell ref="CM16:CQ16"/>
    <mergeCell ref="I18:I26"/>
    <mergeCell ref="G25:H25"/>
    <mergeCell ref="F32:F33"/>
    <mergeCell ref="AK32:AM32"/>
    <mergeCell ref="AA29:AB30"/>
    <mergeCell ref="AC29:AE29"/>
    <mergeCell ref="B20:B24"/>
    <mergeCell ref="G23:H23"/>
    <mergeCell ref="F18:F26"/>
    <mergeCell ref="AC30:AE30"/>
    <mergeCell ref="AI31:AJ32"/>
    <mergeCell ref="CR16:CU16"/>
    <mergeCell ref="AK31:AM31"/>
    <mergeCell ref="AN31:AO32"/>
    <mergeCell ref="Z16:AC16"/>
  </mergeCells>
  <pageMargins left="0.7" right="0.7" top="0.75" bottom="0.75" header="0.3" footer="0.3"/>
  <pageSetup orientation="portrait" r:id="rId1"/>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
  <sheetViews>
    <sheetView showGridLines="0" zoomScale="80" zoomScaleNormal="80" workbookViewId="0">
      <pane ySplit="4" topLeftCell="A5" activePane="bottomLeft" state="frozen"/>
      <selection activeCell="C1" sqref="C1"/>
      <selection pane="bottomLeft"/>
    </sheetView>
  </sheetViews>
  <sheetFormatPr defaultColWidth="9.140625" defaultRowHeight="12.75" x14ac:dyDescent="0.2"/>
  <cols>
    <col min="1" max="1" width="9.140625" style="228" customWidth="1"/>
    <col min="2" max="2" width="4" style="228" customWidth="1"/>
    <col min="3" max="3" width="60.5703125" style="229" bestFit="1" customWidth="1"/>
    <col min="4" max="4" width="11.42578125" style="228" customWidth="1"/>
    <col min="5" max="16" width="10.7109375" style="228" customWidth="1"/>
    <col min="17" max="21" width="9.140625" style="230"/>
    <col min="22" max="22" width="28.5703125" style="230" customWidth="1"/>
    <col min="23" max="23" width="9.140625" style="230" customWidth="1"/>
    <col min="24" max="24" width="10.5703125" style="230" customWidth="1"/>
    <col min="25" max="28" width="9.140625" style="230" customWidth="1"/>
    <col min="29" max="29" width="14.5703125" style="230" bestFit="1" customWidth="1"/>
    <col min="30" max="30" width="5.5703125" style="230" bestFit="1" customWidth="1"/>
    <col min="31" max="31" width="9.140625" style="230" customWidth="1"/>
    <col min="32" max="32" width="32.140625" style="230" customWidth="1"/>
    <col min="33" max="33" width="12.28515625" style="230" customWidth="1"/>
    <col min="34" max="34" width="10.5703125" style="230" customWidth="1"/>
    <col min="35" max="16384" width="9.140625" style="230"/>
  </cols>
  <sheetData/>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5:G23"/>
  <sheetViews>
    <sheetView showGridLines="0" showRowColHeaders="0" zoomScale="90" zoomScaleNormal="90" workbookViewId="0"/>
  </sheetViews>
  <sheetFormatPr defaultColWidth="8" defaultRowHeight="14.25" x14ac:dyDescent="0.2"/>
  <cols>
    <col min="1" max="1" width="5.7109375" style="42" customWidth="1"/>
    <col min="2" max="2" width="15.5703125" style="42" customWidth="1"/>
    <col min="3" max="3" width="51.28515625" style="42" customWidth="1"/>
    <col min="4" max="4" width="28.28515625" style="42" customWidth="1"/>
    <col min="5" max="5" width="28.42578125" style="42" customWidth="1"/>
    <col min="6" max="6" width="38.140625" style="42" customWidth="1"/>
    <col min="7" max="7" width="26.7109375" style="42" customWidth="1"/>
    <col min="8" max="16384" width="8" style="42"/>
  </cols>
  <sheetData>
    <row r="5" spans="2:7" ht="24.75" customHeight="1" x14ac:dyDescent="0.2">
      <c r="B5" s="614" t="s">
        <v>30</v>
      </c>
      <c r="C5" s="593"/>
      <c r="D5" s="593"/>
      <c r="E5" s="593"/>
      <c r="F5" s="593"/>
      <c r="G5" s="593"/>
    </row>
    <row r="6" spans="2:7" ht="15" thickBot="1" x14ac:dyDescent="0.25"/>
    <row r="7" spans="2:7" ht="15" thickBot="1" x14ac:dyDescent="0.25">
      <c r="B7" s="480" t="s">
        <v>255</v>
      </c>
      <c r="C7" s="481" t="s">
        <v>256</v>
      </c>
      <c r="D7" s="481" t="s">
        <v>257</v>
      </c>
      <c r="E7" s="481" t="s">
        <v>258</v>
      </c>
      <c r="F7" s="481" t="s">
        <v>259</v>
      </c>
      <c r="G7" s="482" t="s">
        <v>260</v>
      </c>
    </row>
    <row r="8" spans="2:7" x14ac:dyDescent="0.2">
      <c r="B8" s="641" t="s">
        <v>266</v>
      </c>
      <c r="C8" s="483" t="s">
        <v>401</v>
      </c>
      <c r="D8" s="352" t="s">
        <v>400</v>
      </c>
      <c r="E8" s="352" t="s">
        <v>416</v>
      </c>
      <c r="F8" s="352"/>
      <c r="G8" s="484"/>
    </row>
    <row r="9" spans="2:7" x14ac:dyDescent="0.2">
      <c r="B9" s="642"/>
      <c r="C9" s="345" t="s">
        <v>411</v>
      </c>
      <c r="D9" s="346" t="s">
        <v>402</v>
      </c>
      <c r="E9" s="346" t="s">
        <v>416</v>
      </c>
      <c r="F9" s="346"/>
      <c r="G9" s="347"/>
    </row>
    <row r="10" spans="2:7" x14ac:dyDescent="0.2">
      <c r="B10" s="642"/>
      <c r="C10" s="345" t="s">
        <v>412</v>
      </c>
      <c r="D10" s="346" t="s">
        <v>364</v>
      </c>
      <c r="E10" s="346" t="s">
        <v>416</v>
      </c>
      <c r="F10" s="346"/>
      <c r="G10" s="347"/>
    </row>
    <row r="11" spans="2:7" x14ac:dyDescent="0.2">
      <c r="B11" s="642"/>
      <c r="C11" s="345" t="s">
        <v>413</v>
      </c>
      <c r="D11" s="346" t="s">
        <v>403</v>
      </c>
      <c r="E11" s="346" t="s">
        <v>416</v>
      </c>
      <c r="F11" s="346"/>
      <c r="G11" s="348"/>
    </row>
    <row r="12" spans="2:7" x14ac:dyDescent="0.2">
      <c r="B12" s="642"/>
      <c r="C12" s="345" t="s">
        <v>415</v>
      </c>
      <c r="D12" s="346" t="s">
        <v>414</v>
      </c>
      <c r="E12" s="346" t="s">
        <v>416</v>
      </c>
      <c r="F12" s="346"/>
      <c r="G12" s="348"/>
    </row>
    <row r="13" spans="2:7" ht="15" customHeight="1" x14ac:dyDescent="0.2">
      <c r="B13" s="642"/>
      <c r="C13" s="345" t="s">
        <v>405</v>
      </c>
      <c r="D13" s="346" t="s">
        <v>404</v>
      </c>
      <c r="E13" s="346" t="s">
        <v>416</v>
      </c>
      <c r="F13" s="346"/>
      <c r="G13" s="348"/>
    </row>
    <row r="14" spans="2:7" x14ac:dyDescent="0.2">
      <c r="B14" s="642"/>
      <c r="C14" s="345" t="s">
        <v>405</v>
      </c>
      <c r="D14" s="346" t="s">
        <v>406</v>
      </c>
      <c r="E14" s="346" t="s">
        <v>416</v>
      </c>
      <c r="F14" s="346"/>
      <c r="G14" s="347"/>
    </row>
    <row r="15" spans="2:7" ht="15.75" customHeight="1" thickBot="1" x14ac:dyDescent="0.25">
      <c r="B15" s="643"/>
      <c r="C15" s="349"/>
      <c r="D15" s="350"/>
      <c r="E15" s="350"/>
      <c r="F15" s="350"/>
      <c r="G15" s="351"/>
    </row>
    <row r="16" spans="2:7" x14ac:dyDescent="0.2">
      <c r="B16" s="637" t="s">
        <v>6</v>
      </c>
      <c r="C16" s="485" t="s">
        <v>417</v>
      </c>
      <c r="D16" s="485" t="s">
        <v>418</v>
      </c>
      <c r="E16" s="485" t="s">
        <v>419</v>
      </c>
      <c r="F16" s="352"/>
      <c r="G16" s="353"/>
    </row>
    <row r="17" spans="2:7" x14ac:dyDescent="0.2">
      <c r="B17" s="638"/>
      <c r="C17" s="346" t="s">
        <v>422</v>
      </c>
      <c r="D17" s="346" t="s">
        <v>261</v>
      </c>
      <c r="E17" s="346" t="s">
        <v>262</v>
      </c>
      <c r="F17" s="346"/>
      <c r="G17" s="348"/>
    </row>
    <row r="18" spans="2:7" x14ac:dyDescent="0.2">
      <c r="B18" s="638"/>
      <c r="C18" s="346" t="s">
        <v>273</v>
      </c>
      <c r="D18" s="346" t="s">
        <v>272</v>
      </c>
      <c r="E18" s="346" t="s">
        <v>419</v>
      </c>
      <c r="F18" s="346"/>
      <c r="G18" s="348"/>
    </row>
    <row r="19" spans="2:7" x14ac:dyDescent="0.2">
      <c r="B19" s="638"/>
      <c r="C19" s="346" t="s">
        <v>271</v>
      </c>
      <c r="D19" s="346" t="s">
        <v>270</v>
      </c>
      <c r="E19" s="346" t="s">
        <v>419</v>
      </c>
      <c r="F19" s="346"/>
      <c r="G19" s="348"/>
    </row>
    <row r="20" spans="2:7" x14ac:dyDescent="0.2">
      <c r="B20" s="638"/>
      <c r="C20" s="346" t="s">
        <v>420</v>
      </c>
      <c r="D20" s="346" t="s">
        <v>267</v>
      </c>
      <c r="E20" s="346" t="s">
        <v>506</v>
      </c>
      <c r="F20" s="346"/>
      <c r="G20" s="348"/>
    </row>
    <row r="21" spans="2:7" x14ac:dyDescent="0.2">
      <c r="B21" s="638"/>
      <c r="C21" s="479" t="s">
        <v>423</v>
      </c>
      <c r="D21" s="479" t="s">
        <v>348</v>
      </c>
      <c r="E21" s="346" t="s">
        <v>419</v>
      </c>
      <c r="F21" s="346"/>
      <c r="G21" s="348"/>
    </row>
    <row r="22" spans="2:7" x14ac:dyDescent="0.2">
      <c r="B22" s="639"/>
      <c r="C22" s="346" t="s">
        <v>268</v>
      </c>
      <c r="D22" s="346" t="s">
        <v>269</v>
      </c>
      <c r="E22" s="346" t="s">
        <v>506</v>
      </c>
      <c r="F22" s="477"/>
      <c r="G22" s="478"/>
    </row>
    <row r="23" spans="2:7" ht="15" thickBot="1" x14ac:dyDescent="0.25">
      <c r="B23" s="640"/>
      <c r="C23" s="486" t="s">
        <v>421</v>
      </c>
      <c r="D23" s="486" t="s">
        <v>275</v>
      </c>
      <c r="E23" s="486" t="s">
        <v>419</v>
      </c>
      <c r="F23" s="350"/>
      <c r="G23" s="351"/>
    </row>
  </sheetData>
  <mergeCells count="3">
    <mergeCell ref="B5:G5"/>
    <mergeCell ref="B16:B23"/>
    <mergeCell ref="B8:B15"/>
  </mergeCell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41"/>
  <sheetViews>
    <sheetView showGridLines="0" topLeftCell="F1" zoomScale="80" zoomScaleNormal="80" workbookViewId="0">
      <pane ySplit="10" topLeftCell="A25" activePane="bottomLeft" state="frozen"/>
      <selection pane="bottomLeft" activeCell="J31" sqref="J31"/>
    </sheetView>
  </sheetViews>
  <sheetFormatPr defaultColWidth="0" defaultRowHeight="14.25" x14ac:dyDescent="0.2"/>
  <cols>
    <col min="1" max="1" width="3.85546875" style="42" customWidth="1"/>
    <col min="2" max="2" width="10.140625" style="44" bestFit="1" customWidth="1"/>
    <col min="3" max="3" width="13" style="42" bestFit="1" customWidth="1"/>
    <col min="4" max="4" width="18.5703125" style="42" bestFit="1" customWidth="1"/>
    <col min="5" max="5" width="74.7109375" style="45" customWidth="1"/>
    <col min="6" max="6" width="17.140625" style="43" bestFit="1" customWidth="1"/>
    <col min="7" max="7" width="13.7109375" style="43" customWidth="1"/>
    <col min="8" max="8" width="12.7109375" style="55" customWidth="1"/>
    <col min="9" max="9" width="12.42578125" style="43" bestFit="1" customWidth="1"/>
    <col min="10" max="10" width="21.140625" style="46" customWidth="1"/>
    <col min="11" max="11" width="11.7109375" style="47" customWidth="1"/>
    <col min="12" max="12" width="63.28515625" style="45" customWidth="1"/>
    <col min="13" max="13" width="67.5703125" style="45" customWidth="1"/>
    <col min="14" max="14" width="3.5703125" style="42" customWidth="1"/>
    <col min="15" max="15" width="8" style="42" customWidth="1"/>
    <col min="16" max="16384" width="8" style="42" hidden="1"/>
  </cols>
  <sheetData>
    <row r="1" spans="2:13" x14ac:dyDescent="0.2">
      <c r="H1" s="43"/>
    </row>
    <row r="2" spans="2:13" x14ac:dyDescent="0.2">
      <c r="H2" s="43"/>
    </row>
    <row r="3" spans="2:13" x14ac:dyDescent="0.2">
      <c r="H3" s="43"/>
    </row>
    <row r="4" spans="2:13" x14ac:dyDescent="0.2">
      <c r="H4" s="43"/>
    </row>
    <row r="5" spans="2:13" x14ac:dyDescent="0.2">
      <c r="H5" s="43"/>
    </row>
    <row r="6" spans="2:13" ht="18" x14ac:dyDescent="0.2">
      <c r="B6" s="614" t="s">
        <v>31</v>
      </c>
      <c r="C6" s="593"/>
      <c r="D6" s="593"/>
      <c r="E6" s="593"/>
      <c r="F6" s="593"/>
      <c r="G6" s="593"/>
      <c r="H6" s="593"/>
      <c r="I6" s="593"/>
      <c r="J6" s="593"/>
      <c r="K6" s="593"/>
      <c r="L6" s="593"/>
      <c r="M6" s="593"/>
    </row>
    <row r="7" spans="2:13" x14ac:dyDescent="0.2">
      <c r="H7" s="43"/>
    </row>
    <row r="9" spans="2:13" ht="15.75" x14ac:dyDescent="0.2">
      <c r="B9" s="582" t="s">
        <v>32</v>
      </c>
      <c r="C9" s="582"/>
      <c r="D9" s="582"/>
      <c r="E9" s="582"/>
      <c r="F9" s="582"/>
      <c r="G9" s="582"/>
      <c r="H9" s="582"/>
      <c r="I9" s="582"/>
      <c r="J9" s="582"/>
      <c r="K9" s="582"/>
      <c r="L9" s="582"/>
      <c r="M9" s="582"/>
    </row>
    <row r="10" spans="2:13" s="47" customFormat="1" ht="30" x14ac:dyDescent="0.2">
      <c r="B10" s="160" t="s">
        <v>33</v>
      </c>
      <c r="C10" s="67" t="s">
        <v>34</v>
      </c>
      <c r="D10" s="67" t="s">
        <v>35</v>
      </c>
      <c r="E10" s="67" t="s">
        <v>36</v>
      </c>
      <c r="F10" s="67" t="s">
        <v>37</v>
      </c>
      <c r="G10" s="67" t="s">
        <v>38</v>
      </c>
      <c r="H10" s="67" t="s">
        <v>39</v>
      </c>
      <c r="I10" s="67" t="s">
        <v>40</v>
      </c>
      <c r="J10" s="67" t="s">
        <v>41</v>
      </c>
      <c r="K10" s="67" t="s">
        <v>4</v>
      </c>
      <c r="L10" s="67" t="s">
        <v>42</v>
      </c>
      <c r="M10" s="67" t="s">
        <v>3</v>
      </c>
    </row>
    <row r="11" spans="2:13" ht="42.75" x14ac:dyDescent="0.2">
      <c r="B11" s="166">
        <v>1</v>
      </c>
      <c r="C11" s="356" t="s">
        <v>349</v>
      </c>
      <c r="D11" s="469">
        <v>44323</v>
      </c>
      <c r="E11" s="468" t="s">
        <v>350</v>
      </c>
      <c r="F11" s="49" t="s">
        <v>352</v>
      </c>
      <c r="G11" s="49" t="s">
        <v>184</v>
      </c>
      <c r="H11" s="49" t="s">
        <v>183</v>
      </c>
      <c r="I11" s="49" t="s">
        <v>183</v>
      </c>
      <c r="J11" s="49">
        <v>44330</v>
      </c>
      <c r="K11" s="476" t="s">
        <v>206</v>
      </c>
      <c r="L11" s="471" t="s">
        <v>353</v>
      </c>
      <c r="M11" s="471" t="s">
        <v>354</v>
      </c>
    </row>
    <row r="12" spans="2:13" ht="57" x14ac:dyDescent="0.2">
      <c r="B12" s="166">
        <v>2</v>
      </c>
      <c r="C12" s="166" t="s">
        <v>44</v>
      </c>
      <c r="D12" s="469">
        <v>44323</v>
      </c>
      <c r="E12" s="468" t="s">
        <v>429</v>
      </c>
      <c r="F12" s="51" t="s">
        <v>266</v>
      </c>
      <c r="G12" s="49" t="s">
        <v>184</v>
      </c>
      <c r="H12" s="49" t="s">
        <v>183</v>
      </c>
      <c r="I12" s="49" t="s">
        <v>183</v>
      </c>
      <c r="J12" s="49">
        <v>44330</v>
      </c>
      <c r="K12" s="476" t="s">
        <v>206</v>
      </c>
      <c r="L12" s="50" t="s">
        <v>355</v>
      </c>
      <c r="M12" s="471" t="s">
        <v>356</v>
      </c>
    </row>
    <row r="13" spans="2:13" ht="42.75" x14ac:dyDescent="0.2">
      <c r="B13" s="166">
        <v>3</v>
      </c>
      <c r="C13" s="356" t="s">
        <v>43</v>
      </c>
      <c r="D13" s="357">
        <v>44326</v>
      </c>
      <c r="E13" s="358" t="s">
        <v>371</v>
      </c>
      <c r="F13" s="49" t="s">
        <v>352</v>
      </c>
      <c r="G13" s="49" t="s">
        <v>184</v>
      </c>
      <c r="H13" s="356" t="s">
        <v>183</v>
      </c>
      <c r="I13" s="49" t="s">
        <v>183</v>
      </c>
      <c r="J13" s="49">
        <v>44330</v>
      </c>
      <c r="K13" s="360" t="s">
        <v>351</v>
      </c>
      <c r="L13" s="475" t="s">
        <v>375</v>
      </c>
      <c r="M13" s="362"/>
    </row>
    <row r="14" spans="2:13" ht="71.25" x14ac:dyDescent="0.2">
      <c r="B14" s="166">
        <v>4</v>
      </c>
      <c r="C14" s="356" t="s">
        <v>43</v>
      </c>
      <c r="D14" s="357">
        <v>44326</v>
      </c>
      <c r="E14" s="358" t="s">
        <v>376</v>
      </c>
      <c r="F14" s="49" t="s">
        <v>352</v>
      </c>
      <c r="G14" s="49" t="s">
        <v>184</v>
      </c>
      <c r="H14" s="356" t="s">
        <v>184</v>
      </c>
      <c r="I14" s="49" t="s">
        <v>183</v>
      </c>
      <c r="J14" s="49">
        <v>44330</v>
      </c>
      <c r="K14" s="360" t="s">
        <v>351</v>
      </c>
      <c r="L14" s="362" t="s">
        <v>384</v>
      </c>
      <c r="M14" s="362" t="s">
        <v>377</v>
      </c>
    </row>
    <row r="15" spans="2:13" ht="62.25" customHeight="1" x14ac:dyDescent="0.2">
      <c r="B15" s="166">
        <v>5</v>
      </c>
      <c r="C15" s="356" t="s">
        <v>43</v>
      </c>
      <c r="D15" s="357">
        <v>44326</v>
      </c>
      <c r="E15" s="358" t="s">
        <v>378</v>
      </c>
      <c r="F15" s="49" t="s">
        <v>352</v>
      </c>
      <c r="G15" s="49" t="s">
        <v>184</v>
      </c>
      <c r="H15" s="356" t="s">
        <v>184</v>
      </c>
      <c r="I15" s="356" t="s">
        <v>184</v>
      </c>
      <c r="J15" s="49">
        <v>44330</v>
      </c>
      <c r="K15" s="360" t="s">
        <v>351</v>
      </c>
      <c r="L15" s="362" t="s">
        <v>372</v>
      </c>
      <c r="M15" s="362"/>
    </row>
    <row r="16" spans="2:13" ht="42.75" x14ac:dyDescent="0.2">
      <c r="B16" s="166">
        <v>6</v>
      </c>
      <c r="C16" s="356" t="s">
        <v>43</v>
      </c>
      <c r="D16" s="357">
        <v>44326</v>
      </c>
      <c r="E16" s="358" t="s">
        <v>373</v>
      </c>
      <c r="F16" s="49" t="s">
        <v>352</v>
      </c>
      <c r="G16" s="356" t="s">
        <v>185</v>
      </c>
      <c r="H16" s="356" t="s">
        <v>185</v>
      </c>
      <c r="I16" s="356" t="s">
        <v>185</v>
      </c>
      <c r="J16" s="49">
        <v>44330</v>
      </c>
      <c r="K16" s="360" t="s">
        <v>351</v>
      </c>
      <c r="L16" s="362" t="s">
        <v>374</v>
      </c>
      <c r="M16" s="362"/>
    </row>
    <row r="17" spans="2:13" ht="28.5" x14ac:dyDescent="0.2">
      <c r="B17" s="166">
        <v>7</v>
      </c>
      <c r="C17" s="356" t="s">
        <v>43</v>
      </c>
      <c r="D17" s="357">
        <v>44326</v>
      </c>
      <c r="E17" s="358" t="s">
        <v>379</v>
      </c>
      <c r="F17" s="359" t="s">
        <v>386</v>
      </c>
      <c r="G17" s="356" t="s">
        <v>185</v>
      </c>
      <c r="H17" s="356" t="s">
        <v>185</v>
      </c>
      <c r="I17" s="356" t="s">
        <v>185</v>
      </c>
      <c r="J17" s="49">
        <v>44354</v>
      </c>
      <c r="K17" s="360" t="s">
        <v>351</v>
      </c>
      <c r="L17" s="475" t="s">
        <v>430</v>
      </c>
      <c r="M17" s="362"/>
    </row>
    <row r="18" spans="2:13" ht="57" x14ac:dyDescent="0.2">
      <c r="B18" s="166">
        <v>8</v>
      </c>
      <c r="C18" s="356" t="s">
        <v>43</v>
      </c>
      <c r="D18" s="357">
        <v>44326</v>
      </c>
      <c r="E18" s="358" t="s">
        <v>381</v>
      </c>
      <c r="F18" s="49" t="s">
        <v>352</v>
      </c>
      <c r="G18" s="356" t="s">
        <v>184</v>
      </c>
      <c r="H18" s="356" t="s">
        <v>184</v>
      </c>
      <c r="I18" s="359" t="s">
        <v>184</v>
      </c>
      <c r="J18" s="49">
        <v>44327</v>
      </c>
      <c r="K18" s="360" t="s">
        <v>351</v>
      </c>
      <c r="L18" s="475" t="s">
        <v>380</v>
      </c>
      <c r="M18" s="362"/>
    </row>
    <row r="19" spans="2:13" ht="71.25" x14ac:dyDescent="0.2">
      <c r="B19" s="166">
        <v>9</v>
      </c>
      <c r="C19" s="356" t="s">
        <v>357</v>
      </c>
      <c r="D19" s="357">
        <v>44326</v>
      </c>
      <c r="E19" s="358" t="s">
        <v>382</v>
      </c>
      <c r="F19" s="359" t="s">
        <v>266</v>
      </c>
      <c r="G19" s="359" t="s">
        <v>184</v>
      </c>
      <c r="H19" s="359" t="s">
        <v>183</v>
      </c>
      <c r="I19" s="359" t="s">
        <v>183</v>
      </c>
      <c r="J19" s="49">
        <v>44354</v>
      </c>
      <c r="K19" s="360" t="s">
        <v>351</v>
      </c>
      <c r="L19" s="362" t="s">
        <v>388</v>
      </c>
      <c r="M19" s="362"/>
    </row>
    <row r="20" spans="2:13" ht="28.5" x14ac:dyDescent="0.2">
      <c r="B20" s="166">
        <v>10</v>
      </c>
      <c r="C20" s="356" t="s">
        <v>43</v>
      </c>
      <c r="D20" s="357">
        <v>44327</v>
      </c>
      <c r="E20" s="358" t="s">
        <v>383</v>
      </c>
      <c r="F20" s="49" t="s">
        <v>352</v>
      </c>
      <c r="G20" s="359" t="s">
        <v>184</v>
      </c>
      <c r="H20" s="359" t="s">
        <v>183</v>
      </c>
      <c r="I20" s="359" t="s">
        <v>183</v>
      </c>
      <c r="J20" s="49">
        <v>44354</v>
      </c>
      <c r="K20" s="360" t="s">
        <v>351</v>
      </c>
      <c r="L20" s="362" t="s">
        <v>385</v>
      </c>
      <c r="M20" s="362"/>
    </row>
    <row r="21" spans="2:13" ht="28.5" x14ac:dyDescent="0.2">
      <c r="B21" s="166">
        <v>11</v>
      </c>
      <c r="C21" s="356" t="s">
        <v>43</v>
      </c>
      <c r="D21" s="357">
        <v>44327</v>
      </c>
      <c r="E21" s="358" t="s">
        <v>399</v>
      </c>
      <c r="F21" s="49" t="s">
        <v>352</v>
      </c>
      <c r="G21" s="356" t="s">
        <v>183</v>
      </c>
      <c r="H21" s="359" t="s">
        <v>183</v>
      </c>
      <c r="I21" s="359" t="s">
        <v>183</v>
      </c>
      <c r="J21" s="49">
        <v>44354</v>
      </c>
      <c r="K21" s="360" t="s">
        <v>351</v>
      </c>
      <c r="L21" s="362" t="s">
        <v>431</v>
      </c>
      <c r="M21" s="362"/>
    </row>
    <row r="22" spans="2:13" x14ac:dyDescent="0.2">
      <c r="B22" s="166">
        <v>12</v>
      </c>
      <c r="C22" s="356" t="s">
        <v>43</v>
      </c>
      <c r="D22" s="357">
        <v>44327</v>
      </c>
      <c r="E22" s="358" t="s">
        <v>396</v>
      </c>
      <c r="F22" s="49" t="s">
        <v>352</v>
      </c>
      <c r="G22" s="356" t="s">
        <v>184</v>
      </c>
      <c r="H22" s="356" t="s">
        <v>184</v>
      </c>
      <c r="I22" s="356" t="s">
        <v>184</v>
      </c>
      <c r="J22" s="49">
        <v>44354</v>
      </c>
      <c r="K22" s="360" t="s">
        <v>351</v>
      </c>
      <c r="L22" s="362" t="s">
        <v>432</v>
      </c>
      <c r="M22" s="362"/>
    </row>
    <row r="23" spans="2:13" ht="28.5" x14ac:dyDescent="0.2">
      <c r="B23" s="166">
        <v>13</v>
      </c>
      <c r="C23" s="356" t="s">
        <v>43</v>
      </c>
      <c r="D23" s="357">
        <v>44327</v>
      </c>
      <c r="E23" s="358" t="s">
        <v>398</v>
      </c>
      <c r="F23" s="49" t="s">
        <v>352</v>
      </c>
      <c r="G23" s="356" t="s">
        <v>183</v>
      </c>
      <c r="H23" s="356" t="s">
        <v>183</v>
      </c>
      <c r="I23" s="356" t="s">
        <v>183</v>
      </c>
      <c r="J23" s="49">
        <v>44354</v>
      </c>
      <c r="K23" s="360" t="s">
        <v>351</v>
      </c>
      <c r="L23" s="362" t="s">
        <v>433</v>
      </c>
      <c r="M23" s="362"/>
    </row>
    <row r="24" spans="2:13" ht="28.5" x14ac:dyDescent="0.2">
      <c r="B24" s="166">
        <v>14</v>
      </c>
      <c r="C24" s="356" t="s">
        <v>43</v>
      </c>
      <c r="D24" s="357">
        <v>44327</v>
      </c>
      <c r="E24" s="358" t="s">
        <v>434</v>
      </c>
      <c r="F24" s="49" t="s">
        <v>352</v>
      </c>
      <c r="G24" s="356" t="s">
        <v>184</v>
      </c>
      <c r="H24" s="356" t="s">
        <v>184</v>
      </c>
      <c r="I24" s="356" t="s">
        <v>184</v>
      </c>
      <c r="J24" s="49">
        <v>44354</v>
      </c>
      <c r="K24" s="360" t="s">
        <v>351</v>
      </c>
      <c r="L24" s="362" t="s">
        <v>433</v>
      </c>
      <c r="M24" s="362"/>
    </row>
    <row r="25" spans="2:13" ht="28.5" x14ac:dyDescent="0.2">
      <c r="B25" s="166">
        <v>15</v>
      </c>
      <c r="C25" s="356" t="s">
        <v>43</v>
      </c>
      <c r="D25" s="357">
        <v>44327</v>
      </c>
      <c r="E25" s="22" t="s">
        <v>397</v>
      </c>
      <c r="F25" s="49" t="s">
        <v>352</v>
      </c>
      <c r="G25" s="356" t="s">
        <v>183</v>
      </c>
      <c r="H25" s="359" t="s">
        <v>183</v>
      </c>
      <c r="I25" s="359" t="s">
        <v>183</v>
      </c>
      <c r="J25" s="49">
        <v>44354</v>
      </c>
      <c r="K25" s="360" t="s">
        <v>351</v>
      </c>
      <c r="L25" s="362" t="s">
        <v>433</v>
      </c>
      <c r="M25" s="362"/>
    </row>
    <row r="26" spans="2:13" ht="42.75" x14ac:dyDescent="0.2">
      <c r="B26" s="166">
        <v>16</v>
      </c>
      <c r="C26" s="356" t="s">
        <v>43</v>
      </c>
      <c r="D26" s="357">
        <v>44328</v>
      </c>
      <c r="E26" s="358" t="s">
        <v>444</v>
      </c>
      <c r="F26" s="49" t="s">
        <v>352</v>
      </c>
      <c r="G26" s="356" t="s">
        <v>183</v>
      </c>
      <c r="H26" s="359" t="s">
        <v>183</v>
      </c>
      <c r="I26" s="359" t="s">
        <v>183</v>
      </c>
      <c r="J26" s="49">
        <v>44354</v>
      </c>
      <c r="K26" s="360" t="s">
        <v>351</v>
      </c>
      <c r="L26" s="362" t="s">
        <v>445</v>
      </c>
      <c r="M26" s="362"/>
    </row>
    <row r="27" spans="2:13" ht="42.75" x14ac:dyDescent="0.2">
      <c r="B27" s="166">
        <v>17</v>
      </c>
      <c r="C27" s="356" t="s">
        <v>43</v>
      </c>
      <c r="D27" s="357">
        <v>44328</v>
      </c>
      <c r="E27" s="358" t="s">
        <v>447</v>
      </c>
      <c r="F27" s="49" t="s">
        <v>352</v>
      </c>
      <c r="G27" s="356" t="s">
        <v>183</v>
      </c>
      <c r="H27" s="359" t="s">
        <v>183</v>
      </c>
      <c r="I27" s="359" t="s">
        <v>183</v>
      </c>
      <c r="J27" s="49">
        <v>44354</v>
      </c>
      <c r="K27" s="360" t="s">
        <v>351</v>
      </c>
      <c r="L27" s="362" t="s">
        <v>446</v>
      </c>
      <c r="M27" s="362"/>
    </row>
    <row r="28" spans="2:13" ht="28.5" x14ac:dyDescent="0.2">
      <c r="B28" s="166">
        <v>18</v>
      </c>
      <c r="C28" s="356" t="s">
        <v>43</v>
      </c>
      <c r="D28" s="357">
        <v>44329</v>
      </c>
      <c r="E28" s="358" t="s">
        <v>458</v>
      </c>
      <c r="F28" s="49" t="s">
        <v>352</v>
      </c>
      <c r="G28" s="359" t="s">
        <v>184</v>
      </c>
      <c r="H28" s="359" t="s">
        <v>184</v>
      </c>
      <c r="I28" s="359" t="s">
        <v>184</v>
      </c>
      <c r="J28" s="49">
        <v>44354</v>
      </c>
      <c r="K28" s="360" t="s">
        <v>351</v>
      </c>
      <c r="L28" s="362" t="s">
        <v>457</v>
      </c>
      <c r="M28" s="362"/>
    </row>
    <row r="29" spans="2:13" ht="28.5" x14ac:dyDescent="0.2">
      <c r="B29" s="166">
        <v>19</v>
      </c>
      <c r="C29" s="356" t="s">
        <v>43</v>
      </c>
      <c r="D29" s="357">
        <v>44329</v>
      </c>
      <c r="E29" s="358" t="s">
        <v>464</v>
      </c>
      <c r="F29" s="49" t="s">
        <v>352</v>
      </c>
      <c r="G29" s="359" t="s">
        <v>183</v>
      </c>
      <c r="H29" s="359" t="s">
        <v>183</v>
      </c>
      <c r="I29" s="359" t="s">
        <v>183</v>
      </c>
      <c r="J29" s="49">
        <v>44354</v>
      </c>
      <c r="K29" s="360" t="s">
        <v>351</v>
      </c>
      <c r="L29" s="362" t="s">
        <v>459</v>
      </c>
      <c r="M29" s="362"/>
    </row>
    <row r="30" spans="2:13" ht="28.5" x14ac:dyDescent="0.2">
      <c r="B30" s="166">
        <v>20</v>
      </c>
      <c r="C30" s="356" t="s">
        <v>43</v>
      </c>
      <c r="D30" s="357">
        <v>44329</v>
      </c>
      <c r="E30" s="358" t="s">
        <v>463</v>
      </c>
      <c r="F30" s="49" t="s">
        <v>352</v>
      </c>
      <c r="G30" s="359" t="s">
        <v>183</v>
      </c>
      <c r="H30" s="359" t="s">
        <v>183</v>
      </c>
      <c r="I30" s="359" t="s">
        <v>183</v>
      </c>
      <c r="J30" s="49">
        <v>44354</v>
      </c>
      <c r="K30" s="360" t="s">
        <v>351</v>
      </c>
      <c r="L30" s="362" t="s">
        <v>460</v>
      </c>
      <c r="M30" s="362"/>
    </row>
    <row r="31" spans="2:13" x14ac:dyDescent="0.2">
      <c r="B31" s="166"/>
      <c r="C31" s="356"/>
      <c r="D31" s="357"/>
      <c r="E31" s="358"/>
      <c r="F31" s="49"/>
      <c r="G31" s="359"/>
      <c r="H31" s="359"/>
      <c r="I31" s="359"/>
      <c r="J31" s="49"/>
      <c r="K31" s="360"/>
      <c r="L31" s="362"/>
      <c r="M31" s="362"/>
    </row>
    <row r="32" spans="2:13" x14ac:dyDescent="0.2">
      <c r="B32" s="492"/>
      <c r="C32" s="163"/>
      <c r="D32" s="493"/>
      <c r="E32" s="494"/>
      <c r="F32" s="165"/>
      <c r="G32" s="165"/>
      <c r="H32" s="165"/>
      <c r="I32" s="165"/>
      <c r="J32" s="165"/>
      <c r="K32" s="162"/>
      <c r="L32" s="495"/>
      <c r="M32" s="495"/>
    </row>
    <row r="33" spans="2:13" x14ac:dyDescent="0.2">
      <c r="B33" s="492"/>
      <c r="C33" s="163"/>
      <c r="D33" s="493"/>
      <c r="E33" s="494"/>
      <c r="F33" s="165"/>
      <c r="G33" s="165"/>
      <c r="H33" s="165"/>
      <c r="I33" s="165"/>
      <c r="J33" s="165"/>
      <c r="K33" s="162"/>
      <c r="L33" s="495"/>
      <c r="M33" s="495"/>
    </row>
    <row r="34" spans="2:13" x14ac:dyDescent="0.2">
      <c r="B34" s="492"/>
      <c r="C34" s="163"/>
      <c r="D34" s="493"/>
      <c r="E34" s="494"/>
      <c r="F34" s="165"/>
      <c r="G34" s="165"/>
      <c r="H34" s="165"/>
      <c r="I34" s="165"/>
      <c r="J34" s="165"/>
      <c r="K34" s="162"/>
      <c r="L34" s="495"/>
      <c r="M34" s="495"/>
    </row>
    <row r="35" spans="2:13" ht="15" x14ac:dyDescent="0.2">
      <c r="B35" s="53"/>
      <c r="C35" s="162"/>
      <c r="D35" s="163"/>
      <c r="E35" s="164"/>
      <c r="F35" s="54"/>
      <c r="G35" s="165"/>
      <c r="H35" s="165"/>
      <c r="I35" s="165"/>
      <c r="J35" s="163"/>
      <c r="K35" s="165"/>
      <c r="L35" s="164"/>
      <c r="M35" s="168"/>
    </row>
    <row r="36" spans="2:13" ht="15" x14ac:dyDescent="0.2">
      <c r="B36" s="53"/>
      <c r="C36" s="162"/>
      <c r="D36" s="163"/>
      <c r="E36" s="164"/>
      <c r="F36" s="54"/>
      <c r="G36" s="165"/>
      <c r="H36" s="165"/>
      <c r="I36" s="165"/>
      <c r="J36" s="163"/>
      <c r="K36" s="165"/>
      <c r="L36" s="164"/>
      <c r="M36" s="168"/>
    </row>
    <row r="37" spans="2:13" ht="15.75" x14ac:dyDescent="0.2">
      <c r="B37" s="644" t="s">
        <v>45</v>
      </c>
      <c r="C37" s="644"/>
      <c r="D37" s="644"/>
      <c r="E37" s="644"/>
      <c r="F37" s="644"/>
      <c r="G37" s="644"/>
      <c r="H37" s="644"/>
      <c r="I37" s="644"/>
      <c r="J37" s="644"/>
      <c r="K37" s="644"/>
      <c r="L37" s="644"/>
      <c r="M37" s="644"/>
    </row>
    <row r="38" spans="2:13" ht="30" x14ac:dyDescent="0.2">
      <c r="B38" s="40" t="s">
        <v>33</v>
      </c>
      <c r="C38" s="41" t="s">
        <v>34</v>
      </c>
      <c r="D38" s="41" t="s">
        <v>35</v>
      </c>
      <c r="E38" s="79" t="s">
        <v>36</v>
      </c>
      <c r="F38" s="41" t="s">
        <v>37</v>
      </c>
      <c r="G38" s="41" t="s">
        <v>38</v>
      </c>
      <c r="H38" s="41" t="s">
        <v>39</v>
      </c>
      <c r="I38" s="41" t="s">
        <v>40</v>
      </c>
      <c r="J38" s="41" t="s">
        <v>41</v>
      </c>
      <c r="K38" s="41" t="s">
        <v>4</v>
      </c>
      <c r="L38" s="79" t="s">
        <v>42</v>
      </c>
      <c r="M38" s="167" t="s">
        <v>3</v>
      </c>
    </row>
    <row r="39" spans="2:13" ht="58.5" customHeight="1" x14ac:dyDescent="0.2">
      <c r="B39" s="166">
        <v>1</v>
      </c>
      <c r="C39" s="472" t="s">
        <v>357</v>
      </c>
      <c r="D39" s="469">
        <v>44323</v>
      </c>
      <c r="E39" s="468" t="s">
        <v>358</v>
      </c>
      <c r="F39" s="49" t="s">
        <v>6</v>
      </c>
      <c r="G39" s="49" t="s">
        <v>184</v>
      </c>
      <c r="H39" s="49" t="s">
        <v>183</v>
      </c>
      <c r="I39" s="49" t="s">
        <v>183</v>
      </c>
      <c r="J39" s="49">
        <v>44326</v>
      </c>
      <c r="K39" s="470" t="s">
        <v>29</v>
      </c>
      <c r="L39" s="473" t="s">
        <v>359</v>
      </c>
      <c r="M39" s="471" t="s">
        <v>360</v>
      </c>
    </row>
    <row r="40" spans="2:13" ht="21.75" customHeight="1" x14ac:dyDescent="0.2">
      <c r="B40" s="166">
        <v>2</v>
      </c>
      <c r="C40" s="356"/>
      <c r="D40" s="357"/>
      <c r="E40" s="358"/>
      <c r="F40" s="359"/>
      <c r="G40" s="359"/>
      <c r="H40" s="359"/>
      <c r="I40" s="359"/>
      <c r="J40" s="359"/>
      <c r="K40" s="360"/>
      <c r="L40" s="361"/>
      <c r="M40" s="362"/>
    </row>
    <row r="41" spans="2:13" ht="30" customHeight="1" x14ac:dyDescent="0.2">
      <c r="B41" s="166">
        <v>3</v>
      </c>
      <c r="C41" s="356"/>
      <c r="D41" s="357"/>
      <c r="E41" s="358"/>
      <c r="F41" s="359"/>
      <c r="G41" s="359"/>
      <c r="H41" s="359"/>
      <c r="I41" s="359"/>
      <c r="J41" s="359"/>
      <c r="K41" s="360"/>
      <c r="L41" s="362"/>
      <c r="M41" s="362"/>
    </row>
  </sheetData>
  <sortState ref="B11:M36">
    <sortCondition ref="K11"/>
  </sortState>
  <mergeCells count="3">
    <mergeCell ref="B6:M6"/>
    <mergeCell ref="B9:M9"/>
    <mergeCell ref="B37:M37"/>
  </mergeCell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5:J14"/>
  <sheetViews>
    <sheetView showGridLines="0" zoomScale="90" zoomScaleNormal="90" workbookViewId="0"/>
  </sheetViews>
  <sheetFormatPr defaultColWidth="8" defaultRowHeight="14.25" x14ac:dyDescent="0.2"/>
  <cols>
    <col min="1" max="1" width="4.42578125" style="42" customWidth="1"/>
    <col min="2" max="2" width="10" style="42" bestFit="1" customWidth="1"/>
    <col min="3" max="3" width="20.140625" style="42" bestFit="1" customWidth="1"/>
    <col min="4" max="4" width="26.5703125" style="42" customWidth="1"/>
    <col min="5" max="5" width="80" style="42" customWidth="1"/>
    <col min="6" max="6" width="17.7109375" style="42" customWidth="1"/>
    <col min="7" max="7" width="19.42578125" style="42" customWidth="1"/>
    <col min="8" max="8" width="19.85546875" style="42" customWidth="1"/>
    <col min="9" max="9" width="25" style="42" customWidth="1"/>
    <col min="10" max="10" width="16.28515625" style="42" customWidth="1"/>
    <col min="11" max="16384" width="8" style="42"/>
  </cols>
  <sheetData>
    <row r="5" spans="1:10" ht="24.75" customHeight="1" x14ac:dyDescent="0.2">
      <c r="B5" s="614" t="s">
        <v>46</v>
      </c>
      <c r="C5" s="593"/>
      <c r="D5" s="593"/>
      <c r="E5" s="593"/>
      <c r="F5" s="593"/>
      <c r="G5" s="593"/>
      <c r="H5" s="593"/>
      <c r="I5" s="593"/>
      <c r="J5" s="593"/>
    </row>
    <row r="7" spans="1:10" ht="30" x14ac:dyDescent="0.2">
      <c r="B7" s="27" t="s">
        <v>33</v>
      </c>
      <c r="C7" s="27" t="s">
        <v>43</v>
      </c>
      <c r="D7" s="27" t="s">
        <v>34</v>
      </c>
      <c r="E7" s="27" t="s">
        <v>47</v>
      </c>
      <c r="F7" s="27" t="s">
        <v>48</v>
      </c>
      <c r="G7" s="27" t="s">
        <v>49</v>
      </c>
      <c r="H7" s="27" t="s">
        <v>50</v>
      </c>
      <c r="I7" s="27" t="s">
        <v>51</v>
      </c>
      <c r="J7" s="27" t="s">
        <v>4</v>
      </c>
    </row>
    <row r="8" spans="1:10" ht="28.5" x14ac:dyDescent="0.2">
      <c r="A8" s="42" t="s">
        <v>365</v>
      </c>
      <c r="B8" s="48">
        <v>1</v>
      </c>
      <c r="C8" s="78" t="s">
        <v>361</v>
      </c>
      <c r="D8" s="52" t="s">
        <v>362</v>
      </c>
      <c r="E8" s="50" t="s">
        <v>363</v>
      </c>
      <c r="F8" s="49">
        <v>44323</v>
      </c>
      <c r="G8" s="49" t="s">
        <v>364</v>
      </c>
      <c r="H8" s="51"/>
      <c r="I8" s="51" t="s">
        <v>198</v>
      </c>
      <c r="J8" s="49" t="s">
        <v>29</v>
      </c>
    </row>
    <row r="9" spans="1:10" x14ac:dyDescent="0.2">
      <c r="B9" s="48">
        <v>2</v>
      </c>
      <c r="C9" s="52" t="s">
        <v>611</v>
      </c>
      <c r="D9" s="52" t="s">
        <v>362</v>
      </c>
      <c r="E9" s="50" t="s">
        <v>612</v>
      </c>
      <c r="F9" s="49">
        <v>44323</v>
      </c>
      <c r="G9" s="49" t="s">
        <v>364</v>
      </c>
      <c r="H9" s="51"/>
      <c r="I9" s="51" t="s">
        <v>198</v>
      </c>
      <c r="J9" s="49" t="s">
        <v>29</v>
      </c>
    </row>
    <row r="10" spans="1:10" ht="28.5" x14ac:dyDescent="0.2">
      <c r="B10" s="48">
        <v>3</v>
      </c>
      <c r="C10" s="78" t="s">
        <v>330</v>
      </c>
      <c r="D10" s="78" t="s">
        <v>613</v>
      </c>
      <c r="E10" s="52" t="s">
        <v>614</v>
      </c>
      <c r="F10" s="49">
        <v>44343</v>
      </c>
      <c r="G10" s="49" t="s">
        <v>364</v>
      </c>
      <c r="H10" s="51"/>
      <c r="I10" s="51" t="s">
        <v>198</v>
      </c>
      <c r="J10" s="49" t="s">
        <v>351</v>
      </c>
    </row>
    <row r="11" spans="1:10" x14ac:dyDescent="0.2">
      <c r="B11" s="48"/>
      <c r="C11" s="78"/>
      <c r="D11" s="78"/>
      <c r="E11" s="52"/>
      <c r="F11" s="49"/>
      <c r="G11" s="51"/>
      <c r="H11" s="51"/>
      <c r="I11" s="51"/>
      <c r="J11" s="49"/>
    </row>
    <row r="12" spans="1:10" x14ac:dyDescent="0.2">
      <c r="B12" s="48"/>
      <c r="C12" s="78"/>
      <c r="D12" s="78"/>
      <c r="E12" s="52"/>
      <c r="F12" s="49"/>
      <c r="G12" s="51"/>
      <c r="H12" s="51"/>
      <c r="I12" s="51"/>
      <c r="J12" s="49"/>
    </row>
    <row r="13" spans="1:10" x14ac:dyDescent="0.2">
      <c r="B13" s="48"/>
      <c r="C13" s="78"/>
      <c r="D13" s="78"/>
      <c r="E13" s="50"/>
      <c r="F13" s="49"/>
      <c r="G13" s="51"/>
      <c r="H13" s="51"/>
      <c r="I13" s="51"/>
      <c r="J13" s="49"/>
    </row>
    <row r="14" spans="1:10" x14ac:dyDescent="0.2">
      <c r="B14" s="48"/>
      <c r="C14" s="78"/>
      <c r="D14" s="78"/>
      <c r="E14" s="50"/>
      <c r="F14" s="49"/>
      <c r="G14" s="51"/>
      <c r="H14" s="51"/>
      <c r="I14" s="51"/>
      <c r="J14" s="49"/>
    </row>
  </sheetData>
  <mergeCells count="1">
    <mergeCell ref="B5:J5"/>
  </mergeCells>
  <dataValidations count="1">
    <dataValidation type="list" allowBlank="1" showInputMessage="1" showErrorMessage="1" sqref="J8:J14">
      <formula1>"Open,Closed,New,Overdue, Formal Approval Awaited, WIP"</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vt:i4>
      </vt:variant>
    </vt:vector>
  </HeadingPairs>
  <TitlesOfParts>
    <vt:vector size="25" baseType="lpstr">
      <vt:lpstr>Cover</vt:lpstr>
      <vt:lpstr>BGC and Access Update</vt:lpstr>
      <vt:lpstr>Home</vt:lpstr>
      <vt:lpstr>Training Update KT</vt:lpstr>
      <vt:lpstr>Learnings</vt:lpstr>
      <vt:lpstr>Validations</vt:lpstr>
      <vt:lpstr>Critical Path Activities</vt:lpstr>
      <vt:lpstr>Project Plan</vt:lpstr>
      <vt:lpstr>Daily Progress Update</vt:lpstr>
      <vt:lpstr>DD Update</vt:lpstr>
      <vt:lpstr>Documentation Update</vt:lpstr>
      <vt:lpstr>Access Status TTT</vt:lpstr>
      <vt:lpstr>Access Status KT</vt:lpstr>
      <vt:lpstr>Q&amp;A KT</vt:lpstr>
      <vt:lpstr>Query Tracker</vt:lpstr>
      <vt:lpstr>Critical Activities</vt:lpstr>
      <vt:lpstr>Assessment Status KT</vt:lpstr>
      <vt:lpstr>Ramp Progress</vt:lpstr>
      <vt:lpstr>Action Log</vt:lpstr>
      <vt:lpstr>Transitions Timelines</vt:lpstr>
      <vt:lpstr>Production &amp; Quality Ramp Plan</vt:lpstr>
      <vt:lpstr>Project Team</vt:lpstr>
      <vt:lpstr>Risk and Mitigation</vt:lpstr>
      <vt:lpstr>Change Log</vt:lpstr>
      <vt:lpstr>'Project Plan'!prevWBS</vt:lpstr>
    </vt:vector>
  </TitlesOfParts>
  <Company>EXL Service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Deepak Kumar Sati</dc:creator>
  <cp:lastModifiedBy>Prashant P Poduval</cp:lastModifiedBy>
  <cp:lastPrinted>2020-12-17T13:34:07Z</cp:lastPrinted>
  <dcterms:created xsi:type="dcterms:W3CDTF">2020-05-29T18:42:22Z</dcterms:created>
  <dcterms:modified xsi:type="dcterms:W3CDTF">2021-06-17T23:52:55Z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