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3" r:id="rId1"/>
    <sheet name="canada" sheetId="1" r:id="rId2"/>
    <sheet name="sources" sheetId="2" r:id="rId3"/>
  </sheets>
  <definedNames>
    <definedName name="Areas">canada!$C$2:$C$14</definedName>
  </definedNames>
  <calcPr calcId="144525"/>
  <pivotCaches>
    <pivotCache cacheId="3" r:id="rId4"/>
  </pivotCaches>
</workbook>
</file>

<file path=xl/calcChain.xml><?xml version="1.0" encoding="utf-8"?>
<calcChain xmlns="http://schemas.openxmlformats.org/spreadsheetml/2006/main">
  <c r="B20" i="1" l="1"/>
  <c r="B19" i="1"/>
  <c r="B18" i="1"/>
  <c r="B17" i="1"/>
  <c r="B16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<sst xmlns="http://schemas.openxmlformats.org/spreadsheetml/2006/main" count="63" uniqueCount="41">
  <si>
    <t>Alberta</t>
  </si>
  <si>
    <t>Ontario</t>
  </si>
  <si>
    <t>Quebec</t>
  </si>
  <si>
    <t>Saskatchewan</t>
  </si>
  <si>
    <t>British Columbia</t>
  </si>
  <si>
    <t>Manitoba</t>
  </si>
  <si>
    <t>Nova Scotia</t>
  </si>
  <si>
    <t>New Brunswick</t>
  </si>
  <si>
    <t>Newfoundland and Labrador</t>
  </si>
  <si>
    <t>Prince Edward Island</t>
  </si>
  <si>
    <t>Yukon</t>
  </si>
  <si>
    <t>Northwest Territories</t>
  </si>
  <si>
    <t>Nunavut</t>
  </si>
  <si>
    <t>area (km2)</t>
  </si>
  <si>
    <t>pop (K) 2008</t>
  </si>
  <si>
    <t>MT CO2 2008</t>
  </si>
  <si>
    <t>MT CO2 1990</t>
  </si>
  <si>
    <t>http://www.ec.gc.ca/indicateurs-indicators/default.asp?lang=En&amp;n=BFB1B398-1#ghg3_en</t>
  </si>
  <si>
    <t>http://www40.statcan.gc.ca/l01/cst01/demo02a-eng.htm</t>
  </si>
  <si>
    <t>Sources</t>
  </si>
  <si>
    <t>CO2</t>
  </si>
  <si>
    <t>Population</t>
  </si>
  <si>
    <t>Area</t>
  </si>
  <si>
    <t>http://en.wikipedia.org/wiki/List_of_Canadian_provinces_and_territories_by_area</t>
  </si>
  <si>
    <t>Territory</t>
  </si>
  <si>
    <t>minimal</t>
  </si>
  <si>
    <t>low</t>
  </si>
  <si>
    <t>legal</t>
  </si>
  <si>
    <t>excessive</t>
  </si>
  <si>
    <t>CO2/capita 2008</t>
  </si>
  <si>
    <t>rating</t>
  </si>
  <si>
    <t>Western</t>
  </si>
  <si>
    <t>Prairies</t>
  </si>
  <si>
    <t>Central</t>
  </si>
  <si>
    <t>Atlantic</t>
  </si>
  <si>
    <t>Northern</t>
  </si>
  <si>
    <t>Region</t>
  </si>
  <si>
    <t>Column Labels</t>
  </si>
  <si>
    <t>Grand Total</t>
  </si>
  <si>
    <t>Row Labels</t>
  </si>
  <si>
    <t>Count of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</si>
</sst>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64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reg Wilson" refreshedDate="40666.41701863426" createdVersion="4" refreshedVersion="4" minRefreshableVersion="3" recordCount="13">
  <cacheSource type="worksheet">
    <worksheetSource ref="A1:H14" sheet="canada"/>
  </cacheSource>
  <cacheFields count="8">
    <cacheField name="Territory" numFmtId="0">
      <sharedItems/>
    </cacheField>
    <cacheField name="Region" numFmtId="0">
      <sharedItems count="5">
        <s v="Western"/>
        <s v="Prairies"/>
        <s v="Central"/>
        <s v="Atlantic"/>
        <s v="Northern"/>
      </sharedItems>
    </cacheField>
    <cacheField name="area (km2)" numFmtId="1">
      <sharedItems containsSemiMixedTypes="0" containsString="0" containsNumber="1" containsInteger="1" minValue="5660" maxValue="1936113"/>
    </cacheField>
    <cacheField name="pop (K) 2008" numFmtId="164">
      <sharedItems containsSemiMixedTypes="0" containsString="0" containsNumber="1" minValue="31.3" maxValue="12932.3"/>
    </cacheField>
    <cacheField name="MT CO2 1990" numFmtId="164">
      <sharedItems containsString="0" containsBlank="1" containsNumber="1" minValue="0.5" maxValue="176"/>
    </cacheField>
    <cacheField name="MT CO2 2008" numFmtId="164">
      <sharedItems containsSemiMixedTypes="0" containsString="0" containsNumber="1" minValue="0.3" maxValue="244.3"/>
    </cacheField>
    <cacheField name="CO2/capita 2008" numFmtId="0">
      <sharedItems containsSemiMixedTypes="0" containsString="0" containsNumber="1" minValue="9.2024539877300603E-3" maxValue="7.3979088577628721E-2"/>
    </cacheField>
    <cacheField name="rating" numFmtId="0">
      <sharedItems count="3">
        <s v="legal"/>
        <s v="excessive"/>
        <s v="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s v="British Columbia"/>
    <x v="0"/>
    <n v="925186"/>
    <n v="4383.8999999999996"/>
    <n v="49.3"/>
    <n v="65.099999999999994"/>
    <n v="1.4849791281735442E-2"/>
    <x v="0"/>
  </r>
  <r>
    <s v="Alberta"/>
    <x v="1"/>
    <n v="642317"/>
    <n v="3591.4"/>
    <n v="171.2"/>
    <n v="244.3"/>
    <n v="6.8023611961909008E-2"/>
    <x v="1"/>
  </r>
  <r>
    <s v="Saskatchewan"/>
    <x v="1"/>
    <n v="591670"/>
    <n v="1013.8"/>
    <n v="43.4"/>
    <n v="75"/>
    <n v="7.3979088577628721E-2"/>
    <x v="1"/>
  </r>
  <r>
    <s v="Manitoba"/>
    <x v="1"/>
    <n v="553556"/>
    <n v="1205.5"/>
    <n v="18.600000000000001"/>
    <n v="21.9"/>
    <n v="1.8166735794276231E-2"/>
    <x v="0"/>
  </r>
  <r>
    <s v="Ontario"/>
    <x v="2"/>
    <n v="967741"/>
    <n v="12932.3"/>
    <n v="176"/>
    <n v="190.3"/>
    <n v="1.4715093216210576E-2"/>
    <x v="0"/>
  </r>
  <r>
    <s v="Quebec"/>
    <x v="2"/>
    <n v="1365128"/>
    <n v="7751.3"/>
    <n v="82.8"/>
    <n v="82"/>
    <n v="1.0578870641053759E-2"/>
    <x v="0"/>
  </r>
  <r>
    <s v="New Brunswick"/>
    <x v="3"/>
    <n v="71450"/>
    <n v="746.9"/>
    <n v="15.9"/>
    <n v="18"/>
    <n v="2.4099611728477709E-2"/>
    <x v="1"/>
  </r>
  <r>
    <s v="Nova Scotia"/>
    <x v="3"/>
    <n v="53338"/>
    <n v="936.7"/>
    <n v="19"/>
    <n v="20.9"/>
    <n v="2.2312373225152126E-2"/>
    <x v="1"/>
  </r>
  <r>
    <s v="Prince Edward Island"/>
    <x v="3"/>
    <n v="5660"/>
    <n v="139.5"/>
    <n v="2"/>
    <n v="2"/>
    <n v="1.4336917562724014E-2"/>
    <x v="0"/>
  </r>
  <r>
    <s v="Newfoundland and Labrador"/>
    <x v="3"/>
    <n v="373872"/>
    <n v="506.2"/>
    <n v="9.4"/>
    <n v="10.1"/>
    <n v="1.9952587909917028E-2"/>
    <x v="0"/>
  </r>
  <r>
    <s v="Yukon"/>
    <x v="4"/>
    <n v="474391"/>
    <n v="32.6"/>
    <n v="0.5"/>
    <n v="0.3"/>
    <n v="9.2024539877300603E-3"/>
    <x v="2"/>
  </r>
  <r>
    <s v="Northwest Territories"/>
    <x v="4"/>
    <n v="1183085"/>
    <n v="43.7"/>
    <n v="1.5"/>
    <n v="1.4"/>
    <n v="3.2036613272311207E-2"/>
    <x v="1"/>
  </r>
  <r>
    <s v="Nunavut"/>
    <x v="4"/>
    <n v="1936113"/>
    <n v="31.3"/>
    <m/>
    <n v="0.4"/>
    <n v="1.2779552715654953E-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G8" firstHeaderRow="1" firstDataRow="2" firstDataCol="1"/>
  <pivotFields count="8">
    <pivotField dataField="1" showAll="0"/>
    <pivotField axis="axisCol" showAll="0">
      <items count="6">
        <item x="3"/>
        <item x="2"/>
        <item x="4"/>
        <item x="1"/>
        <item x="0"/>
        <item t="default"/>
      </items>
    </pivotField>
    <pivotField numFmtId="1" showAll="0"/>
    <pivotField numFmtId="164" showAll="0"/>
    <pivotField showAll="0"/>
    <pivotField numFmtId="164" showAll="0"/>
    <pivotField showAll="0"/>
    <pivotField axis="axisRow" showAll="0">
      <items count="4">
        <item x="1"/>
        <item x="0"/>
        <item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Territo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tabSelected="1" workbookViewId="0">
      <selection activeCell="D3" sqref="D3"/>
    </sheetView>
  </sheetViews>
  <sheetFormatPr defaultRowHeight="15" x14ac:dyDescent="0.25"/>
  <cols>
    <col min="1" max="1" width="16.85546875" customWidth="1"/>
    <col min="2" max="2" width="16.28515625" bestFit="1" customWidth="1"/>
    <col min="3" max="3" width="7.42578125" customWidth="1"/>
    <col min="4" max="4" width="9.140625" customWidth="1"/>
    <col min="5" max="5" width="7.7109375" customWidth="1"/>
    <col min="6" max="6" width="8.7109375" customWidth="1"/>
    <col min="7" max="7" width="11.28515625" bestFit="1" customWidth="1"/>
  </cols>
  <sheetData>
    <row r="3" spans="1:7" x14ac:dyDescent="0.25">
      <c r="A3" s="5" t="s">
        <v>40</v>
      </c>
      <c r="B3" s="5" t="s">
        <v>37</v>
      </c>
    </row>
    <row r="4" spans="1:7" x14ac:dyDescent="0.25">
      <c r="A4" s="5" t="s">
        <v>39</v>
      </c>
      <c r="B4" t="s">
        <v>34</v>
      </c>
      <c r="C4" t="s">
        <v>33</v>
      </c>
      <c r="D4" t="s">
        <v>35</v>
      </c>
      <c r="E4" t="s">
        <v>32</v>
      </c>
      <c r="F4" t="s">
        <v>31</v>
      </c>
      <c r="G4" t="s">
        <v>38</v>
      </c>
    </row>
    <row r="5" spans="1:7" x14ac:dyDescent="0.25">
      <c r="A5" s="6" t="s">
        <v>28</v>
      </c>
      <c r="B5" s="7">
        <v>2</v>
      </c>
      <c r="C5" s="7"/>
      <c r="D5" s="7">
        <v>1</v>
      </c>
      <c r="E5" s="7">
        <v>2</v>
      </c>
      <c r="F5" s="7"/>
      <c r="G5" s="7">
        <v>5</v>
      </c>
    </row>
    <row r="6" spans="1:7" x14ac:dyDescent="0.25">
      <c r="A6" s="6" t="s">
        <v>27</v>
      </c>
      <c r="B6" s="7">
        <v>2</v>
      </c>
      <c r="C6" s="7">
        <v>2</v>
      </c>
      <c r="D6" s="7">
        <v>1</v>
      </c>
      <c r="E6" s="7">
        <v>1</v>
      </c>
      <c r="F6" s="7">
        <v>1</v>
      </c>
      <c r="G6" s="7">
        <v>7</v>
      </c>
    </row>
    <row r="7" spans="1:7" x14ac:dyDescent="0.25">
      <c r="A7" s="6" t="s">
        <v>26</v>
      </c>
      <c r="B7" s="7"/>
      <c r="C7" s="7"/>
      <c r="D7" s="7">
        <v>1</v>
      </c>
      <c r="E7" s="7"/>
      <c r="F7" s="7"/>
      <c r="G7" s="7">
        <v>1</v>
      </c>
    </row>
    <row r="8" spans="1:7" x14ac:dyDescent="0.25">
      <c r="A8" s="6" t="s">
        <v>38</v>
      </c>
      <c r="B8" s="7">
        <v>4</v>
      </c>
      <c r="C8" s="7">
        <v>2</v>
      </c>
      <c r="D8" s="7">
        <v>3</v>
      </c>
      <c r="E8" s="7">
        <v>3</v>
      </c>
      <c r="F8" s="7">
        <v>1</v>
      </c>
      <c r="G8" s="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cols>
    <col min="1" max="1" width="32.42578125" customWidth="1"/>
    <col min="2" max="2" width="12.28515625" customWidth="1"/>
    <col min="3" max="3" width="11.28515625" hidden="1" customWidth="1"/>
    <col min="4" max="4" width="17" customWidth="1"/>
    <col min="5" max="5" width="14.140625" hidden="1" customWidth="1"/>
    <col min="6" max="6" width="14" customWidth="1"/>
    <col min="7" max="7" width="15.85546875" customWidth="1"/>
    <col min="8" max="8" width="10.140625" customWidth="1"/>
  </cols>
  <sheetData>
    <row r="1" spans="1:8" s="1" customFormat="1" x14ac:dyDescent="0.25">
      <c r="A1" s="1" t="s">
        <v>24</v>
      </c>
      <c r="B1" s="1" t="s">
        <v>36</v>
      </c>
      <c r="C1" s="1" t="s">
        <v>13</v>
      </c>
      <c r="D1" s="1" t="s">
        <v>14</v>
      </c>
      <c r="E1" s="1" t="s">
        <v>16</v>
      </c>
      <c r="F1" s="1" t="s">
        <v>15</v>
      </c>
      <c r="G1" s="1" t="s">
        <v>29</v>
      </c>
      <c r="H1" s="1" t="s">
        <v>30</v>
      </c>
    </row>
    <row r="2" spans="1:8" x14ac:dyDescent="0.25">
      <c r="A2" t="s">
        <v>4</v>
      </c>
      <c r="B2" t="s">
        <v>31</v>
      </c>
      <c r="C2" s="3">
        <v>925186</v>
      </c>
      <c r="D2" s="2">
        <v>4383.8999999999996</v>
      </c>
      <c r="E2" s="2">
        <v>49.3</v>
      </c>
      <c r="F2" s="2">
        <v>65.099999999999994</v>
      </c>
      <c r="G2">
        <f>F2/D2</f>
        <v>1.4849791281735442E-2</v>
      </c>
      <c r="H2" t="str">
        <f>LOOKUP(G2,$G$16:$G$19, $F$16:$F$19)</f>
        <v>legal</v>
      </c>
    </row>
    <row r="3" spans="1:8" x14ac:dyDescent="0.25">
      <c r="A3" t="s">
        <v>0</v>
      </c>
      <c r="B3" t="s">
        <v>32</v>
      </c>
      <c r="C3" s="3">
        <v>642317</v>
      </c>
      <c r="D3" s="2">
        <v>3591.4</v>
      </c>
      <c r="E3" s="2">
        <v>171.2</v>
      </c>
      <c r="F3" s="2">
        <v>244.3</v>
      </c>
      <c r="G3">
        <f t="shared" ref="G3:G14" si="0">F3/D3</f>
        <v>6.8023611961909008E-2</v>
      </c>
      <c r="H3" t="str">
        <f>LOOKUP(G3,$G$16:$G$19, $F$16:$F$19)</f>
        <v>excessive</v>
      </c>
    </row>
    <row r="4" spans="1:8" x14ac:dyDescent="0.25">
      <c r="A4" t="s">
        <v>3</v>
      </c>
      <c r="B4" t="s">
        <v>32</v>
      </c>
      <c r="C4" s="3">
        <v>591670</v>
      </c>
      <c r="D4" s="2">
        <v>1013.8</v>
      </c>
      <c r="E4" s="2">
        <v>43.4</v>
      </c>
      <c r="F4" s="2">
        <v>75</v>
      </c>
      <c r="G4">
        <f t="shared" si="0"/>
        <v>7.3979088577628721E-2</v>
      </c>
      <c r="H4" t="str">
        <f>LOOKUP(G4,$G$16:$G$19, $F$16:$F$19)</f>
        <v>excessive</v>
      </c>
    </row>
    <row r="5" spans="1:8" x14ac:dyDescent="0.25">
      <c r="A5" t="s">
        <v>5</v>
      </c>
      <c r="B5" t="s">
        <v>32</v>
      </c>
      <c r="C5" s="3">
        <v>553556</v>
      </c>
      <c r="D5" s="2">
        <v>1205.5</v>
      </c>
      <c r="E5" s="2">
        <v>18.600000000000001</v>
      </c>
      <c r="F5" s="2">
        <v>21.9</v>
      </c>
      <c r="G5">
        <f t="shared" si="0"/>
        <v>1.8166735794276231E-2</v>
      </c>
      <c r="H5" t="str">
        <f>LOOKUP(G5,$G$16:$G$19, $F$16:$F$19)</f>
        <v>legal</v>
      </c>
    </row>
    <row r="6" spans="1:8" x14ac:dyDescent="0.25">
      <c r="A6" t="s">
        <v>1</v>
      </c>
      <c r="B6" t="s">
        <v>33</v>
      </c>
      <c r="C6" s="3">
        <v>967741</v>
      </c>
      <c r="D6" s="2">
        <v>12932.3</v>
      </c>
      <c r="E6" s="2">
        <v>176</v>
      </c>
      <c r="F6" s="2">
        <v>190.3</v>
      </c>
      <c r="G6">
        <f t="shared" si="0"/>
        <v>1.4715093216210576E-2</v>
      </c>
      <c r="H6" t="str">
        <f>LOOKUP(G6,$G$16:$G$19, $F$16:$F$19)</f>
        <v>legal</v>
      </c>
    </row>
    <row r="7" spans="1:8" x14ac:dyDescent="0.25">
      <c r="A7" t="s">
        <v>2</v>
      </c>
      <c r="B7" t="s">
        <v>33</v>
      </c>
      <c r="C7" s="3">
        <v>1365128</v>
      </c>
      <c r="D7" s="2">
        <v>7751.3</v>
      </c>
      <c r="E7" s="2">
        <v>82.8</v>
      </c>
      <c r="F7" s="2">
        <v>82</v>
      </c>
      <c r="G7">
        <f t="shared" si="0"/>
        <v>1.0578870641053759E-2</v>
      </c>
      <c r="H7" t="str">
        <f>LOOKUP(G7,$G$16:$G$19, $F$16:$F$19)</f>
        <v>legal</v>
      </c>
    </row>
    <row r="8" spans="1:8" x14ac:dyDescent="0.25">
      <c r="A8" t="s">
        <v>7</v>
      </c>
      <c r="B8" t="s">
        <v>34</v>
      </c>
      <c r="C8" s="3">
        <v>71450</v>
      </c>
      <c r="D8" s="2">
        <v>746.9</v>
      </c>
      <c r="E8" s="2">
        <v>15.9</v>
      </c>
      <c r="F8" s="2">
        <v>18</v>
      </c>
      <c r="G8">
        <f t="shared" si="0"/>
        <v>2.4099611728477709E-2</v>
      </c>
      <c r="H8" t="str">
        <f>LOOKUP(G8,$G$16:$G$19, $F$16:$F$19)</f>
        <v>excessive</v>
      </c>
    </row>
    <row r="9" spans="1:8" x14ac:dyDescent="0.25">
      <c r="A9" t="s">
        <v>6</v>
      </c>
      <c r="B9" t="s">
        <v>34</v>
      </c>
      <c r="C9" s="3">
        <v>53338</v>
      </c>
      <c r="D9" s="2">
        <v>936.7</v>
      </c>
      <c r="E9" s="2">
        <v>19</v>
      </c>
      <c r="F9" s="2">
        <v>20.9</v>
      </c>
      <c r="G9">
        <f t="shared" si="0"/>
        <v>2.2312373225152126E-2</v>
      </c>
      <c r="H9" t="str">
        <f>LOOKUP(G9,$G$16:$G$19, $F$16:$F$19)</f>
        <v>excessive</v>
      </c>
    </row>
    <row r="10" spans="1:8" x14ac:dyDescent="0.25">
      <c r="A10" t="s">
        <v>9</v>
      </c>
      <c r="B10" t="s">
        <v>34</v>
      </c>
      <c r="C10" s="3">
        <v>5660</v>
      </c>
      <c r="D10" s="2">
        <v>139.5</v>
      </c>
      <c r="E10" s="2">
        <v>2</v>
      </c>
      <c r="F10" s="2">
        <v>2</v>
      </c>
      <c r="G10">
        <f t="shared" si="0"/>
        <v>1.4336917562724014E-2</v>
      </c>
      <c r="H10" t="str">
        <f>LOOKUP(G10,$G$16:$G$19, $F$16:$F$19)</f>
        <v>legal</v>
      </c>
    </row>
    <row r="11" spans="1:8" x14ac:dyDescent="0.25">
      <c r="A11" t="s">
        <v>8</v>
      </c>
      <c r="B11" t="s">
        <v>34</v>
      </c>
      <c r="C11" s="3">
        <v>373872</v>
      </c>
      <c r="D11" s="2">
        <v>506.2</v>
      </c>
      <c r="E11" s="2">
        <v>9.4</v>
      </c>
      <c r="F11" s="2">
        <v>10.1</v>
      </c>
      <c r="G11">
        <f t="shared" si="0"/>
        <v>1.9952587909917028E-2</v>
      </c>
      <c r="H11" t="str">
        <f>LOOKUP(G11,$G$16:$G$19, $F$16:$F$19)</f>
        <v>legal</v>
      </c>
    </row>
    <row r="12" spans="1:8" x14ac:dyDescent="0.25">
      <c r="A12" t="s">
        <v>10</v>
      </c>
      <c r="B12" t="s">
        <v>35</v>
      </c>
      <c r="C12" s="3">
        <v>474391</v>
      </c>
      <c r="D12" s="2">
        <v>32.6</v>
      </c>
      <c r="E12" s="2">
        <v>0.5</v>
      </c>
      <c r="F12" s="2">
        <v>0.3</v>
      </c>
      <c r="G12">
        <f t="shared" si="0"/>
        <v>9.2024539877300603E-3</v>
      </c>
      <c r="H12" t="str">
        <f>LOOKUP(G12,$G$16:$G$19, $F$16:$F$19)</f>
        <v>low</v>
      </c>
    </row>
    <row r="13" spans="1:8" x14ac:dyDescent="0.25">
      <c r="A13" t="s">
        <v>11</v>
      </c>
      <c r="B13" t="s">
        <v>35</v>
      </c>
      <c r="C13" s="3">
        <v>1183085</v>
      </c>
      <c r="D13" s="2">
        <v>43.7</v>
      </c>
      <c r="E13" s="2">
        <v>1.5</v>
      </c>
      <c r="F13" s="2">
        <v>1.4</v>
      </c>
      <c r="G13">
        <f t="shared" si="0"/>
        <v>3.2036613272311207E-2</v>
      </c>
      <c r="H13" t="str">
        <f>LOOKUP(G13,$G$16:$G$19, $F$16:$F$19)</f>
        <v>excessive</v>
      </c>
    </row>
    <row r="14" spans="1:8" x14ac:dyDescent="0.25">
      <c r="A14" t="s">
        <v>12</v>
      </c>
      <c r="B14" t="s">
        <v>35</v>
      </c>
      <c r="C14" s="3">
        <v>1936113</v>
      </c>
      <c r="D14" s="2">
        <v>31.3</v>
      </c>
      <c r="E14" s="2"/>
      <c r="F14" s="2">
        <v>0.4</v>
      </c>
      <c r="G14">
        <f t="shared" si="0"/>
        <v>1.2779552715654953E-2</v>
      </c>
      <c r="H14" t="str">
        <f>LOOKUP(G14,$G$16:$G$19, $F$16:$F$19)</f>
        <v>legal</v>
      </c>
    </row>
    <row r="15" spans="1:8" x14ac:dyDescent="0.25">
      <c r="C15" s="2"/>
      <c r="D15" s="2"/>
      <c r="E15" s="2"/>
      <c r="F15" s="2"/>
    </row>
    <row r="16" spans="1:8" x14ac:dyDescent="0.25">
      <c r="A16" s="1" t="s">
        <v>31</v>
      </c>
      <c r="B16">
        <f>COUNTIF($B$2:$B$14, A16)</f>
        <v>1</v>
      </c>
      <c r="F16" s="1" t="s">
        <v>25</v>
      </c>
      <c r="G16" s="4">
        <v>0</v>
      </c>
    </row>
    <row r="17" spans="1:7" x14ac:dyDescent="0.25">
      <c r="A17" s="1" t="s">
        <v>32</v>
      </c>
      <c r="B17">
        <f t="shared" ref="B17:B20" si="1">COUNTIF($B$2:$B$14, A17)</f>
        <v>3</v>
      </c>
      <c r="F17" s="1" t="s">
        <v>26</v>
      </c>
      <c r="G17" s="4">
        <v>5.0000000000000001E-3</v>
      </c>
    </row>
    <row r="18" spans="1:7" x14ac:dyDescent="0.25">
      <c r="A18" s="1" t="s">
        <v>33</v>
      </c>
      <c r="B18">
        <f t="shared" si="1"/>
        <v>2</v>
      </c>
      <c r="F18" s="1" t="s">
        <v>27</v>
      </c>
      <c r="G18" s="4">
        <v>0.01</v>
      </c>
    </row>
    <row r="19" spans="1:7" x14ac:dyDescent="0.25">
      <c r="A19" s="1" t="s">
        <v>34</v>
      </c>
      <c r="B19">
        <f t="shared" si="1"/>
        <v>4</v>
      </c>
      <c r="F19" s="1" t="s">
        <v>28</v>
      </c>
      <c r="G19" s="4">
        <v>0.02</v>
      </c>
    </row>
    <row r="20" spans="1:7" x14ac:dyDescent="0.25">
      <c r="A20" s="1" t="s">
        <v>35</v>
      </c>
      <c r="B20">
        <f t="shared" si="1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defaultRowHeight="15" x14ac:dyDescent="0.25"/>
  <sheetData>
    <row r="1" spans="1:2" x14ac:dyDescent="0.25">
      <c r="A1" t="s">
        <v>19</v>
      </c>
    </row>
    <row r="2" spans="1:2" x14ac:dyDescent="0.25">
      <c r="A2" t="s">
        <v>20</v>
      </c>
      <c r="B2" t="s">
        <v>17</v>
      </c>
    </row>
    <row r="3" spans="1:2" x14ac:dyDescent="0.25">
      <c r="A3" t="s">
        <v>21</v>
      </c>
      <c r="B3" t="s">
        <v>18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canada</vt:lpstr>
      <vt:lpstr>sources</vt:lpstr>
      <vt:lpstr>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Wilson</cp:lastModifiedBy>
  <dcterms:created xsi:type="dcterms:W3CDTF">2011-02-07T15:55:40Z</dcterms:created>
  <dcterms:modified xsi:type="dcterms:W3CDTF">2011-05-03T14:06:06Z</dcterms:modified>
</cp:coreProperties>
</file>