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0" windowHeight="10635"/>
  </bookViews>
  <sheets>
    <sheet name="phoenix" sheetId="1" r:id="rId1"/>
    <sheet name="phoenix_A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" i="2" l="1"/>
  <c r="AN2" i="2"/>
  <c r="AD2" i="2"/>
  <c r="AC2" i="2"/>
  <c r="AP5" i="1"/>
  <c r="AO5" i="1"/>
  <c r="AE5" i="1"/>
  <c r="AD5" i="1"/>
  <c r="AP4" i="1"/>
  <c r="AO4" i="1"/>
  <c r="AE4" i="1"/>
  <c r="AD4" i="1"/>
  <c r="AP3" i="1"/>
  <c r="AO3" i="1"/>
  <c r="AE3" i="1"/>
  <c r="AD3" i="1"/>
  <c r="AP2" i="1"/>
  <c r="AO2" i="1"/>
  <c r="AE2" i="1"/>
  <c r="AD2" i="1"/>
</calcChain>
</file>

<file path=xl/sharedStrings.xml><?xml version="1.0" encoding="utf-8"?>
<sst xmlns="http://schemas.openxmlformats.org/spreadsheetml/2006/main" count="287" uniqueCount="102">
  <si>
    <t>Row</t>
  </si>
  <si>
    <t>Execute</t>
  </si>
  <si>
    <t>Yes</t>
  </si>
  <si>
    <t>User Name</t>
  </si>
  <si>
    <t>Password</t>
  </si>
  <si>
    <t>Allied22$</t>
  </si>
  <si>
    <t>sweta.das@awacservices.com</t>
  </si>
  <si>
    <t>Contract Or Company Name</t>
  </si>
  <si>
    <t>Contract Year</t>
  </si>
  <si>
    <t>Loss Date</t>
  </si>
  <si>
    <t>Our Report date</t>
  </si>
  <si>
    <t>Cedant report Date</t>
  </si>
  <si>
    <t>Claim nature</t>
  </si>
  <si>
    <t>Cedant Claim ref</t>
  </si>
  <si>
    <t>Insured</t>
  </si>
  <si>
    <t>Broker Claim ref</t>
  </si>
  <si>
    <t>Claimant</t>
  </si>
  <si>
    <t>Examiner</t>
  </si>
  <si>
    <t>Diary Frequency</t>
  </si>
  <si>
    <t>Description Of Loss</t>
  </si>
  <si>
    <t>Injury</t>
  </si>
  <si>
    <t>Bordereau Review</t>
  </si>
  <si>
    <t>Ref01</t>
  </si>
  <si>
    <t>Ref02</t>
  </si>
  <si>
    <t>Test</t>
  </si>
  <si>
    <t>104-Bordereau Review</t>
  </si>
  <si>
    <t xml:space="preserve">section </t>
  </si>
  <si>
    <t>Policy Effective Date</t>
  </si>
  <si>
    <t>Policy expiry Date</t>
  </si>
  <si>
    <t>Policy type</t>
  </si>
  <si>
    <t>Policy Limit</t>
  </si>
  <si>
    <t>Policy Alae</t>
  </si>
  <si>
    <t>Country</t>
  </si>
  <si>
    <t>AddressLine 1</t>
  </si>
  <si>
    <t>State</t>
  </si>
  <si>
    <t>City</t>
  </si>
  <si>
    <t>Postal code</t>
  </si>
  <si>
    <t>Energy</t>
  </si>
  <si>
    <t>Pro-Rata</t>
  </si>
  <si>
    <t>United States of America (US)</t>
  </si>
  <si>
    <t xml:space="preserve">abc Main </t>
  </si>
  <si>
    <t>Alabama</t>
  </si>
  <si>
    <t>Alexander City</t>
  </si>
  <si>
    <t>Update Addressline</t>
  </si>
  <si>
    <t>xyz main</t>
  </si>
  <si>
    <t>Statement Date</t>
  </si>
  <si>
    <t>Report Date</t>
  </si>
  <si>
    <t>Late Reason</t>
  </si>
  <si>
    <t>Expenses</t>
  </si>
  <si>
    <t>Notes Comment</t>
  </si>
  <si>
    <t>Ceding Company Error</t>
  </si>
  <si>
    <t>Section A USD XOL Property - Commercial</t>
  </si>
  <si>
    <t>LOB</t>
  </si>
  <si>
    <t>Homeowners - Prop</t>
  </si>
  <si>
    <t>Reserve amount</t>
  </si>
  <si>
    <t>Indemnity Remaining</t>
  </si>
  <si>
    <t>Indemnity FGU</t>
  </si>
  <si>
    <t>Expenses FGU</t>
  </si>
  <si>
    <t>Our Expenses</t>
  </si>
  <si>
    <t>Salvage</t>
  </si>
  <si>
    <t>Manager Name</t>
  </si>
  <si>
    <t>claim Type</t>
  </si>
  <si>
    <t>Regular</t>
  </si>
  <si>
    <t>Claim Number</t>
  </si>
  <si>
    <t>Company</t>
  </si>
  <si>
    <t>Rural Mutual Insurance Company</t>
  </si>
  <si>
    <t>Broker</t>
  </si>
  <si>
    <t>AON BENFIELD INC</t>
  </si>
  <si>
    <t>Serial No</t>
  </si>
  <si>
    <t xml:space="preserve">O </t>
  </si>
  <si>
    <t>Pitts</t>
  </si>
  <si>
    <t>Manager Username</t>
  </si>
  <si>
    <t>Manager Password</t>
  </si>
  <si>
    <t>@llieD19</t>
  </si>
  <si>
    <t xml:space="preserve">freddie.pitts@awacservices.com </t>
  </si>
  <si>
    <t>Aj Bradman</t>
  </si>
  <si>
    <t>Bran Williamson</t>
  </si>
  <si>
    <t>No</t>
  </si>
  <si>
    <t>Wronski , Cathleen</t>
  </si>
  <si>
    <t>Paid Loss</t>
  </si>
  <si>
    <t>Select category</t>
  </si>
  <si>
    <t>Ceding Company</t>
  </si>
  <si>
    <t>Claim Examiner</t>
  </si>
  <si>
    <t>Eppinger, Raymond</t>
  </si>
  <si>
    <t>A.I.M. MUTUAL INSURANCE COMPANY</t>
  </si>
  <si>
    <t>First Notice</t>
  </si>
  <si>
    <t>Claim No</t>
  </si>
  <si>
    <t>Reserve FGU</t>
  </si>
  <si>
    <t>Amount</t>
  </si>
  <si>
    <t>Currency</t>
  </si>
  <si>
    <t>USD</t>
  </si>
  <si>
    <t>UW Year</t>
  </si>
  <si>
    <t>Allied18$</t>
  </si>
  <si>
    <t>Shyamasundar.Mohapatra@awacservices.com</t>
  </si>
  <si>
    <t>Notes</t>
  </si>
  <si>
    <t>Paid Loss FGU</t>
  </si>
  <si>
    <t>Property - Commercial</t>
  </si>
  <si>
    <t>Financial</t>
  </si>
  <si>
    <t>AMERICAN INTERNATIONAL GROUP</t>
  </si>
  <si>
    <t>OS Loss Reserve</t>
  </si>
  <si>
    <t>LAE Reserve</t>
  </si>
  <si>
    <t>ACR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</si>
</sst>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 applyAlignment="1">
      <alignment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weta.das@awacservices.com" TargetMode="External" Type="http://schemas.openxmlformats.org/officeDocument/2006/relationships/hyperlink"/><Relationship Id="rId2" Target="mailto:freddie.pitts@awacservices.com" TargetMode="External" Type="http://schemas.openxmlformats.org/officeDocument/2006/relationships/hyperlink"/><Relationship Id="rId3" Target="mailto:freddie.pitts@awacservices.com" TargetMode="External" Type="http://schemas.openxmlformats.org/officeDocument/2006/relationships/hyperlink"/><Relationship Id="rId4" Target="mailto:freddie.pitts@awacservices.com" TargetMode="External" Type="http://schemas.openxmlformats.org/officeDocument/2006/relationships/hyperlink"/><Relationship Id="rId5" Target="mailto:sweta.das@awacservices.com" TargetMode="External" Type="http://schemas.openxmlformats.org/officeDocument/2006/relationships/hyperlink"/><Relationship Id="rId6" Target="mailto:freddie.pitts@awacservices.com" TargetMode="External" Type="http://schemas.openxmlformats.org/officeDocument/2006/relationships/hyperlink"/><Relationship Id="rId7" Target="mailto:sweta.das@awacservices.com" TargetMode="External" Type="http://schemas.openxmlformats.org/officeDocument/2006/relationships/hyperlink"/><Relationship Id="rId8" Target="mailto:Shyamasundar.Mohapatra@awacservices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weta.das@awacservices.com" TargetMode="External" Type="http://schemas.openxmlformats.org/officeDocument/2006/relationships/hyperlink"/><Relationship Id="rId2" Target="mailto:freddie.pitts@awacservices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zoomScale="90" zoomScaleNormal="90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8" bestFit="1" customWidth="1"/>
    <col min="3" max="3" width="10.7109375" bestFit="1" customWidth="1"/>
    <col min="5" max="5" width="13.42578125" customWidth="1"/>
    <col min="6" max="6" width="13.7109375" customWidth="1"/>
    <col min="7" max="7" width="15.140625" customWidth="1"/>
    <col min="8" max="8" width="12.7109375" bestFit="1" customWidth="1"/>
    <col min="9" max="13" width="12.7109375" customWidth="1"/>
    <col min="15" max="15" width="10.5703125" bestFit="1" customWidth="1"/>
    <col min="36" max="36" width="13.42578125" bestFit="1" customWidth="1"/>
    <col min="41" max="42" width="10.42578125" bestFit="1" customWidth="1"/>
    <col min="44" max="44" width="10.140625" bestFit="1" customWidth="1"/>
    <col min="45" max="45" width="9.28515625" bestFit="1" customWidth="1"/>
    <col min="46" max="46" width="9.28515625" customWidth="1"/>
    <col min="48" max="48" width="10.140625" bestFit="1" customWidth="1"/>
    <col min="54" max="54" width="15" customWidth="1"/>
    <col min="55" max="55" width="14.5703125" bestFit="1" customWidth="1"/>
  </cols>
  <sheetData>
    <row r="1" spans="1:61" s="9" customFormat="1" ht="45" x14ac:dyDescent="0.25">
      <c r="A1" s="9" t="s">
        <v>0</v>
      </c>
      <c r="B1" s="9" t="s">
        <v>1</v>
      </c>
      <c r="C1" s="9" t="s">
        <v>3</v>
      </c>
      <c r="D1" s="9" t="s">
        <v>4</v>
      </c>
      <c r="E1" s="10" t="s">
        <v>71</v>
      </c>
      <c r="F1" s="10" t="s">
        <v>72</v>
      </c>
      <c r="G1" s="10" t="s">
        <v>7</v>
      </c>
      <c r="H1" s="9" t="s">
        <v>8</v>
      </c>
      <c r="I1" s="9" t="s">
        <v>91</v>
      </c>
      <c r="J1" s="9" t="s">
        <v>86</v>
      </c>
      <c r="K1" s="9" t="s">
        <v>63</v>
      </c>
      <c r="L1" s="9" t="s">
        <v>68</v>
      </c>
      <c r="M1" s="9" t="s">
        <v>64</v>
      </c>
      <c r="N1" s="9" t="s">
        <v>9</v>
      </c>
      <c r="O1" s="10" t="s">
        <v>10</v>
      </c>
      <c r="P1" s="10" t="s">
        <v>11</v>
      </c>
      <c r="Q1" s="10" t="s">
        <v>66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61</v>
      </c>
      <c r="Y1" s="10" t="s">
        <v>18</v>
      </c>
      <c r="Z1" s="10" t="s">
        <v>19</v>
      </c>
      <c r="AA1" s="10" t="s">
        <v>20</v>
      </c>
      <c r="AB1" s="10" t="s">
        <v>26</v>
      </c>
      <c r="AC1" s="10" t="s">
        <v>52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10" t="s">
        <v>36</v>
      </c>
      <c r="AN1" s="10" t="s">
        <v>43</v>
      </c>
      <c r="AO1" s="10" t="s">
        <v>45</v>
      </c>
      <c r="AP1" s="10" t="s">
        <v>46</v>
      </c>
      <c r="AQ1" s="10" t="s">
        <v>47</v>
      </c>
      <c r="AR1" s="10" t="s">
        <v>56</v>
      </c>
      <c r="AS1" s="10" t="s">
        <v>57</v>
      </c>
      <c r="AT1" s="10" t="s">
        <v>87</v>
      </c>
      <c r="AU1" s="10" t="s">
        <v>54</v>
      </c>
      <c r="AV1" s="11" t="s">
        <v>79</v>
      </c>
      <c r="AW1" s="10" t="s">
        <v>48</v>
      </c>
      <c r="AX1" s="10" t="s">
        <v>58</v>
      </c>
      <c r="AY1" s="10" t="s">
        <v>99</v>
      </c>
      <c r="AZ1" s="10" t="s">
        <v>100</v>
      </c>
      <c r="BA1" s="10" t="s">
        <v>101</v>
      </c>
      <c r="BB1" s="10" t="s">
        <v>55</v>
      </c>
      <c r="BC1" s="9" t="s">
        <v>60</v>
      </c>
      <c r="BD1" s="10" t="s">
        <v>80</v>
      </c>
      <c r="BE1" s="10" t="s">
        <v>81</v>
      </c>
      <c r="BF1" s="10" t="s">
        <v>82</v>
      </c>
      <c r="BG1" s="9" t="s">
        <v>88</v>
      </c>
      <c r="BH1" s="9" t="s">
        <v>89</v>
      </c>
      <c r="BI1" s="10" t="s">
        <v>94</v>
      </c>
    </row>
    <row r="2" spans="1:61" ht="90.75" x14ac:dyDescent="0.3">
      <c r="A2">
        <v>2</v>
      </c>
      <c r="B2" t="s">
        <v>77</v>
      </c>
      <c r="C2" s="5" t="s">
        <v>6</v>
      </c>
      <c r="D2" t="s">
        <v>5</v>
      </c>
      <c r="E2" s="5" t="s">
        <v>74</v>
      </c>
      <c r="F2" s="7" t="s">
        <v>73</v>
      </c>
      <c r="G2">
        <v>17654</v>
      </c>
      <c r="H2">
        <v>2017</v>
      </c>
      <c r="I2">
        <v>2017</v>
      </c>
      <c r="J2">
        <v>7115</v>
      </c>
      <c r="K2">
        <v>2316</v>
      </c>
      <c r="L2" s="3" t="s">
        <v>69</v>
      </c>
      <c r="M2" s="1" t="s">
        <v>65</v>
      </c>
      <c r="N2" s="2">
        <v>43101</v>
      </c>
      <c r="O2" s="2">
        <v>43475</v>
      </c>
      <c r="P2" s="2">
        <v>43470</v>
      </c>
      <c r="Q2" s="6" t="s">
        <v>67</v>
      </c>
      <c r="R2" s="1" t="s">
        <v>21</v>
      </c>
      <c r="S2" t="s">
        <v>22</v>
      </c>
      <c r="T2" s="1" t="s">
        <v>76</v>
      </c>
      <c r="U2" t="s">
        <v>23</v>
      </c>
      <c r="V2" s="1" t="s">
        <v>75</v>
      </c>
      <c r="W2" s="1" t="s">
        <v>78</v>
      </c>
      <c r="X2" s="1" t="s">
        <v>62</v>
      </c>
      <c r="Y2">
        <v>270</v>
      </c>
      <c r="Z2" t="s">
        <v>24</v>
      </c>
      <c r="AA2" s="1" t="s">
        <v>25</v>
      </c>
      <c r="AB2" s="4" t="s">
        <v>51</v>
      </c>
      <c r="AC2" s="3" t="s">
        <v>53</v>
      </c>
      <c r="AD2" s="2">
        <f ca="1">TODAY()</f>
        <v>43761</v>
      </c>
      <c r="AE2" s="2">
        <f ca="1">TODAY()+365</f>
        <v>44126</v>
      </c>
      <c r="AF2" t="s">
        <v>37</v>
      </c>
      <c r="AG2">
        <v>500000</v>
      </c>
      <c r="AH2" t="s">
        <v>38</v>
      </c>
      <c r="AI2" s="1" t="s">
        <v>39</v>
      </c>
      <c r="AJ2" t="s">
        <v>40</v>
      </c>
      <c r="AK2" s="1" t="s">
        <v>41</v>
      </c>
      <c r="AL2" s="1" t="s">
        <v>42</v>
      </c>
      <c r="AM2">
        <v>35010</v>
      </c>
      <c r="AN2" s="1" t="s">
        <v>44</v>
      </c>
      <c r="AO2" s="2">
        <f ca="1">TODAY()-10</f>
        <v>43751</v>
      </c>
      <c r="AP2" s="2">
        <f ca="1">TODAY()</f>
        <v>43761</v>
      </c>
      <c r="AQ2" s="1" t="s">
        <v>50</v>
      </c>
      <c r="AR2">
        <v>1500000</v>
      </c>
      <c r="AS2">
        <v>500000</v>
      </c>
      <c r="AT2">
        <v>35000</v>
      </c>
      <c r="AU2">
        <v>500000</v>
      </c>
      <c r="AV2">
        <v>100000</v>
      </c>
      <c r="AW2">
        <v>50000</v>
      </c>
      <c r="AX2">
        <v>50000</v>
      </c>
      <c r="AY2">
        <v>10000</v>
      </c>
      <c r="AZ2">
        <v>5000</v>
      </c>
      <c r="BA2">
        <v>5000</v>
      </c>
      <c r="BB2">
        <v>2000000</v>
      </c>
      <c r="BC2" t="s">
        <v>70</v>
      </c>
      <c r="BD2" s="1" t="s">
        <v>85</v>
      </c>
      <c r="BE2" s="1" t="s">
        <v>84</v>
      </c>
      <c r="BF2" s="1" t="s">
        <v>83</v>
      </c>
      <c r="BG2">
        <v>24000</v>
      </c>
      <c r="BH2" t="s">
        <v>90</v>
      </c>
      <c r="BI2" s="1" t="s">
        <v>24</v>
      </c>
    </row>
    <row r="3" spans="1:61" ht="90.75" x14ac:dyDescent="0.3">
      <c r="A3">
        <v>3</v>
      </c>
      <c r="B3" t="s">
        <v>77</v>
      </c>
      <c r="C3" s="5" t="s">
        <v>93</v>
      </c>
      <c r="D3" t="s">
        <v>92</v>
      </c>
      <c r="E3" s="5" t="s">
        <v>74</v>
      </c>
      <c r="F3" s="7" t="s">
        <v>73</v>
      </c>
      <c r="G3">
        <v>17654</v>
      </c>
      <c r="H3">
        <v>2017</v>
      </c>
      <c r="I3">
        <v>2017</v>
      </c>
      <c r="J3">
        <v>25502</v>
      </c>
      <c r="K3">
        <v>2316</v>
      </c>
      <c r="L3" s="3" t="s">
        <v>69</v>
      </c>
      <c r="M3" s="1" t="s">
        <v>65</v>
      </c>
      <c r="N3" s="2">
        <v>43101</v>
      </c>
      <c r="O3" s="2">
        <v>43475</v>
      </c>
      <c r="P3" s="2">
        <v>43470</v>
      </c>
      <c r="Q3" s="6" t="s">
        <v>67</v>
      </c>
      <c r="R3" s="1" t="s">
        <v>21</v>
      </c>
      <c r="S3" t="s">
        <v>22</v>
      </c>
      <c r="T3" s="1" t="s">
        <v>76</v>
      </c>
      <c r="U3" t="s">
        <v>23</v>
      </c>
      <c r="V3" s="1" t="s">
        <v>75</v>
      </c>
      <c r="W3" s="1" t="s">
        <v>78</v>
      </c>
      <c r="X3" s="1" t="s">
        <v>62</v>
      </c>
      <c r="Y3">
        <v>270</v>
      </c>
      <c r="Z3" t="s">
        <v>24</v>
      </c>
      <c r="AA3" s="1" t="s">
        <v>25</v>
      </c>
      <c r="AB3" s="4" t="s">
        <v>51</v>
      </c>
      <c r="AC3" s="3" t="s">
        <v>53</v>
      </c>
      <c r="AD3" s="2">
        <f ca="1">TODAY()-30</f>
        <v>43731</v>
      </c>
      <c r="AE3" s="2">
        <f ca="1">TODAY()+335</f>
        <v>44096</v>
      </c>
      <c r="AF3" t="s">
        <v>37</v>
      </c>
      <c r="AG3">
        <v>500000</v>
      </c>
      <c r="AH3" t="s">
        <v>38</v>
      </c>
      <c r="AI3" s="1" t="s">
        <v>39</v>
      </c>
      <c r="AJ3" t="s">
        <v>40</v>
      </c>
      <c r="AK3" s="1" t="s">
        <v>41</v>
      </c>
      <c r="AL3" s="1" t="s">
        <v>42</v>
      </c>
      <c r="AM3">
        <v>35010</v>
      </c>
      <c r="AN3" s="1" t="s">
        <v>44</v>
      </c>
      <c r="AO3" s="2">
        <f ca="1">TODAY()-10</f>
        <v>43751</v>
      </c>
      <c r="AP3" s="2">
        <f ca="1">TODAY()</f>
        <v>43761</v>
      </c>
      <c r="AQ3" s="1" t="s">
        <v>50</v>
      </c>
      <c r="AR3">
        <v>1500000</v>
      </c>
      <c r="AS3">
        <v>500000</v>
      </c>
      <c r="AT3">
        <v>3500000</v>
      </c>
      <c r="AU3">
        <v>500000</v>
      </c>
      <c r="AV3">
        <v>20000</v>
      </c>
      <c r="AW3">
        <v>30000</v>
      </c>
      <c r="AX3">
        <v>60000</v>
      </c>
      <c r="AY3">
        <v>10000</v>
      </c>
      <c r="AZ3">
        <v>5000</v>
      </c>
      <c r="BA3">
        <v>5000</v>
      </c>
      <c r="BB3">
        <v>2000000</v>
      </c>
      <c r="BC3" t="s">
        <v>70</v>
      </c>
      <c r="BD3" s="1" t="s">
        <v>85</v>
      </c>
      <c r="BE3" s="1" t="s">
        <v>84</v>
      </c>
      <c r="BF3" s="1" t="s">
        <v>83</v>
      </c>
      <c r="BG3">
        <v>25000</v>
      </c>
      <c r="BH3" s="1" t="s">
        <v>90</v>
      </c>
      <c r="BI3" s="1" t="s">
        <v>24</v>
      </c>
    </row>
    <row r="4" spans="1:61" ht="90.75" x14ac:dyDescent="0.3">
      <c r="A4">
        <v>4</v>
      </c>
      <c r="B4" s="8" t="s">
        <v>77</v>
      </c>
      <c r="C4" s="5" t="s">
        <v>6</v>
      </c>
      <c r="D4" t="s">
        <v>5</v>
      </c>
      <c r="E4" s="5" t="s">
        <v>74</v>
      </c>
      <c r="F4" s="7" t="s">
        <v>73</v>
      </c>
      <c r="G4">
        <v>17654</v>
      </c>
      <c r="H4">
        <v>2017</v>
      </c>
      <c r="I4">
        <v>2017</v>
      </c>
      <c r="J4">
        <v>25502</v>
      </c>
      <c r="K4">
        <v>2316</v>
      </c>
      <c r="L4" s="3" t="s">
        <v>69</v>
      </c>
      <c r="M4" s="1" t="s">
        <v>65</v>
      </c>
      <c r="N4" s="2">
        <v>43101</v>
      </c>
      <c r="O4" s="2">
        <v>43475</v>
      </c>
      <c r="P4" s="2">
        <v>43470</v>
      </c>
      <c r="Q4" s="6" t="s">
        <v>67</v>
      </c>
      <c r="R4" s="1" t="s">
        <v>21</v>
      </c>
      <c r="S4" t="s">
        <v>22</v>
      </c>
      <c r="T4" s="1" t="s">
        <v>76</v>
      </c>
      <c r="U4" t="s">
        <v>23</v>
      </c>
      <c r="V4" s="1" t="s">
        <v>75</v>
      </c>
      <c r="W4" s="1" t="s">
        <v>78</v>
      </c>
      <c r="X4" s="1" t="s">
        <v>62</v>
      </c>
      <c r="Y4">
        <v>270</v>
      </c>
      <c r="Z4" t="s">
        <v>24</v>
      </c>
      <c r="AA4" s="1" t="s">
        <v>25</v>
      </c>
      <c r="AB4" s="4" t="s">
        <v>51</v>
      </c>
      <c r="AC4" s="3" t="s">
        <v>53</v>
      </c>
      <c r="AD4" s="2">
        <f ca="1">TODAY()-30</f>
        <v>43731</v>
      </c>
      <c r="AE4" s="2">
        <f ca="1">TODAY()+335</f>
        <v>44096</v>
      </c>
      <c r="AF4" t="s">
        <v>37</v>
      </c>
      <c r="AG4">
        <v>500000</v>
      </c>
      <c r="AH4" t="s">
        <v>38</v>
      </c>
      <c r="AI4" s="1" t="s">
        <v>39</v>
      </c>
      <c r="AJ4" t="s">
        <v>40</v>
      </c>
      <c r="AK4" s="1" t="s">
        <v>41</v>
      </c>
      <c r="AL4" s="1" t="s">
        <v>42</v>
      </c>
      <c r="AM4">
        <v>35010</v>
      </c>
      <c r="AN4" s="1" t="s">
        <v>44</v>
      </c>
      <c r="AO4" s="2">
        <f ca="1">TODAY()-10</f>
        <v>43751</v>
      </c>
      <c r="AP4" s="2">
        <f ca="1">TODAY()</f>
        <v>43761</v>
      </c>
      <c r="AQ4" s="1" t="s">
        <v>50</v>
      </c>
      <c r="AR4">
        <v>1500000</v>
      </c>
      <c r="AS4">
        <v>500000</v>
      </c>
      <c r="AT4">
        <v>35000</v>
      </c>
      <c r="AU4">
        <v>500000</v>
      </c>
      <c r="AV4">
        <v>40000</v>
      </c>
      <c r="AW4">
        <v>45000</v>
      </c>
      <c r="AX4">
        <v>55000</v>
      </c>
      <c r="AY4">
        <v>10000</v>
      </c>
      <c r="AZ4">
        <v>5000</v>
      </c>
      <c r="BA4">
        <v>5000</v>
      </c>
      <c r="BB4">
        <v>2000000</v>
      </c>
      <c r="BC4" t="s">
        <v>70</v>
      </c>
      <c r="BD4" s="1" t="s">
        <v>85</v>
      </c>
      <c r="BE4" s="1" t="s">
        <v>84</v>
      </c>
      <c r="BF4" s="1" t="s">
        <v>83</v>
      </c>
      <c r="BG4">
        <v>25000</v>
      </c>
      <c r="BH4" s="1" t="s">
        <v>90</v>
      </c>
      <c r="BI4" s="1" t="s">
        <v>24</v>
      </c>
    </row>
    <row r="5" spans="1:61" ht="85.5" x14ac:dyDescent="0.3">
      <c r="A5">
        <v>3</v>
      </c>
      <c r="B5" t="s">
        <v>2</v>
      </c>
      <c r="C5" s="5" t="s">
        <v>6</v>
      </c>
      <c r="D5" t="s">
        <v>5</v>
      </c>
      <c r="E5" s="5" t="s">
        <v>74</v>
      </c>
      <c r="F5" s="7" t="s">
        <v>73</v>
      </c>
      <c r="G5">
        <v>17654</v>
      </c>
      <c r="H5">
        <v>2017</v>
      </c>
      <c r="I5">
        <v>2017</v>
      </c>
      <c r="K5">
        <v>2316</v>
      </c>
      <c r="L5" s="3" t="s">
        <v>69</v>
      </c>
      <c r="M5" s="1" t="s">
        <v>65</v>
      </c>
      <c r="N5" s="2">
        <v>43101</v>
      </c>
      <c r="O5" s="2">
        <v>43475</v>
      </c>
      <c r="P5" s="2">
        <v>43470</v>
      </c>
      <c r="Q5" s="6" t="s">
        <v>67</v>
      </c>
      <c r="R5" s="1" t="s">
        <v>21</v>
      </c>
      <c r="S5" t="s">
        <v>22</v>
      </c>
      <c r="T5" s="1" t="s">
        <v>76</v>
      </c>
      <c r="U5" t="s">
        <v>23</v>
      </c>
      <c r="V5" s="1" t="s">
        <v>75</v>
      </c>
      <c r="W5" s="1" t="s">
        <v>78</v>
      </c>
      <c r="X5" s="1" t="s">
        <v>62</v>
      </c>
      <c r="Y5">
        <v>270</v>
      </c>
      <c r="Z5" t="s">
        <v>24</v>
      </c>
      <c r="AA5" s="1" t="s">
        <v>25</v>
      </c>
      <c r="AB5" s="4" t="s">
        <v>51</v>
      </c>
      <c r="AC5" s="3" t="s">
        <v>53</v>
      </c>
      <c r="AD5" s="2">
        <f ca="1">TODAY()-30</f>
        <v>43731</v>
      </c>
      <c r="AE5" s="2">
        <f ca="1">TODAY()+335</f>
        <v>44096</v>
      </c>
      <c r="AF5" t="s">
        <v>37</v>
      </c>
      <c r="AG5">
        <v>500000</v>
      </c>
      <c r="AH5" t="s">
        <v>38</v>
      </c>
      <c r="AI5" s="1" t="s">
        <v>39</v>
      </c>
      <c r="AJ5" t="s">
        <v>40</v>
      </c>
      <c r="AK5" s="1" t="s">
        <v>41</v>
      </c>
      <c r="AL5" s="1" t="s">
        <v>42</v>
      </c>
      <c r="AM5">
        <v>35010</v>
      </c>
      <c r="AN5" s="1" t="s">
        <v>44</v>
      </c>
      <c r="AO5" s="2">
        <f ca="1">TODAY()-10</f>
        <v>43751</v>
      </c>
      <c r="AP5" s="2">
        <f ca="1">TODAY()</f>
        <v>43761</v>
      </c>
      <c r="AQ5" s="1" t="s">
        <v>50</v>
      </c>
      <c r="AR5">
        <v>1500000</v>
      </c>
      <c r="AS5">
        <v>500000</v>
      </c>
      <c r="AT5">
        <v>3500000</v>
      </c>
      <c r="AU5">
        <v>500000</v>
      </c>
      <c r="AV5">
        <v>1000000</v>
      </c>
      <c r="AW5">
        <v>2000000</v>
      </c>
      <c r="AX5">
        <v>1000000</v>
      </c>
      <c r="AY5">
        <v>10000</v>
      </c>
      <c r="AZ5">
        <v>5000</v>
      </c>
      <c r="BA5">
        <v>5000</v>
      </c>
      <c r="BB5">
        <v>2000000</v>
      </c>
      <c r="BC5" t="s">
        <v>70</v>
      </c>
      <c r="BD5" s="1" t="s">
        <v>97</v>
      </c>
      <c r="BE5" s="1" t="s">
        <v>98</v>
      </c>
      <c r="BF5" s="1" t="s">
        <v>78</v>
      </c>
      <c r="BG5">
        <v>25000</v>
      </c>
      <c r="BH5" s="1" t="s">
        <v>90</v>
      </c>
      <c r="BI5" s="1" t="s">
        <v>24</v>
      </c>
    </row>
  </sheetData>
  <hyperlinks>
    <hyperlink ref="C2" r:id="rId1"/>
    <hyperlink ref="E2" r:id="rId2" display="mailto:freddie.pitts@awacservices.com"/>
    <hyperlink ref="E3" r:id="rId3"/>
    <hyperlink ref="E4" r:id="rId4"/>
    <hyperlink ref="C4" r:id="rId5"/>
    <hyperlink ref="E5" r:id="rId6"/>
    <hyperlink ref="C5" r:id="rId7"/>
    <hyperlink ref="C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zoomScale="80" zoomScaleNormal="80" workbookViewId="0">
      <selection activeCell="D22" sqref="D22"/>
    </sheetView>
  </sheetViews>
  <sheetFormatPr defaultRowHeight="15" x14ac:dyDescent="0.25"/>
  <cols>
    <col min="1" max="1" width="4.85546875" bestFit="1" customWidth="1"/>
    <col min="2" max="2" width="8" bestFit="1" customWidth="1"/>
    <col min="3" max="3" width="28.140625" bestFit="1" customWidth="1"/>
    <col min="4" max="4" width="9.42578125" bestFit="1" customWidth="1"/>
    <col min="5" max="5" width="31" bestFit="1" customWidth="1"/>
    <col min="6" max="6" width="8.85546875" bestFit="1" customWidth="1"/>
    <col min="7" max="7" width="11" bestFit="1" customWidth="1"/>
    <col min="8" max="8" width="8.42578125" bestFit="1" customWidth="1"/>
    <col min="9" max="9" width="9" bestFit="1" customWidth="1"/>
    <col min="10" max="10" width="13.85546875" bestFit="1" customWidth="1"/>
    <col min="11" max="11" width="9" bestFit="1" customWidth="1"/>
    <col min="12" max="13" width="9.28515625" bestFit="1" customWidth="1"/>
    <col min="14" max="14" width="9.7109375" bestFit="1" customWidth="1"/>
    <col min="15" max="15" width="8.7109375" bestFit="1" customWidth="1"/>
    <col min="16" max="16" width="8" bestFit="1" customWidth="1"/>
    <col min="18" max="18" width="9" bestFit="1" customWidth="1"/>
    <col min="19" max="19" width="8.7109375" bestFit="1" customWidth="1"/>
    <col min="20" max="20" width="9" bestFit="1" customWidth="1"/>
    <col min="21" max="21" width="8.85546875" bestFit="1" customWidth="1"/>
    <col min="22" max="22" width="9" bestFit="1" customWidth="1"/>
    <col min="23" max="23" width="7.7109375" bestFit="1" customWidth="1"/>
    <col min="24" max="24" width="8.42578125" bestFit="1" customWidth="1"/>
    <col min="25" max="25" width="8.85546875" bestFit="1" customWidth="1"/>
    <col min="27" max="27" width="9" bestFit="1" customWidth="1"/>
    <col min="28" max="28" width="18.28515625" bestFit="1" customWidth="1"/>
    <col min="29" max="30" width="9.7109375" bestFit="1" customWidth="1"/>
    <col min="31" max="32" width="7" bestFit="1" customWidth="1"/>
    <col min="33" max="33" width="8.5703125" bestFit="1" customWidth="1"/>
    <col min="34" max="34" width="8.7109375" bestFit="1" customWidth="1"/>
    <col min="35" max="35" width="13.42578125" bestFit="1" customWidth="1"/>
    <col min="36" max="36" width="8.7109375" bestFit="1" customWidth="1"/>
    <col min="37" max="37" width="8.28515625" bestFit="1" customWidth="1"/>
    <col min="38" max="38" width="6.42578125" bestFit="1" customWidth="1"/>
    <col min="39" max="40" width="8.7109375" bestFit="1" customWidth="1"/>
    <col min="41" max="41" width="9.7109375" bestFit="1" customWidth="1"/>
    <col min="42" max="42" width="8.28515625" bestFit="1" customWidth="1"/>
    <col min="44" max="44" width="8.42578125" bestFit="1" customWidth="1"/>
    <col min="45" max="46" width="8.140625" bestFit="1" customWidth="1"/>
    <col min="47" max="47" width="9" bestFit="1" customWidth="1"/>
    <col min="48" max="48" width="9" customWidth="1"/>
    <col min="49" max="50" width="8.42578125" bestFit="1" customWidth="1"/>
    <col min="51" max="51" width="7.7109375" bestFit="1" customWidth="1"/>
    <col min="52" max="52" width="9" bestFit="1" customWidth="1"/>
    <col min="53" max="53" width="10.140625" bestFit="1" customWidth="1"/>
    <col min="54" max="54" width="14.5703125" bestFit="1" customWidth="1"/>
    <col min="55" max="55" width="8.5703125" bestFit="1" customWidth="1"/>
    <col min="57" max="57" width="8.85546875" bestFit="1" customWidth="1"/>
    <col min="58" max="58" width="8.140625" bestFit="1" customWidth="1"/>
    <col min="59" max="59" width="8.85546875" bestFit="1" customWidth="1"/>
    <col min="60" max="60" width="6.28515625" bestFit="1" customWidth="1"/>
  </cols>
  <sheetData>
    <row r="1" spans="1:60" s="12" customFormat="1" ht="45" x14ac:dyDescent="0.25">
      <c r="A1" s="12" t="s">
        <v>0</v>
      </c>
      <c r="B1" s="12" t="s">
        <v>1</v>
      </c>
      <c r="C1" s="12" t="s">
        <v>3</v>
      </c>
      <c r="D1" s="12" t="s">
        <v>4</v>
      </c>
      <c r="E1" s="13" t="s">
        <v>71</v>
      </c>
      <c r="F1" s="13" t="s">
        <v>72</v>
      </c>
      <c r="G1" s="13" t="s">
        <v>7</v>
      </c>
      <c r="H1" s="12" t="s">
        <v>91</v>
      </c>
      <c r="I1" s="12" t="s">
        <v>86</v>
      </c>
      <c r="J1" s="12" t="s">
        <v>63</v>
      </c>
      <c r="K1" s="12" t="s">
        <v>68</v>
      </c>
      <c r="L1" s="12" t="s">
        <v>64</v>
      </c>
      <c r="M1" s="12" t="s">
        <v>9</v>
      </c>
      <c r="N1" s="13" t="s">
        <v>10</v>
      </c>
      <c r="O1" s="13" t="s">
        <v>11</v>
      </c>
      <c r="P1" s="13" t="s">
        <v>66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17</v>
      </c>
      <c r="W1" s="13" t="s">
        <v>61</v>
      </c>
      <c r="X1" s="13" t="s">
        <v>18</v>
      </c>
      <c r="Y1" s="13" t="s">
        <v>19</v>
      </c>
      <c r="Z1" s="13" t="s">
        <v>20</v>
      </c>
      <c r="AA1" s="13" t="s">
        <v>26</v>
      </c>
      <c r="AB1" s="13" t="s">
        <v>52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3" t="s">
        <v>36</v>
      </c>
      <c r="AM1" s="13" t="s">
        <v>43</v>
      </c>
      <c r="AN1" s="13" t="s">
        <v>45</v>
      </c>
      <c r="AO1" s="13" t="s">
        <v>46</v>
      </c>
      <c r="AP1" s="13" t="s">
        <v>47</v>
      </c>
      <c r="AQ1" s="13" t="s">
        <v>95</v>
      </c>
      <c r="AR1" s="13" t="s">
        <v>57</v>
      </c>
      <c r="AS1" s="13" t="s">
        <v>87</v>
      </c>
      <c r="AT1" s="13" t="s">
        <v>54</v>
      </c>
      <c r="AU1" s="14" t="s">
        <v>79</v>
      </c>
      <c r="AV1" s="13" t="s">
        <v>79</v>
      </c>
      <c r="AW1" s="13" t="s">
        <v>48</v>
      </c>
      <c r="AX1" s="13" t="s">
        <v>58</v>
      </c>
      <c r="AY1" s="13" t="s">
        <v>59</v>
      </c>
      <c r="AZ1" s="13" t="s">
        <v>49</v>
      </c>
      <c r="BA1" s="13" t="s">
        <v>55</v>
      </c>
      <c r="BB1" s="12" t="s">
        <v>60</v>
      </c>
      <c r="BC1" s="13" t="s">
        <v>80</v>
      </c>
      <c r="BD1" s="13" t="s">
        <v>81</v>
      </c>
      <c r="BE1" s="13" t="s">
        <v>82</v>
      </c>
      <c r="BF1" s="12" t="s">
        <v>88</v>
      </c>
      <c r="BG1" s="12" t="s">
        <v>89</v>
      </c>
      <c r="BH1" s="13" t="s">
        <v>94</v>
      </c>
    </row>
    <row r="2" spans="1:60" ht="90.75" x14ac:dyDescent="0.3">
      <c r="A2">
        <v>1</v>
      </c>
      <c r="B2" t="s">
        <v>2</v>
      </c>
      <c r="C2" s="5" t="s">
        <v>6</v>
      </c>
      <c r="D2" t="s">
        <v>5</v>
      </c>
      <c r="E2" s="5" t="s">
        <v>74</v>
      </c>
      <c r="F2" s="7" t="s">
        <v>73</v>
      </c>
      <c r="G2">
        <v>12596</v>
      </c>
      <c r="H2">
        <v>2018</v>
      </c>
      <c r="I2">
        <v>7115</v>
      </c>
      <c r="J2">
        <v>2316</v>
      </c>
      <c r="K2" s="3" t="s">
        <v>69</v>
      </c>
      <c r="L2" s="1" t="s">
        <v>65</v>
      </c>
      <c r="M2" s="2">
        <v>43101</v>
      </c>
      <c r="N2" s="2">
        <v>43475</v>
      </c>
      <c r="O2" s="2">
        <v>43470</v>
      </c>
      <c r="P2" s="6" t="s">
        <v>67</v>
      </c>
      <c r="Q2" s="1" t="s">
        <v>21</v>
      </c>
      <c r="R2" t="s">
        <v>22</v>
      </c>
      <c r="S2" s="1" t="s">
        <v>76</v>
      </c>
      <c r="T2" t="s">
        <v>23</v>
      </c>
      <c r="U2" s="1" t="s">
        <v>75</v>
      </c>
      <c r="V2" s="1" t="s">
        <v>78</v>
      </c>
      <c r="W2" s="1" t="s">
        <v>62</v>
      </c>
      <c r="X2">
        <v>270</v>
      </c>
      <c r="Y2" t="s">
        <v>24</v>
      </c>
      <c r="Z2" s="1" t="s">
        <v>25</v>
      </c>
      <c r="AA2" s="4" t="s">
        <v>51</v>
      </c>
      <c r="AB2" s="3" t="s">
        <v>96</v>
      </c>
      <c r="AC2" s="2">
        <f ca="1">TODAY()</f>
        <v>43761</v>
      </c>
      <c r="AD2" s="2">
        <f ca="1">TODAY()+365</f>
        <v>44126</v>
      </c>
      <c r="AE2" t="s">
        <v>37</v>
      </c>
      <c r="AF2">
        <v>500000</v>
      </c>
      <c r="AG2" t="s">
        <v>38</v>
      </c>
      <c r="AH2" s="1" t="s">
        <v>39</v>
      </c>
      <c r="AI2" t="s">
        <v>40</v>
      </c>
      <c r="AJ2" s="1" t="s">
        <v>41</v>
      </c>
      <c r="AK2" s="1" t="s">
        <v>42</v>
      </c>
      <c r="AL2">
        <v>35010</v>
      </c>
      <c r="AM2" s="1" t="s">
        <v>44</v>
      </c>
      <c r="AN2" s="2">
        <f ca="1">TODAY()-10</f>
        <v>43751</v>
      </c>
      <c r="AO2" s="2">
        <f ca="1">TODAY()</f>
        <v>43761</v>
      </c>
      <c r="AP2" s="1" t="s">
        <v>50</v>
      </c>
      <c r="AQ2">
        <v>1500000</v>
      </c>
      <c r="AR2">
        <v>500000</v>
      </c>
      <c r="AS2">
        <v>35000</v>
      </c>
      <c r="AT2">
        <v>500000</v>
      </c>
      <c r="AU2">
        <v>100000</v>
      </c>
      <c r="AW2">
        <v>50000</v>
      </c>
      <c r="AX2">
        <v>50000</v>
      </c>
      <c r="AY2">
        <v>25000</v>
      </c>
      <c r="AZ2" t="s">
        <v>24</v>
      </c>
      <c r="BA2">
        <v>2000000</v>
      </c>
      <c r="BB2" t="s">
        <v>70</v>
      </c>
      <c r="BC2" s="1" t="s">
        <v>85</v>
      </c>
      <c r="BD2" s="1" t="s">
        <v>84</v>
      </c>
      <c r="BE2" s="1" t="s">
        <v>83</v>
      </c>
      <c r="BF2">
        <v>24000</v>
      </c>
      <c r="BG2" t="s">
        <v>90</v>
      </c>
      <c r="BH2" s="1" t="s">
        <v>24</v>
      </c>
    </row>
  </sheetData>
  <hyperlinks>
    <hyperlink ref="C2" r:id="rId1"/>
    <hyperlink ref="E2" r:id="rId2" display="mailto:freddie.pitts@awacservices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phoenix</vt:lpstr>
      <vt:lpstr>phoenix_AAD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2019-10-23T14:16:32Z</dcterms:modified>
</cp:coreProperties>
</file>