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e077738/dev/Alexa-Skills/AddictionHelpFinder/AlcoholCenters/"/>
    </mc:Choice>
  </mc:AlternateContent>
  <bookViews>
    <workbookView xWindow="260" yWindow="700" windowWidth="28560" windowHeight="17380" tabRatio="500"/>
  </bookViews>
  <sheets>
    <sheet name="Facilities with service detail" sheetId="1" r:id="rId1"/>
    <sheet name="service code reference" sheetId="2" r:id="rId2"/>
  </sheets>
  <definedNames>
    <definedName name="_xlnm._FilterDatabase" localSheetId="0" hidden="1">'Facilities with service detail'!$A$1:$T$329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4" i="1" l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W2" i="1"/>
  <c r="X2" i="1"/>
  <c r="U2" i="1"/>
  <c r="V2" i="1"/>
</calcChain>
</file>

<file path=xl/sharedStrings.xml><?xml version="1.0" encoding="utf-8"?>
<sst xmlns="http://schemas.openxmlformats.org/spreadsheetml/2006/main" count="5016" uniqueCount="2545">
  <si>
    <t xml:space="preserve">  category_code</t>
  </si>
  <si>
    <t>category_name</t>
  </si>
  <si>
    <t>service_code</t>
  </si>
  <si>
    <t>service_name</t>
  </si>
  <si>
    <t>service_description</t>
  </si>
  <si>
    <t>TC</t>
  </si>
  <si>
    <t>Type of Care</t>
  </si>
  <si>
    <t>DT</t>
  </si>
  <si>
    <t xml:space="preserve">Detoxification  </t>
  </si>
  <si>
    <t>HH</t>
  </si>
  <si>
    <t>Transitional housing or halfway house</t>
  </si>
  <si>
    <t>SA</t>
  </si>
  <si>
    <t xml:space="preserve">Substance abuse treatment  </t>
  </si>
  <si>
    <t>FOP</t>
  </si>
  <si>
    <t>Facility Operation (e.g. Private, Public)</t>
  </si>
  <si>
    <t>DDF</t>
  </si>
  <si>
    <t>Department of Defense</t>
  </si>
  <si>
    <t>IH</t>
  </si>
  <si>
    <t>Indian Health Service</t>
  </si>
  <si>
    <t>LCCG</t>
  </si>
  <si>
    <t>Local, county, or community government</t>
  </si>
  <si>
    <t>PVT</t>
  </si>
  <si>
    <t>Private organization</t>
  </si>
  <si>
    <t>STG</t>
  </si>
  <si>
    <t>State government</t>
  </si>
  <si>
    <t>TBG</t>
  </si>
  <si>
    <t>name1</t>
  </si>
  <si>
    <t>Tribal government</t>
  </si>
  <si>
    <t>VAMC</t>
  </si>
  <si>
    <t>U.S. Department of Veterans Affairs</t>
  </si>
  <si>
    <t>LCA</t>
  </si>
  <si>
    <t>License/Certification/Accreditation</t>
  </si>
  <si>
    <t>STAG</t>
  </si>
  <si>
    <t>State substance abuse agency</t>
  </si>
  <si>
    <t>STDH</t>
  </si>
  <si>
    <t>State department of health</t>
  </si>
  <si>
    <t>STMH</t>
  </si>
  <si>
    <t>State mental health department</t>
  </si>
  <si>
    <t>CARF</t>
  </si>
  <si>
    <t>Commission on Accreditation of Rehabilitation Facilities</t>
  </si>
  <si>
    <t>COA</t>
  </si>
  <si>
    <t xml:space="preserve">Council on Accreditation </t>
  </si>
  <si>
    <t>HFAP</t>
  </si>
  <si>
    <t xml:space="preserve">Healthcare Facilities Accreditation Program </t>
  </si>
  <si>
    <t>HLA</t>
  </si>
  <si>
    <t>Hospital licensing authority</t>
  </si>
  <si>
    <t>JC</t>
  </si>
  <si>
    <t>The Joint Commission</t>
  </si>
  <si>
    <t>NCQA</t>
  </si>
  <si>
    <t xml:space="preserve">National Committee for Quality Assurance </t>
  </si>
  <si>
    <t>PAY</t>
  </si>
  <si>
    <t>Payment/Insurance/Funding Accepted</t>
  </si>
  <si>
    <t>ATR</t>
  </si>
  <si>
    <t>Access to recovery (ATR) voucher</t>
  </si>
  <si>
    <t>FSA</t>
  </si>
  <si>
    <t>Federal, or any government funding for substance abuse programs</t>
  </si>
  <si>
    <t>ITU</t>
  </si>
  <si>
    <t>IHS/Tribal/Urban (ITU) funds</t>
  </si>
  <si>
    <t>MC</t>
  </si>
  <si>
    <t>Medicare</t>
  </si>
  <si>
    <t>name2</t>
  </si>
  <si>
    <t>MD</t>
  </si>
  <si>
    <t>Medicaid</t>
  </si>
  <si>
    <t>MI</t>
  </si>
  <si>
    <t>Military insurance (e.g., TRICARE)</t>
  </si>
  <si>
    <t>NP</t>
  </si>
  <si>
    <t>No payment accepted</t>
  </si>
  <si>
    <t>PI</t>
  </si>
  <si>
    <t>Private health insurance</t>
  </si>
  <si>
    <t>SF</t>
  </si>
  <si>
    <t>Cash or self-payment</t>
  </si>
  <si>
    <t>street1</t>
  </si>
  <si>
    <t>SI</t>
  </si>
  <si>
    <t>street2</t>
  </si>
  <si>
    <t>city</t>
  </si>
  <si>
    <t>State financed health insurance plan other than Medicaid</t>
  </si>
  <si>
    <t>state</t>
  </si>
  <si>
    <t>zip</t>
  </si>
  <si>
    <t>PYAS</t>
  </si>
  <si>
    <t>zip4</t>
  </si>
  <si>
    <t>Payment Assistance Available</t>
  </si>
  <si>
    <t>county</t>
  </si>
  <si>
    <t>PA</t>
  </si>
  <si>
    <t>phone</t>
  </si>
  <si>
    <t>Payment assistance (check with facility for details)</t>
  </si>
  <si>
    <t>intake_prompt</t>
  </si>
  <si>
    <t>intake1</t>
  </si>
  <si>
    <t>intake2</t>
  </si>
  <si>
    <t>latitude</t>
  </si>
  <si>
    <t>SS</t>
  </si>
  <si>
    <t>longitude</t>
  </si>
  <si>
    <t>Sliding fee scale (fee is based on income and other factors)</t>
  </si>
  <si>
    <t>Naltrexon Oral</t>
  </si>
  <si>
    <t>SG</t>
  </si>
  <si>
    <t>Special Programs/Groups Offered</t>
  </si>
  <si>
    <t>AD</t>
  </si>
  <si>
    <t>Adolescents</t>
  </si>
  <si>
    <t>TAY</t>
  </si>
  <si>
    <t>Transitional age young adults</t>
  </si>
  <si>
    <t>WN</t>
  </si>
  <si>
    <t>Adult women</t>
  </si>
  <si>
    <t>PW</t>
  </si>
  <si>
    <t>Pregnant/postpartum women</t>
  </si>
  <si>
    <t>MN</t>
  </si>
  <si>
    <t>Adult men</t>
  </si>
  <si>
    <t>SE</t>
  </si>
  <si>
    <t>Seniors or older adults</t>
  </si>
  <si>
    <t>GL</t>
  </si>
  <si>
    <t>Lesbian, gay, bisexual, or transgender (LGBT) clients</t>
  </si>
  <si>
    <t>VET</t>
  </si>
  <si>
    <t>Veterans</t>
  </si>
  <si>
    <t>ADM</t>
  </si>
  <si>
    <t>Naltrexone Inj</t>
  </si>
  <si>
    <t>Active duty military</t>
  </si>
  <si>
    <t>LGBT</t>
  </si>
  <si>
    <t>12 Step</t>
  </si>
  <si>
    <t>MF</t>
  </si>
  <si>
    <t>Military families</t>
  </si>
  <si>
    <t>CJ</t>
  </si>
  <si>
    <t xml:space="preserve">Clients referred from the court/judicial system </t>
  </si>
  <si>
    <t>CO</t>
  </si>
  <si>
    <t>Persons with co-occurring mental and substance abuse disorders</t>
  </si>
  <si>
    <t>HV</t>
  </si>
  <si>
    <t>Persons with HIV or AIDS</t>
  </si>
  <si>
    <t>XA</t>
  </si>
  <si>
    <t>Persons who have experienced sexual abuse</t>
  </si>
  <si>
    <t>DV</t>
  </si>
  <si>
    <t>Persons who have experienced intimate partner violence, domestic violence</t>
  </si>
  <si>
    <t>TRMA</t>
  </si>
  <si>
    <t>Persons who have experienced trauma</t>
  </si>
  <si>
    <t>ASSES</t>
  </si>
  <si>
    <t>Assessment/Pre-treatment</t>
  </si>
  <si>
    <t>CMHA</t>
  </si>
  <si>
    <t>Comprehensive mental health assessment</t>
  </si>
  <si>
    <t>CSAA</t>
  </si>
  <si>
    <t>Comprehensive substance abuse assessment</t>
  </si>
  <si>
    <t>ISC</t>
  </si>
  <si>
    <t>Interim services for clients</t>
  </si>
  <si>
    <t>OPC</t>
  </si>
  <si>
    <t>Outreach to persons in the community</t>
  </si>
  <si>
    <t>SCR</t>
  </si>
  <si>
    <t>Screening/Testing</t>
  </si>
  <si>
    <t>BABA</t>
  </si>
  <si>
    <t>Breath analyzer or blood alcohol testing</t>
  </si>
  <si>
    <t>DAUT</t>
  </si>
  <si>
    <t>Drug or alcohol urine screening</t>
  </si>
  <si>
    <t>HIVT</t>
  </si>
  <si>
    <t>HIV testing</t>
  </si>
  <si>
    <t>SHB</t>
  </si>
  <si>
    <t>Screening for Hepatitis B</t>
  </si>
  <si>
    <t>SHC</t>
  </si>
  <si>
    <t>Screening for Hepatitis C</t>
  </si>
  <si>
    <t>SMHD</t>
  </si>
  <si>
    <t>Screening for mental health disorders</t>
  </si>
  <si>
    <t>SSA</t>
  </si>
  <si>
    <t>Screening for substance abuse</t>
  </si>
  <si>
    <t>STDT</t>
  </si>
  <si>
    <t>STD testing</t>
  </si>
  <si>
    <t>TBS</t>
  </si>
  <si>
    <t>TB screening</t>
  </si>
  <si>
    <t>TRSRV</t>
  </si>
  <si>
    <t>Transitional Services</t>
  </si>
  <si>
    <t>ACC</t>
  </si>
  <si>
    <t>Aftercare/continuing care</t>
  </si>
  <si>
    <t>DP</t>
  </si>
  <si>
    <t>Discharge Planning</t>
  </si>
  <si>
    <t>AS</t>
  </si>
  <si>
    <t>Ancillary Services</t>
  </si>
  <si>
    <t>ACU</t>
  </si>
  <si>
    <t>Acupuncture</t>
  </si>
  <si>
    <t>AOSS</t>
  </si>
  <si>
    <t>Assistance with obtaining social services</t>
  </si>
  <si>
    <t>BC</t>
  </si>
  <si>
    <t xml:space="preserve">Residential beds for clients children  </t>
  </si>
  <si>
    <t>CCC</t>
  </si>
  <si>
    <t>Child care for clients children</t>
  </si>
  <si>
    <t>CM</t>
  </si>
  <si>
    <t>Case management</t>
  </si>
  <si>
    <t>DVFP</t>
  </si>
  <si>
    <t>Domestic violence services-family or partner</t>
  </si>
  <si>
    <t>EIH</t>
  </si>
  <si>
    <t>Early intervention for HIV</t>
  </si>
  <si>
    <t>HS</t>
  </si>
  <si>
    <t>Housing services</t>
  </si>
  <si>
    <t>MHS</t>
  </si>
  <si>
    <t>Mental health services</t>
  </si>
  <si>
    <t>PEER</t>
  </si>
  <si>
    <t>Consumer-run (peer-support) services</t>
  </si>
  <si>
    <t>SHG</t>
  </si>
  <si>
    <t>Self-help groups</t>
  </si>
  <si>
    <t>SSD</t>
  </si>
  <si>
    <t>Social skills development</t>
  </si>
  <si>
    <t>TA</t>
  </si>
  <si>
    <t>Transportation assistance</t>
  </si>
  <si>
    <t>OTHR</t>
  </si>
  <si>
    <t>Other Addictions</t>
  </si>
  <si>
    <t>ADD</t>
  </si>
  <si>
    <t>Treatment for non-substance abuse addiction disorder</t>
  </si>
  <si>
    <t>TGD</t>
  </si>
  <si>
    <t>Treatment for gambling disorder</t>
  </si>
  <si>
    <t>TID</t>
  </si>
  <si>
    <t>Treatment for internet use disorder</t>
  </si>
  <si>
    <t>SET</t>
  </si>
  <si>
    <t>Service Settings (e.g., Outpatient, Residential, etc.)</t>
  </si>
  <si>
    <t>CT</t>
  </si>
  <si>
    <t>Computerized treatment</t>
  </si>
  <si>
    <t>HI</t>
  </si>
  <si>
    <t xml:space="preserve">Hospital inpatient </t>
  </si>
  <si>
    <t>OP</t>
  </si>
  <si>
    <t xml:space="preserve">Outpatient </t>
  </si>
  <si>
    <t>RES</t>
  </si>
  <si>
    <t>Residential</t>
  </si>
  <si>
    <t>HID</t>
  </si>
  <si>
    <t>Hospital inpatient detoxification</t>
  </si>
  <si>
    <t>HIT</t>
  </si>
  <si>
    <t>Hospital inpatient treatment</t>
  </si>
  <si>
    <t>OD</t>
  </si>
  <si>
    <t>Outpatient detoxification</t>
  </si>
  <si>
    <t>ODT</t>
  </si>
  <si>
    <t>Outpatient day treatment or partial hospitalization</t>
  </si>
  <si>
    <t>OIT</t>
  </si>
  <si>
    <t>Intensive outpatient treatment</t>
  </si>
  <si>
    <t>OMB</t>
  </si>
  <si>
    <t>Outpatient methadone/buprenorphine or naltrexone</t>
  </si>
  <si>
    <t>ORT</t>
  </si>
  <si>
    <t>Regular outpatient treatment</t>
  </si>
  <si>
    <t>RD</t>
  </si>
  <si>
    <t>Residential detoxification</t>
  </si>
  <si>
    <t>RL</t>
  </si>
  <si>
    <t>Long-term residential</t>
  </si>
  <si>
    <t>RS</t>
  </si>
  <si>
    <t>Short-term residential</t>
  </si>
  <si>
    <t>DETOX</t>
  </si>
  <si>
    <t>Detoxification</t>
  </si>
  <si>
    <t>ADTX</t>
  </si>
  <si>
    <t>Alcohol Detoxification</t>
  </si>
  <si>
    <t>BDTX</t>
  </si>
  <si>
    <t>Benzodiazepines Detoxification</t>
  </si>
  <si>
    <t>CDTX</t>
  </si>
  <si>
    <t>Cocaine Detoxification</t>
  </si>
  <si>
    <t>MDTX</t>
  </si>
  <si>
    <t>Methamphetamines Detoxification</t>
  </si>
  <si>
    <t>ODTX</t>
  </si>
  <si>
    <t>Opioids Detoxification</t>
  </si>
  <si>
    <t>EDU</t>
  </si>
  <si>
    <t>Counseling Services and Education</t>
  </si>
  <si>
    <t>ICO</t>
  </si>
  <si>
    <t>Individual counseling offered</t>
  </si>
  <si>
    <t>GCO</t>
  </si>
  <si>
    <t>Group counseling offered</t>
  </si>
  <si>
    <t>FCO</t>
  </si>
  <si>
    <t>Family counseling offered</t>
  </si>
  <si>
    <t>MCO</t>
  </si>
  <si>
    <t>Marital/couples counseling offered</t>
  </si>
  <si>
    <t>SAE</t>
  </si>
  <si>
    <t>Substance abuse education</t>
  </si>
  <si>
    <t>Caspar Inc</t>
  </si>
  <si>
    <t>TAEC</t>
  </si>
  <si>
    <t>3 Summit Avenue</t>
  </si>
  <si>
    <t>Hepatitis education, counseling, or support</t>
  </si>
  <si>
    <t>Somerville</t>
  </si>
  <si>
    <t>02143</t>
  </si>
  <si>
    <t>Middlesex</t>
  </si>
  <si>
    <t>HAEC</t>
  </si>
  <si>
    <t>617-776-6036</t>
  </si>
  <si>
    <t>HIV or AIDS education, counseling, or support</t>
  </si>
  <si>
    <t>42.383625</t>
  </si>
  <si>
    <t>-71.095391</t>
  </si>
  <si>
    <t>1</t>
  </si>
  <si>
    <t>HEOH</t>
  </si>
  <si>
    <t>Health education services other than HIV/AIDS or hepatitis</t>
  </si>
  <si>
    <t>EMP</t>
  </si>
  <si>
    <t>Hairston House</t>
  </si>
  <si>
    <t>Employment counseling or training</t>
  </si>
  <si>
    <t>25 Graves Avenue</t>
  </si>
  <si>
    <t>Northampton</t>
  </si>
  <si>
    <t>TOBAC</t>
  </si>
  <si>
    <t>Tobacco/Screening Services</t>
  </si>
  <si>
    <t>01060</t>
  </si>
  <si>
    <t>NRT</t>
  </si>
  <si>
    <t>Hampshire</t>
  </si>
  <si>
    <t>Nicotine replacement therapy</t>
  </si>
  <si>
    <t>413-585-8390</t>
  </si>
  <si>
    <t>42.322022</t>
  </si>
  <si>
    <t>NSC</t>
  </si>
  <si>
    <t>-72.628051</t>
  </si>
  <si>
    <t>Non-nicotine smoking/tobacco cessation medications</t>
  </si>
  <si>
    <t>STU</t>
  </si>
  <si>
    <t>Old Colony YMCA</t>
  </si>
  <si>
    <t>Screening for tobacco use</t>
  </si>
  <si>
    <t>Mental Health Clinic</t>
  </si>
  <si>
    <t>891 Montello Street</t>
  </si>
  <si>
    <t>Brockton</t>
  </si>
  <si>
    <t>TCC</t>
  </si>
  <si>
    <t>02301</t>
  </si>
  <si>
    <t>Smoking/tobacco cessation counseling</t>
  </si>
  <si>
    <t>Plymouth</t>
  </si>
  <si>
    <t>508-427-4383</t>
  </si>
  <si>
    <t>SMP</t>
  </si>
  <si>
    <t>42.0680262</t>
  </si>
  <si>
    <t xml:space="preserve">Facility Smoking Policy </t>
  </si>
  <si>
    <t>-71.0152413</t>
  </si>
  <si>
    <t>SMON</t>
  </si>
  <si>
    <t>Smoking not permitted</t>
  </si>
  <si>
    <t>SMOP</t>
  </si>
  <si>
    <t>Steppingstone Inc</t>
  </si>
  <si>
    <t xml:space="preserve">Smoking permitted without restriction </t>
  </si>
  <si>
    <t>Mens Program</t>
  </si>
  <si>
    <t>466 North Main Street</t>
  </si>
  <si>
    <t>Fall River</t>
  </si>
  <si>
    <t>SMPD</t>
  </si>
  <si>
    <t>02720</t>
  </si>
  <si>
    <t>Smoking permitted in designated area</t>
  </si>
  <si>
    <t>Bristol</t>
  </si>
  <si>
    <t>508-617-4436</t>
  </si>
  <si>
    <t>508-674-2788 x202</t>
  </si>
  <si>
    <t>AGE</t>
  </si>
  <si>
    <t>41.708366</t>
  </si>
  <si>
    <t>Age Groups Accepted</t>
  </si>
  <si>
    <t>-71.154817</t>
  </si>
  <si>
    <t>ADLT</t>
  </si>
  <si>
    <t>Adults</t>
  </si>
  <si>
    <t xml:space="preserve">Recovery Centers of America </t>
  </si>
  <si>
    <t>Westminster ATS</t>
  </si>
  <si>
    <t>CHLD</t>
  </si>
  <si>
    <t>9 Village Inn Road</t>
  </si>
  <si>
    <t>Children/adolescents</t>
  </si>
  <si>
    <t>Westminster</t>
  </si>
  <si>
    <t>01473</t>
  </si>
  <si>
    <t>Worcester</t>
  </si>
  <si>
    <t>978-571-1700</t>
  </si>
  <si>
    <t>YAD</t>
  </si>
  <si>
    <t>42.5430321</t>
  </si>
  <si>
    <t xml:space="preserve">Young adults </t>
  </si>
  <si>
    <t>-71.8790129</t>
  </si>
  <si>
    <t>GN</t>
  </si>
  <si>
    <t>Gender Accepted</t>
  </si>
  <si>
    <t>FEM</t>
  </si>
  <si>
    <t>Female</t>
  </si>
  <si>
    <t>Sullivan House</t>
  </si>
  <si>
    <t>65 Glen Road</t>
  </si>
  <si>
    <t>Jamaica Plain</t>
  </si>
  <si>
    <t>MALE</t>
  </si>
  <si>
    <t>Male</t>
  </si>
  <si>
    <t>02130</t>
  </si>
  <si>
    <t>Suffolk</t>
  </si>
  <si>
    <t>617-524-4416</t>
  </si>
  <si>
    <t>EXCL</t>
  </si>
  <si>
    <t>42.3082942</t>
  </si>
  <si>
    <t>Exclusive Services</t>
  </si>
  <si>
    <t>-71.1013326</t>
  </si>
  <si>
    <t>BMO</t>
  </si>
  <si>
    <t>Methadone and buprenorphine clients only</t>
  </si>
  <si>
    <t>Gosnold Counseling Center</t>
  </si>
  <si>
    <t>DU</t>
  </si>
  <si>
    <t>43 Race Point Road</t>
  </si>
  <si>
    <t>DUI/DWI clients</t>
  </si>
  <si>
    <t>Provincetown</t>
  </si>
  <si>
    <t>02657</t>
  </si>
  <si>
    <t>Barnstable</t>
  </si>
  <si>
    <t>508-487-2449</t>
  </si>
  <si>
    <t>DUO</t>
  </si>
  <si>
    <t>800-444-1554</t>
  </si>
  <si>
    <t>Serve only DWI clients</t>
  </si>
  <si>
    <t>42.0607402</t>
  </si>
  <si>
    <t>-70.1902783</t>
  </si>
  <si>
    <t>MO</t>
  </si>
  <si>
    <t>Methadone clients only</t>
  </si>
  <si>
    <t>Habit OPCO</t>
  </si>
  <si>
    <t>OTPA</t>
  </si>
  <si>
    <t>Satellite</t>
  </si>
  <si>
    <t>All Clients in Opioid Treatment Program</t>
  </si>
  <si>
    <t>1515 Hancock Street</t>
  </si>
  <si>
    <t>Quincy</t>
  </si>
  <si>
    <t>SL</t>
  </si>
  <si>
    <t>02169</t>
  </si>
  <si>
    <t>Norfolk</t>
  </si>
  <si>
    <t>617-479-0102</t>
  </si>
  <si>
    <t>508-586-6300</t>
  </si>
  <si>
    <t>42.2476346</t>
  </si>
  <si>
    <t>Language Services</t>
  </si>
  <si>
    <t>-71.0017664</t>
  </si>
  <si>
    <t>AH</t>
  </si>
  <si>
    <t>Services for the deaf and hard of hearing</t>
  </si>
  <si>
    <t>Health Care Resource Centers</t>
  </si>
  <si>
    <t>175 Crescent Avenue</t>
  </si>
  <si>
    <t>Chelsea</t>
  </si>
  <si>
    <t>02150</t>
  </si>
  <si>
    <t>NX</t>
  </si>
  <si>
    <t>617-889-8779</t>
  </si>
  <si>
    <t>Native American Indian or Alaska Native languages</t>
  </si>
  <si>
    <t>42.396243</t>
  </si>
  <si>
    <t>-71.0232651</t>
  </si>
  <si>
    <t>FX</t>
  </si>
  <si>
    <t>Phoenix House TSS</t>
  </si>
  <si>
    <t>Other languages(excluding Spanish)</t>
  </si>
  <si>
    <t>130 Pine Street</t>
  </si>
  <si>
    <t>Holyoke</t>
  </si>
  <si>
    <t>SP</t>
  </si>
  <si>
    <t>01040</t>
  </si>
  <si>
    <t>Spanish</t>
  </si>
  <si>
    <t>Hampden</t>
  </si>
  <si>
    <t>413-538-8188</t>
  </si>
  <si>
    <t>413-538-8188 x96310</t>
  </si>
  <si>
    <t>AIL</t>
  </si>
  <si>
    <t>42.2089132</t>
  </si>
  <si>
    <t>American Indian or Alaskan Native Languages</t>
  </si>
  <si>
    <t>N13</t>
  </si>
  <si>
    <t>-72.6122707</t>
  </si>
  <si>
    <t>Hopi</t>
  </si>
  <si>
    <t>N18</t>
  </si>
  <si>
    <t>Lakota</t>
  </si>
  <si>
    <t>Agawam Counseling Center</t>
  </si>
  <si>
    <t>30 Southwick Street</t>
  </si>
  <si>
    <t>Agawam</t>
  </si>
  <si>
    <t>N23</t>
  </si>
  <si>
    <t>01001</t>
  </si>
  <si>
    <t>Navajo</t>
  </si>
  <si>
    <t>413-786-6410</t>
  </si>
  <si>
    <t>Intakes</t>
  </si>
  <si>
    <t>413-733-1423</t>
  </si>
  <si>
    <t>413-737-2439</t>
  </si>
  <si>
    <t>N24</t>
  </si>
  <si>
    <t>42.0672142</t>
  </si>
  <si>
    <t>Ojibwa</t>
  </si>
  <si>
    <t>-72.680238</t>
  </si>
  <si>
    <t>Community Healthcare Inc</t>
  </si>
  <si>
    <t>Health Care Resource Ctrs fka CSAC</t>
  </si>
  <si>
    <t>628 Center Street</t>
  </si>
  <si>
    <t>Chicopee</t>
  </si>
  <si>
    <t>01013</t>
  </si>
  <si>
    <t>413-746-0051 x3182</t>
  </si>
  <si>
    <t>413-746-0051</t>
  </si>
  <si>
    <t>42.1327229</t>
  </si>
  <si>
    <t>-72.6133673</t>
  </si>
  <si>
    <t>Addiction Campuses</t>
  </si>
  <si>
    <t>Swift River</t>
  </si>
  <si>
    <t>151 South Street</t>
  </si>
  <si>
    <t>N40</t>
  </si>
  <si>
    <t>Cummington</t>
  </si>
  <si>
    <t>Yupik</t>
  </si>
  <si>
    <t>01026</t>
  </si>
  <si>
    <t>OL</t>
  </si>
  <si>
    <t>413-634-3600</t>
  </si>
  <si>
    <t>Other Languages</t>
  </si>
  <si>
    <t>888-910-1164</t>
  </si>
  <si>
    <t>F4</t>
  </si>
  <si>
    <t>42.4831671</t>
  </si>
  <si>
    <t>Arabic</t>
  </si>
  <si>
    <t>-72.8844861</t>
  </si>
  <si>
    <t>F17</t>
  </si>
  <si>
    <t>Any Chinese Language</t>
  </si>
  <si>
    <t>Providence Behavioral Health Hospital</t>
  </si>
  <si>
    <t>Acute Treatment Services</t>
  </si>
  <si>
    <t>1233 Main Street</t>
  </si>
  <si>
    <t>F19</t>
  </si>
  <si>
    <t>Creole</t>
  </si>
  <si>
    <t>413-536-5111 x2984</t>
  </si>
  <si>
    <t>F25</t>
  </si>
  <si>
    <t>413-539-2981</t>
  </si>
  <si>
    <t>Farsi</t>
  </si>
  <si>
    <t>800-274-7724</t>
  </si>
  <si>
    <t>42.1662091</t>
  </si>
  <si>
    <t>-72.6335126</t>
  </si>
  <si>
    <t>F28</t>
  </si>
  <si>
    <t>French</t>
  </si>
  <si>
    <t>Sisters of Providence Hospital</t>
  </si>
  <si>
    <t>F30</t>
  </si>
  <si>
    <t>Methadone Maintenance Program</t>
  </si>
  <si>
    <t>German</t>
  </si>
  <si>
    <t>F31</t>
  </si>
  <si>
    <t>413-539-2973</t>
  </si>
  <si>
    <t>Greek</t>
  </si>
  <si>
    <t>42.165342</t>
  </si>
  <si>
    <t>-72.635571</t>
  </si>
  <si>
    <t>F35</t>
  </si>
  <si>
    <t>Hebrew</t>
  </si>
  <si>
    <t>CleanSlate Centers</t>
  </si>
  <si>
    <t>306 Race Street</t>
  </si>
  <si>
    <t>F36</t>
  </si>
  <si>
    <t>Hindi</t>
  </si>
  <si>
    <t>413-341-1787</t>
  </si>
  <si>
    <t>42.2004838</t>
  </si>
  <si>
    <t>-72.6075131</t>
  </si>
  <si>
    <t>F37</t>
  </si>
  <si>
    <t>Hmong</t>
  </si>
  <si>
    <t>Gandara Residential Services for Women</t>
  </si>
  <si>
    <t>F42</t>
  </si>
  <si>
    <t>507 Appleton Street</t>
  </si>
  <si>
    <t>Italian</t>
  </si>
  <si>
    <t>Suite 1</t>
  </si>
  <si>
    <t>4040</t>
  </si>
  <si>
    <t>F43</t>
  </si>
  <si>
    <t>Japanese</t>
  </si>
  <si>
    <t>413-540-9881 x310</t>
  </si>
  <si>
    <t>413-540-9881 x312</t>
  </si>
  <si>
    <t>42.2097344</t>
  </si>
  <si>
    <t>-72.6181198</t>
  </si>
  <si>
    <t>F47</t>
  </si>
  <si>
    <t>Korean</t>
  </si>
  <si>
    <t>Mount Tom Ctr for MH and Recovery</t>
  </si>
  <si>
    <t>F66</t>
  </si>
  <si>
    <t>40 Bobola Road</t>
  </si>
  <si>
    <t>Polish</t>
  </si>
  <si>
    <t>413-536-5473</t>
  </si>
  <si>
    <t>F67</t>
  </si>
  <si>
    <t>42.1665547</t>
  </si>
  <si>
    <t>Portuguese</t>
  </si>
  <si>
    <t>-72.6490714</t>
  </si>
  <si>
    <t>City Clinic</t>
  </si>
  <si>
    <t>F70</t>
  </si>
  <si>
    <t>230-235 Maple Street</t>
  </si>
  <si>
    <t>Russian</t>
  </si>
  <si>
    <t>F81</t>
  </si>
  <si>
    <t>413-532-0389</t>
  </si>
  <si>
    <t>Tagalog</t>
  </si>
  <si>
    <t>42.2072615</t>
  </si>
  <si>
    <t>-72.6089582</t>
  </si>
  <si>
    <t>F92</t>
  </si>
  <si>
    <t>Vietnamese</t>
  </si>
  <si>
    <t>HOSP</t>
  </si>
  <si>
    <t>Substance Abuse and Pathways Prog</t>
  </si>
  <si>
    <t>Hospitals</t>
  </si>
  <si>
    <t>GH</t>
  </si>
  <si>
    <t xml:space="preserve">General Hospital (including VA hospital) </t>
  </si>
  <si>
    <t>413-539-2487</t>
  </si>
  <si>
    <t>PSYH</t>
  </si>
  <si>
    <t xml:space="preserve">Psychiatric hospital </t>
  </si>
  <si>
    <t>OM</t>
  </si>
  <si>
    <t>Opioid Medications used in Treatment</t>
  </si>
  <si>
    <t>MU</t>
  </si>
  <si>
    <t>Methadone used in Treatment</t>
  </si>
  <si>
    <t>Holyoke Medical Center Inc</t>
  </si>
  <si>
    <t>Partial Hosp and Intensive Outpt Prog</t>
  </si>
  <si>
    <t>575 Beech Street</t>
  </si>
  <si>
    <t>BU</t>
  </si>
  <si>
    <t>Buprenorphine used in Treatment</t>
  </si>
  <si>
    <t>413-534-2627</t>
  </si>
  <si>
    <t>42.1994734283721</t>
  </si>
  <si>
    <t>-72.6275392939558</t>
  </si>
  <si>
    <t>NU</t>
  </si>
  <si>
    <t>Naltrexone used in Treatment</t>
  </si>
  <si>
    <t>OT</t>
  </si>
  <si>
    <t>Type of Opioid Treatment</t>
  </si>
  <si>
    <t>Hilltown Community Health Centers</t>
  </si>
  <si>
    <t>DB</t>
  </si>
  <si>
    <t>73 Russell Road</t>
  </si>
  <si>
    <t xml:space="preserve">Buprenorphine detoxification  </t>
  </si>
  <si>
    <t>Huntington</t>
  </si>
  <si>
    <t>01050</t>
  </si>
  <si>
    <t>413-667-3009</t>
  </si>
  <si>
    <t>BUM</t>
  </si>
  <si>
    <t>413-667-3009 x267</t>
  </si>
  <si>
    <t>413-238-5511</t>
  </si>
  <si>
    <t xml:space="preserve">Buprenorphine maintenance  </t>
  </si>
  <si>
    <t>42.224499</t>
  </si>
  <si>
    <t>-72.870966</t>
  </si>
  <si>
    <t>BMW</t>
  </si>
  <si>
    <t xml:space="preserve">Buprenorphine maintenance for predetermined time </t>
  </si>
  <si>
    <t>VA Central Western MA HCS</t>
  </si>
  <si>
    <t>Substance Use Disorders Clinic</t>
  </si>
  <si>
    <t>421 North Main Street</t>
  </si>
  <si>
    <t>Leeds</t>
  </si>
  <si>
    <t>OTP</t>
  </si>
  <si>
    <t>SAMHSA-certified Opioid Treatment Program</t>
  </si>
  <si>
    <t>01053</t>
  </si>
  <si>
    <t>413-584-4040 x2600</t>
  </si>
  <si>
    <t>413-584-4040 x2603</t>
  </si>
  <si>
    <t>42.3471739</t>
  </si>
  <si>
    <t>DM</t>
  </si>
  <si>
    <t>-72.6859271</t>
  </si>
  <si>
    <t xml:space="preserve">Methadone detoxification  </t>
  </si>
  <si>
    <t>MM</t>
  </si>
  <si>
    <t xml:space="preserve">Methadone maintenance  </t>
  </si>
  <si>
    <t>441 Pleasant Street</t>
  </si>
  <si>
    <t>MMW</t>
  </si>
  <si>
    <t xml:space="preserve">Methadone maintenance for predetermined time </t>
  </si>
  <si>
    <t>3976</t>
  </si>
  <si>
    <t>UBN</t>
  </si>
  <si>
    <t xml:space="preserve">Prescribes/administer buprenorphine and/or naltrexone </t>
  </si>
  <si>
    <t>413-584-2404</t>
  </si>
  <si>
    <t>413-746-0051 x101</t>
  </si>
  <si>
    <t>42.312853</t>
  </si>
  <si>
    <t>-72.6249309</t>
  </si>
  <si>
    <t>RPN</t>
  </si>
  <si>
    <t xml:space="preserve">Relapse prevention from naltrexone  </t>
  </si>
  <si>
    <t>Grace House</t>
  </si>
  <si>
    <t>Center for Human Development</t>
  </si>
  <si>
    <t>143 West Street</t>
  </si>
  <si>
    <t>413-586-8213 x104</t>
  </si>
  <si>
    <t>617-661-3991</t>
  </si>
  <si>
    <t>42.313079</t>
  </si>
  <si>
    <t>-72.641772</t>
  </si>
  <si>
    <t>Clinical and Support Options Inc</t>
  </si>
  <si>
    <t>8 Atwood Drive</t>
  </si>
  <si>
    <t>Suite 201</t>
  </si>
  <si>
    <t>PAIN</t>
  </si>
  <si>
    <t>413-582-0471</t>
  </si>
  <si>
    <t>42.3030938</t>
  </si>
  <si>
    <t>-72.6227859</t>
  </si>
  <si>
    <t>Use methadone/buprenorphine for pain management or emergency dosing</t>
  </si>
  <si>
    <t>Baystate Wing Hospital</t>
  </si>
  <si>
    <t>Griswold Center</t>
  </si>
  <si>
    <t>40 Wright Street</t>
  </si>
  <si>
    <t>MOA</t>
  </si>
  <si>
    <t>Palmer</t>
  </si>
  <si>
    <t xml:space="preserve">Accepts clients on opioid medication </t>
  </si>
  <si>
    <t>01069</t>
  </si>
  <si>
    <t>413-370-5285</t>
  </si>
  <si>
    <t>413-370-8517</t>
  </si>
  <si>
    <t>42.1694156</t>
  </si>
  <si>
    <t>-72.341697</t>
  </si>
  <si>
    <t>NMOA</t>
  </si>
  <si>
    <t xml:space="preserve">Do not use medication for opioid addiction </t>
  </si>
  <si>
    <t>NOOP</t>
  </si>
  <si>
    <t>83 South Street</t>
  </si>
  <si>
    <t>Do not treat opioid addiction</t>
  </si>
  <si>
    <t>Suite 8</t>
  </si>
  <si>
    <t>Ware</t>
  </si>
  <si>
    <t>PHR</t>
  </si>
  <si>
    <t>01082</t>
  </si>
  <si>
    <t>Pharmacotherapies</t>
  </si>
  <si>
    <t>ACM</t>
  </si>
  <si>
    <t>42.2535952</t>
  </si>
  <si>
    <t>Acamprosate (Campral®)</t>
  </si>
  <si>
    <t>-72.2411578</t>
  </si>
  <si>
    <t>DSF</t>
  </si>
  <si>
    <t>Disulfiram (Antabuse®)</t>
  </si>
  <si>
    <t>Cornerstone Recovery</t>
  </si>
  <si>
    <t>59 South Street</t>
  </si>
  <si>
    <t>METH</t>
  </si>
  <si>
    <t>Methadone</t>
  </si>
  <si>
    <t>413-758-4050 x680</t>
  </si>
  <si>
    <t>BSDM</t>
  </si>
  <si>
    <t>42.2561773</t>
  </si>
  <si>
    <t>-72.2411427</t>
  </si>
  <si>
    <t>Buprenorphine sub-dermal implant (Probuphine®)</t>
  </si>
  <si>
    <t>BWN</t>
  </si>
  <si>
    <t>Buprenorphine with naloxone  (Suboxone®)</t>
  </si>
  <si>
    <t>Carson Center for Adults and Families</t>
  </si>
  <si>
    <t>77 Mill Street</t>
  </si>
  <si>
    <t>Suite 251</t>
  </si>
  <si>
    <t>Westfield</t>
  </si>
  <si>
    <t>BWON</t>
  </si>
  <si>
    <t>Buprenorphine without naloxone</t>
  </si>
  <si>
    <t>01085</t>
  </si>
  <si>
    <t>413-568-6141</t>
  </si>
  <si>
    <t>42.1116968</t>
  </si>
  <si>
    <t>NXN</t>
  </si>
  <si>
    <t>-72.7656093</t>
  </si>
  <si>
    <t>Naltrexone (oral)</t>
  </si>
  <si>
    <t>VTRL</t>
  </si>
  <si>
    <t>Community Substance Abuse Centers</t>
  </si>
  <si>
    <t>Extended-release, injectible Naltrexone (Vivitrol®)</t>
  </si>
  <si>
    <t>125 North Elm Street</t>
  </si>
  <si>
    <t>1st Floor</t>
  </si>
  <si>
    <t>MPD</t>
  </si>
  <si>
    <t>Medications for psychiatric disorders</t>
  </si>
  <si>
    <t>TAP</t>
  </si>
  <si>
    <t>413-568-6600</t>
  </si>
  <si>
    <t>Treatment Approaches</t>
  </si>
  <si>
    <t>42.13425</t>
  </si>
  <si>
    <t>ANG</t>
  </si>
  <si>
    <t>-72.740168</t>
  </si>
  <si>
    <t xml:space="preserve">Anger management </t>
  </si>
  <si>
    <t>BIA</t>
  </si>
  <si>
    <t xml:space="preserve">Brief intervention approach </t>
  </si>
  <si>
    <t>900 Memorial Avenue</t>
  </si>
  <si>
    <t>West Springfield</t>
  </si>
  <si>
    <t>CBT</t>
  </si>
  <si>
    <t>Cognitive/behavioral therapy</t>
  </si>
  <si>
    <t>01089</t>
  </si>
  <si>
    <t>413-788-0100</t>
  </si>
  <si>
    <t>CMI</t>
  </si>
  <si>
    <t xml:space="preserve">Contingency management/motivational incentive </t>
  </si>
  <si>
    <t>42.0954146</t>
  </si>
  <si>
    <t>-72.6127596</t>
  </si>
  <si>
    <t>CRV</t>
  </si>
  <si>
    <t xml:space="preserve">Community reinforcement plus vouchers </t>
  </si>
  <si>
    <t>DBT</t>
  </si>
  <si>
    <t>Dialectical behavioral therapy</t>
  </si>
  <si>
    <t>MOTI</t>
  </si>
  <si>
    <t xml:space="preserve">Motivational interviewing </t>
  </si>
  <si>
    <t>900 Memorial Drive</t>
  </si>
  <si>
    <t>MXM</t>
  </si>
  <si>
    <t xml:space="preserve">Martix Model </t>
  </si>
  <si>
    <t>REBT</t>
  </si>
  <si>
    <t xml:space="preserve">Rational emotive behavioral therapy </t>
  </si>
  <si>
    <t>RELP</t>
  </si>
  <si>
    <t xml:space="preserve">Relapse prevention  </t>
  </si>
  <si>
    <t>SACA</t>
  </si>
  <si>
    <t xml:space="preserve">Substance abuse counseling approach </t>
  </si>
  <si>
    <t>AdCare Hospital</t>
  </si>
  <si>
    <t xml:space="preserve">117 Park Avenue </t>
  </si>
  <si>
    <t>TRC</t>
  </si>
  <si>
    <t>Suite 100</t>
  </si>
  <si>
    <t xml:space="preserve">Trauma-related counseling </t>
  </si>
  <si>
    <t>TWFA</t>
  </si>
  <si>
    <t xml:space="preserve">12-step facilitation approach </t>
  </si>
  <si>
    <t>413-209-3124</t>
  </si>
  <si>
    <t>42.1052846</t>
  </si>
  <si>
    <t>-72.6186937</t>
  </si>
  <si>
    <t>Springfield</t>
  </si>
  <si>
    <t>1985 Main Street</t>
  </si>
  <si>
    <t>01103</t>
  </si>
  <si>
    <t>42.1073954</t>
  </si>
  <si>
    <t>-72.5976842</t>
  </si>
  <si>
    <t>Sloan Clinic</t>
  </si>
  <si>
    <t>471 Chestnut Street</t>
  </si>
  <si>
    <t>01104</t>
  </si>
  <si>
    <t>413-733-1431</t>
  </si>
  <si>
    <t>42.1146392</t>
  </si>
  <si>
    <t>-72.5976206</t>
  </si>
  <si>
    <t>Child Guidance Clinic</t>
  </si>
  <si>
    <t xml:space="preserve">110 Maple Street </t>
  </si>
  <si>
    <t>413-732-7419</t>
  </si>
  <si>
    <t>42.1009107</t>
  </si>
  <si>
    <t>-72.581375</t>
  </si>
  <si>
    <t>Liberty Street Clinic</t>
  </si>
  <si>
    <t>417 Liberty Street</t>
  </si>
  <si>
    <t>413-734-3151</t>
  </si>
  <si>
    <t>42.1142723</t>
  </si>
  <si>
    <t>-72.5850824</t>
  </si>
  <si>
    <t>Coles Place</t>
  </si>
  <si>
    <t>401 Liberty Street</t>
  </si>
  <si>
    <t>413-271-9859</t>
  </si>
  <si>
    <t>413-272-1868</t>
  </si>
  <si>
    <t>42.1141403</t>
  </si>
  <si>
    <t>-72.5849427</t>
  </si>
  <si>
    <t>Hope Center CSS</t>
  </si>
  <si>
    <t>35 Heywood Street</t>
  </si>
  <si>
    <t>413-301-9500</t>
  </si>
  <si>
    <t>413-272-1874</t>
  </si>
  <si>
    <t>42.1132916</t>
  </si>
  <si>
    <t>-72.5852259</t>
  </si>
  <si>
    <t>Crossroads Agency</t>
  </si>
  <si>
    <t>80 Congress Street</t>
  </si>
  <si>
    <t>Suite 106</t>
  </si>
  <si>
    <t>413-739-1611</t>
  </si>
  <si>
    <t>42.108559</t>
  </si>
  <si>
    <t>-72.59588</t>
  </si>
  <si>
    <t>Phoenix Houses of New England</t>
  </si>
  <si>
    <t>Springfield Center</t>
  </si>
  <si>
    <t>5 Madison Avenue</t>
  </si>
  <si>
    <t>01105</t>
  </si>
  <si>
    <t>413-733-2178 x96053</t>
  </si>
  <si>
    <t>413-733-2178 x96310</t>
  </si>
  <si>
    <t>42.0999135</t>
  </si>
  <si>
    <t>-72.5748019</t>
  </si>
  <si>
    <t>Institute for Health and Recovery Inc</t>
  </si>
  <si>
    <t>155 Maple Street</t>
  </si>
  <si>
    <t>Suite 304</t>
  </si>
  <si>
    <t>42.1004286</t>
  </si>
  <si>
    <t>-72.5790129</t>
  </si>
  <si>
    <t>Gandara Center Inc</t>
  </si>
  <si>
    <t>Gandara Addiction Recovery Program</t>
  </si>
  <si>
    <t>33 Arch Street</t>
  </si>
  <si>
    <t>01107</t>
  </si>
  <si>
    <t>413-781-2234 x304</t>
  </si>
  <si>
    <t>413-781-2234 x300</t>
  </si>
  <si>
    <t>42.113619</t>
  </si>
  <si>
    <t>-72.606911</t>
  </si>
  <si>
    <t>Behavioral Health Network Inc</t>
  </si>
  <si>
    <t>Carlson Recovery Center</t>
  </si>
  <si>
    <t>413-272-1888</t>
  </si>
  <si>
    <t>413-731-7733</t>
  </si>
  <si>
    <t>42.114066</t>
  </si>
  <si>
    <t>-72.596654</t>
  </si>
  <si>
    <t>2257 Main Street</t>
  </si>
  <si>
    <t>413-733-3488 x1200</t>
  </si>
  <si>
    <t>42.1104206</t>
  </si>
  <si>
    <t>-72.6014124</t>
  </si>
  <si>
    <t>My Sisters House</t>
  </si>
  <si>
    <t>89 Belmont Avenue</t>
  </si>
  <si>
    <t>01108</t>
  </si>
  <si>
    <t>413-733-7891 x100</t>
  </si>
  <si>
    <t>413-733-7891</t>
  </si>
  <si>
    <t>413-733-7892</t>
  </si>
  <si>
    <t>42.089681</t>
  </si>
  <si>
    <t>-72.573739</t>
  </si>
  <si>
    <t>227 Mill Street</t>
  </si>
  <si>
    <t>413-536-5111</t>
  </si>
  <si>
    <t>42.092917</t>
  </si>
  <si>
    <t>-72.572838</t>
  </si>
  <si>
    <t>Opportunity House</t>
  </si>
  <si>
    <t>59-61 Saint James Avenue</t>
  </si>
  <si>
    <t>01109</t>
  </si>
  <si>
    <t>413-739-4732 x100</t>
  </si>
  <si>
    <t>42.110863</t>
  </si>
  <si>
    <t>-72.573673</t>
  </si>
  <si>
    <t>New Life Center for Recovery</t>
  </si>
  <si>
    <t>1323 Worcester Street</t>
  </si>
  <si>
    <t>Indian Orchard</t>
  </si>
  <si>
    <t>01151</t>
  </si>
  <si>
    <t>413-209-9820</t>
  </si>
  <si>
    <t>42.158357</t>
  </si>
  <si>
    <t>-72.499793</t>
  </si>
  <si>
    <t xml:space="preserve">Brien Center </t>
  </si>
  <si>
    <t>MH/Subst Abuse Servs/Satellite</t>
  </si>
  <si>
    <t>251 Fenn Street</t>
  </si>
  <si>
    <t>Pittsfield</t>
  </si>
  <si>
    <t>01201</t>
  </si>
  <si>
    <t>Berkshire</t>
  </si>
  <si>
    <t>413-499-0412 x1222</t>
  </si>
  <si>
    <t>413-499-0412</t>
  </si>
  <si>
    <t>800-252-0227</t>
  </si>
  <si>
    <t>42.449967</t>
  </si>
  <si>
    <t>-73.248189</t>
  </si>
  <si>
    <t>Brien Center</t>
  </si>
  <si>
    <t>Mental Health/Substance Abuse Servs</t>
  </si>
  <si>
    <t>333 East Street</t>
  </si>
  <si>
    <t>42.4481344</t>
  </si>
  <si>
    <t>-73.2470997</t>
  </si>
  <si>
    <t>Berkshire Medical Center</t>
  </si>
  <si>
    <t>McGee Unit 3 West</t>
  </si>
  <si>
    <t>725 North Street</t>
  </si>
  <si>
    <t>413-442-1400</t>
  </si>
  <si>
    <t>413-445-9228</t>
  </si>
  <si>
    <t>42.459638</t>
  </si>
  <si>
    <t>-73.2492284</t>
  </si>
  <si>
    <t>Keenan House</t>
  </si>
  <si>
    <t>202 Bradford Street</t>
  </si>
  <si>
    <t>413-499-2756</t>
  </si>
  <si>
    <t>413-499-0501</t>
  </si>
  <si>
    <t>42.4548611</t>
  </si>
  <si>
    <t>-73.2561118</t>
  </si>
  <si>
    <t>Spectrum Health Systems Inc</t>
  </si>
  <si>
    <t>Pittsfield Outpatient</t>
  </si>
  <si>
    <t>390 Merrill Road</t>
  </si>
  <si>
    <t>413-442-0402 x765</t>
  </si>
  <si>
    <t>508-752-2590</t>
  </si>
  <si>
    <t>42.4580497</t>
  </si>
  <si>
    <t>-73.210879</t>
  </si>
  <si>
    <t>294 1st Street</t>
  </si>
  <si>
    <t>42.4578545</t>
  </si>
  <si>
    <t>-73.2480998</t>
  </si>
  <si>
    <t>60 Cottage Street</t>
  </si>
  <si>
    <t>Great Barrington</t>
  </si>
  <si>
    <t>01230</t>
  </si>
  <si>
    <t>413-528-9156</t>
  </si>
  <si>
    <t>42.1975144</t>
  </si>
  <si>
    <t>-73.3582282</t>
  </si>
  <si>
    <t>Opioid Treatment Program</t>
  </si>
  <si>
    <t>1274 Curran Highway</t>
  </si>
  <si>
    <t>North Adams</t>
  </si>
  <si>
    <t>01247</t>
  </si>
  <si>
    <t>413-664-9024</t>
  </si>
  <si>
    <t>42.6672315</t>
  </si>
  <si>
    <t>-73.1071221</t>
  </si>
  <si>
    <t>Satellite Location</t>
  </si>
  <si>
    <t xml:space="preserve">71 Hospital Avenue </t>
  </si>
  <si>
    <t>413-664-5540</t>
  </si>
  <si>
    <t>413-664-4541</t>
  </si>
  <si>
    <t>42.7058896</t>
  </si>
  <si>
    <t>-73.108404</t>
  </si>
  <si>
    <t>Outpatient Counseling</t>
  </si>
  <si>
    <t>42.6672381</t>
  </si>
  <si>
    <t>-73.1072526</t>
  </si>
  <si>
    <t>MH and Substance Abuse Services</t>
  </si>
  <si>
    <t>124 American Legion Drive</t>
  </si>
  <si>
    <t>42.6965808</t>
  </si>
  <si>
    <t>-73.1123305</t>
  </si>
  <si>
    <t>Franklin Recovery Center</t>
  </si>
  <si>
    <t>298 Federal Street</t>
  </si>
  <si>
    <t>Greenfield</t>
  </si>
  <si>
    <t>01301</t>
  </si>
  <si>
    <t>Franklin</t>
  </si>
  <si>
    <t>413-223-5072</t>
  </si>
  <si>
    <t>413-223-5072 x5115</t>
  </si>
  <si>
    <t>42.6006204</t>
  </si>
  <si>
    <t>-72.5942336</t>
  </si>
  <si>
    <t>Northern Hope Center</t>
  </si>
  <si>
    <t>2nd Floor</t>
  </si>
  <si>
    <t>413-223-5072 x5233</t>
  </si>
  <si>
    <t>413-272-1918</t>
  </si>
  <si>
    <t>42.6005856</t>
  </si>
  <si>
    <t>-72.594328</t>
  </si>
  <si>
    <t>Two Rivers Recovery Ctr for Women</t>
  </si>
  <si>
    <t>148 Montague City Road</t>
  </si>
  <si>
    <t>413-512-5019</t>
  </si>
  <si>
    <t>413-512-5020</t>
  </si>
  <si>
    <t>413-512-5023</t>
  </si>
  <si>
    <t>42.578078</t>
  </si>
  <si>
    <t>-72.579367</t>
  </si>
  <si>
    <t>1 Arch Place</t>
  </si>
  <si>
    <t>42.5920488</t>
  </si>
  <si>
    <t>-72.6041819</t>
  </si>
  <si>
    <t>Service Net Inc</t>
  </si>
  <si>
    <t>Substance Abuse Intervention Prog</t>
  </si>
  <si>
    <t>55 Federal Street</t>
  </si>
  <si>
    <t>Suite 150</t>
  </si>
  <si>
    <t>413-772-2935</t>
  </si>
  <si>
    <t>413-585-1328</t>
  </si>
  <si>
    <t>42.5891264</t>
  </si>
  <si>
    <t>-72.5993113</t>
  </si>
  <si>
    <t>ServiceNet Inc</t>
  </si>
  <si>
    <t>Beacon House</t>
  </si>
  <si>
    <t>53-57 Beacon Street</t>
  </si>
  <si>
    <t>413-773-1705</t>
  </si>
  <si>
    <t>42.596945</t>
  </si>
  <si>
    <t>-72.5924299</t>
  </si>
  <si>
    <t>Clinical and Support Options</t>
  </si>
  <si>
    <t>491 Main Street</t>
  </si>
  <si>
    <t>Athol</t>
  </si>
  <si>
    <t>01331</t>
  </si>
  <si>
    <t>978-249-9490 x4005</t>
  </si>
  <si>
    <t>978-249-9490</t>
  </si>
  <si>
    <t>42.5939108</t>
  </si>
  <si>
    <t>-72.2300874</t>
  </si>
  <si>
    <t>McLean Ambulatory and Residential</t>
  </si>
  <si>
    <t>Treatment Center at Naukeag</t>
  </si>
  <si>
    <t>221 North Main Street</t>
  </si>
  <si>
    <t>Petersham</t>
  </si>
  <si>
    <t>01366</t>
  </si>
  <si>
    <t>800-230-8764</t>
  </si>
  <si>
    <t>978-827-5115</t>
  </si>
  <si>
    <t>42.5178569</t>
  </si>
  <si>
    <t>-72.1835271</t>
  </si>
  <si>
    <t>LUK Inc</t>
  </si>
  <si>
    <t>99 Day Street</t>
  </si>
  <si>
    <t>Fitchburg</t>
  </si>
  <si>
    <t>01420</t>
  </si>
  <si>
    <t>978-345-0685</t>
  </si>
  <si>
    <t>42.5847338</t>
  </si>
  <si>
    <t>-71.7943439</t>
  </si>
  <si>
    <t>Fitchburg Comprehensive Trt Center</t>
  </si>
  <si>
    <t>155 Airport Road</t>
  </si>
  <si>
    <t>978-343-6300 x206</t>
  </si>
  <si>
    <t>978-343-6300</t>
  </si>
  <si>
    <t>42.5646515</t>
  </si>
  <si>
    <t>-71.7739713</t>
  </si>
  <si>
    <t>LUK Crisis Center Inc</t>
  </si>
  <si>
    <t>LUK Behavioral Health Clinic</t>
  </si>
  <si>
    <t>545 Westminster Street</t>
  </si>
  <si>
    <t>978-829-2312</t>
  </si>
  <si>
    <t>800-579-0000</t>
  </si>
  <si>
    <t>42.565868</t>
  </si>
  <si>
    <t>-71.845396</t>
  </si>
  <si>
    <t>GAAMHA Inc</t>
  </si>
  <si>
    <t>Pathway House</t>
  </si>
  <si>
    <t>171 Graham Street</t>
  </si>
  <si>
    <t>Gardner</t>
  </si>
  <si>
    <t>01440</t>
  </si>
  <si>
    <t>978-632-4574 x350</t>
  </si>
  <si>
    <t>978-632-4574</t>
  </si>
  <si>
    <t>978-632-4573</t>
  </si>
  <si>
    <t>42.579566</t>
  </si>
  <si>
    <t>-71.995751</t>
  </si>
  <si>
    <t>Advocates Community Counseling</t>
  </si>
  <si>
    <t>Harvard</t>
  </si>
  <si>
    <t>257 Ayer Road</t>
  </si>
  <si>
    <t>01451</t>
  </si>
  <si>
    <t>978-772-1846</t>
  </si>
  <si>
    <t>508-661-2038</t>
  </si>
  <si>
    <t>978-391-5069</t>
  </si>
  <si>
    <t>42.5339605</t>
  </si>
  <si>
    <t>-71.5771708</t>
  </si>
  <si>
    <t>40 Spruce Street</t>
  </si>
  <si>
    <t>Leominster</t>
  </si>
  <si>
    <t>01453</t>
  </si>
  <si>
    <t>978-466-3820</t>
  </si>
  <si>
    <t>508-854-3320</t>
  </si>
  <si>
    <t>42.5261369</t>
  </si>
  <si>
    <t>-71.7548134</t>
  </si>
  <si>
    <t>Wesminster CSS</t>
  </si>
  <si>
    <t>Harrington Hospital OP Services</t>
  </si>
  <si>
    <t>367 East Main Street</t>
  </si>
  <si>
    <t>East Brookfield</t>
  </si>
  <si>
    <t>01515</t>
  </si>
  <si>
    <t>508-765-2725</t>
  </si>
  <si>
    <t>508-765-2725 x309</t>
  </si>
  <si>
    <t>42.2278798</t>
  </si>
  <si>
    <t>-72.0408102</t>
  </si>
  <si>
    <t>New Beginnings Wellness Center</t>
  </si>
  <si>
    <t>803 Main Street</t>
  </si>
  <si>
    <t>Leicester</t>
  </si>
  <si>
    <t>01524</t>
  </si>
  <si>
    <t>508-892-5500</t>
  </si>
  <si>
    <t>42.2456938</t>
  </si>
  <si>
    <t>-71.8966727</t>
  </si>
  <si>
    <t>South Middlesex Opportunity Council</t>
  </si>
  <si>
    <t>Rhodes to Recovery</t>
  </si>
  <si>
    <t>5 Rhodes Street</t>
  </si>
  <si>
    <t>Millbury</t>
  </si>
  <si>
    <t>01527</t>
  </si>
  <si>
    <t>508-581-7821</t>
  </si>
  <si>
    <t>42.18234</t>
  </si>
  <si>
    <t>-71.768998</t>
  </si>
  <si>
    <t>McLean Fernside</t>
  </si>
  <si>
    <t>162 Mountain Road</t>
  </si>
  <si>
    <t>Princeton</t>
  </si>
  <si>
    <t>01541</t>
  </si>
  <si>
    <t>978-464-2141</t>
  </si>
  <si>
    <t>42.467989</t>
  </si>
  <si>
    <t>-71.8841957</t>
  </si>
  <si>
    <t>Independence Hall</t>
  </si>
  <si>
    <t>Clinical Stabilization Services</t>
  </si>
  <si>
    <t>Shrewsbury</t>
  </si>
  <si>
    <t>01545</t>
  </si>
  <si>
    <t>508-845-6176</t>
  </si>
  <si>
    <t>508-439-9726</t>
  </si>
  <si>
    <t>42.292148</t>
  </si>
  <si>
    <t>-71.699297</t>
  </si>
  <si>
    <t>Harrington Memorial Hospital</t>
  </si>
  <si>
    <t>Recovery Services</t>
  </si>
  <si>
    <t>176 Main Street</t>
  </si>
  <si>
    <t>Southbridge</t>
  </si>
  <si>
    <t>01550</t>
  </si>
  <si>
    <t>42.074344</t>
  </si>
  <si>
    <t>-72.031125</t>
  </si>
  <si>
    <t>508-765-5940</t>
  </si>
  <si>
    <t>508-854-3320 x1156</t>
  </si>
  <si>
    <t>508-765-5940 x5204</t>
  </si>
  <si>
    <t>42.071155</t>
  </si>
  <si>
    <t>-72.023588</t>
  </si>
  <si>
    <t>161 West Main Street</t>
  </si>
  <si>
    <t>Dudley</t>
  </si>
  <si>
    <t>01571</t>
  </si>
  <si>
    <t>508-943-2944</t>
  </si>
  <si>
    <t>42.0421758</t>
  </si>
  <si>
    <t>-71.9076926</t>
  </si>
  <si>
    <t>Charles J Faris Recovery Center</t>
  </si>
  <si>
    <t>155A Oak Street</t>
  </si>
  <si>
    <t>Westborough</t>
  </si>
  <si>
    <t>01581</t>
  </si>
  <si>
    <t>508-898-1570 x2318</t>
  </si>
  <si>
    <t>508-898-1570 x2100</t>
  </si>
  <si>
    <t>508-898-1597 x2149</t>
  </si>
  <si>
    <t>42.2864878</t>
  </si>
  <si>
    <t>-71.6267867</t>
  </si>
  <si>
    <t>154 Oak Street</t>
  </si>
  <si>
    <t>508-898-1570</t>
  </si>
  <si>
    <t>42.2853361</t>
  </si>
  <si>
    <t>-71.6274632</t>
  </si>
  <si>
    <t>New England Recovery Ctr (NERC)</t>
  </si>
  <si>
    <t>Detox Services</t>
  </si>
  <si>
    <t>153 Oak Street</t>
  </si>
  <si>
    <t>844-800-6372</t>
  </si>
  <si>
    <t>42.2862224</t>
  </si>
  <si>
    <t>-71.6272243</t>
  </si>
  <si>
    <t>Clinical Support Services</t>
  </si>
  <si>
    <t>508-898-1570 x2197</t>
  </si>
  <si>
    <t>800-366-7732 x2213</t>
  </si>
  <si>
    <t>508-898-1570 x2213</t>
  </si>
  <si>
    <t>411 Chandler Street</t>
  </si>
  <si>
    <t>01602</t>
  </si>
  <si>
    <t>42.2639116</t>
  </si>
  <si>
    <t>-71.8327997</t>
  </si>
  <si>
    <t>Jeremiahs Inn Inc</t>
  </si>
  <si>
    <t>Jeremiahs Inn</t>
  </si>
  <si>
    <t>1059 Main Street</t>
  </si>
  <si>
    <t>P.O. Box 30035</t>
  </si>
  <si>
    <t>01603</t>
  </si>
  <si>
    <t>508-755-6403</t>
  </si>
  <si>
    <t>508-755-6403 x20</t>
  </si>
  <si>
    <t>42.2450986</t>
  </si>
  <si>
    <t>-71.8312675</t>
  </si>
  <si>
    <t>Youth Opportunities Upheld Inc</t>
  </si>
  <si>
    <t>Substance Abuse Services</t>
  </si>
  <si>
    <t>81 Plantation Street</t>
  </si>
  <si>
    <t>01604</t>
  </si>
  <si>
    <t>508-849-5600 x408</t>
  </si>
  <si>
    <t>855-490-8462</t>
  </si>
  <si>
    <t>800-435-9990</t>
  </si>
  <si>
    <t>42.256505</t>
  </si>
  <si>
    <t>-71.7827286</t>
  </si>
  <si>
    <t>Advocates</t>
  </si>
  <si>
    <t>Channing House</t>
  </si>
  <si>
    <t>21 Catharine Street</t>
  </si>
  <si>
    <t>01605</t>
  </si>
  <si>
    <t>508-755-8088</t>
  </si>
  <si>
    <t>42.2757949</t>
  </si>
  <si>
    <t>-71.7926575</t>
  </si>
  <si>
    <t>Outpatient Services</t>
  </si>
  <si>
    <t>585 Lincoln Street</t>
  </si>
  <si>
    <t>774-670-4813</t>
  </si>
  <si>
    <t>800-464-9555 x1161</t>
  </si>
  <si>
    <t>42.2962808</t>
  </si>
  <si>
    <t>-71.7689518</t>
  </si>
  <si>
    <t>AdCare Outpatient</t>
  </si>
  <si>
    <t>95 Lincoln Street</t>
  </si>
  <si>
    <t>508-453-3053</t>
  </si>
  <si>
    <t>508-453-3056</t>
  </si>
  <si>
    <t>42.27545</t>
  </si>
  <si>
    <t>-71.7955167</t>
  </si>
  <si>
    <t>Experience Wellness LLC</t>
  </si>
  <si>
    <t>121 Lincoln Street</t>
  </si>
  <si>
    <t>508-890-0990</t>
  </si>
  <si>
    <t>42.2771899</t>
  </si>
  <si>
    <t>-71.7946405</t>
  </si>
  <si>
    <t>107 Lincoln Street</t>
  </si>
  <si>
    <t>508-799-9000</t>
  </si>
  <si>
    <t>800-252-6465 x3010</t>
  </si>
  <si>
    <t>800-345-3552 x3010</t>
  </si>
  <si>
    <t>42.2763579</t>
  </si>
  <si>
    <t>-71.7949143</t>
  </si>
  <si>
    <t>Community Healthlink Inc</t>
  </si>
  <si>
    <t>FAITH House</t>
  </si>
  <si>
    <t>142 Burncoat Street</t>
  </si>
  <si>
    <t>01606</t>
  </si>
  <si>
    <t>508-438-5625</t>
  </si>
  <si>
    <t>508-438-5626</t>
  </si>
  <si>
    <t>42.295944</t>
  </si>
  <si>
    <t>-71.790333</t>
  </si>
  <si>
    <t>South Bay Community Services</t>
  </si>
  <si>
    <t>340 Main Street</t>
  </si>
  <si>
    <t>Suite 818</t>
  </si>
  <si>
    <t>01608</t>
  </si>
  <si>
    <t>508-791-4976 x1253</t>
  </si>
  <si>
    <t>508-427-5362</t>
  </si>
  <si>
    <t>42.2653091</t>
  </si>
  <si>
    <t>-71.8021009</t>
  </si>
  <si>
    <t>40 Southbridge Street</t>
  </si>
  <si>
    <t>4th Floor</t>
  </si>
  <si>
    <t>508-762-3000</t>
  </si>
  <si>
    <t>978-829-2222</t>
  </si>
  <si>
    <t>42.2603922</t>
  </si>
  <si>
    <t>-71.8033657</t>
  </si>
  <si>
    <t>CAC Worcester LLC</t>
  </si>
  <si>
    <t>Substance Abuse Program</t>
  </si>
  <si>
    <t>51 Union Street</t>
  </si>
  <si>
    <t>Suite 105</t>
  </si>
  <si>
    <t>508-756-2005</t>
  </si>
  <si>
    <t>42.2696115</t>
  </si>
  <si>
    <t>-71.7978796</t>
  </si>
  <si>
    <t>Multicultural Wellness Center Inc</t>
  </si>
  <si>
    <t>250 Commercial Street</t>
  </si>
  <si>
    <t>Suite 330</t>
  </si>
  <si>
    <t>508-752-4665</t>
  </si>
  <si>
    <t>508-752-4665 x200</t>
  </si>
  <si>
    <t>508-752-4665 x201</t>
  </si>
  <si>
    <t>42.2632</t>
  </si>
  <si>
    <t>-71.800383</t>
  </si>
  <si>
    <t>105 Merrick Street</t>
  </si>
  <si>
    <t>01609</t>
  </si>
  <si>
    <t>508-797-6100</t>
  </si>
  <si>
    <t>508-831-0045 x1161</t>
  </si>
  <si>
    <t>42.2659892256043</t>
  </si>
  <si>
    <t>-71.8131621788368</t>
  </si>
  <si>
    <t>Catholic Charities</t>
  </si>
  <si>
    <t>Crozier House</t>
  </si>
  <si>
    <t>10 Hammond Street</t>
  </si>
  <si>
    <t>01610</t>
  </si>
  <si>
    <t>508-860-2216</t>
  </si>
  <si>
    <t>508-860-2251</t>
  </si>
  <si>
    <t>42.25374</t>
  </si>
  <si>
    <t>-71.813862</t>
  </si>
  <si>
    <t>Hector Reyes House</t>
  </si>
  <si>
    <t>27 Vernon Street</t>
  </si>
  <si>
    <t>508-459-1801</t>
  </si>
  <si>
    <t>42.252987</t>
  </si>
  <si>
    <t>-71.796087</t>
  </si>
  <si>
    <t>Detoxification Program</t>
  </si>
  <si>
    <t>12 Queen Street</t>
  </si>
  <si>
    <t>3rd Floor</t>
  </si>
  <si>
    <t>508-860-1237</t>
  </si>
  <si>
    <t>508-860-1200</t>
  </si>
  <si>
    <t>42.2597825</t>
  </si>
  <si>
    <t>-71.8138</t>
  </si>
  <si>
    <t>72 Jaques Avenue</t>
  </si>
  <si>
    <t>508-860-1260</t>
  </si>
  <si>
    <t>508-421-4411</t>
  </si>
  <si>
    <t>42.259774</t>
  </si>
  <si>
    <t>-71.814455</t>
  </si>
  <si>
    <t>Passages Program</t>
  </si>
  <si>
    <t>508-860-1142</t>
  </si>
  <si>
    <t>508-860-1298</t>
  </si>
  <si>
    <t>Motivating Youth Recovery Program</t>
  </si>
  <si>
    <t>26 Queen Street</t>
  </si>
  <si>
    <t>5th Floor</t>
  </si>
  <si>
    <t>508-860-1244</t>
  </si>
  <si>
    <t>42.2592515</t>
  </si>
  <si>
    <t>-71.8146546</t>
  </si>
  <si>
    <t>Thayer TSS</t>
  </si>
  <si>
    <t>774-312-2400</t>
  </si>
  <si>
    <t>508-438-5662</t>
  </si>
  <si>
    <t>68 Franklin Street</t>
  </si>
  <si>
    <t>Framingham</t>
  </si>
  <si>
    <t>01702</t>
  </si>
  <si>
    <t>508-875-5801</t>
  </si>
  <si>
    <t>42.279063</t>
  </si>
  <si>
    <t>-71.418366</t>
  </si>
  <si>
    <t>Genesis Counseling Services Inc</t>
  </si>
  <si>
    <t>24 Union Avenue</t>
  </si>
  <si>
    <t>Suite 11</t>
  </si>
  <si>
    <t>508-620-2992</t>
  </si>
  <si>
    <t>42.2792452</t>
  </si>
  <si>
    <t>-71.4172572</t>
  </si>
  <si>
    <t>354 Waverly Street</t>
  </si>
  <si>
    <t>508-661-2020</t>
  </si>
  <si>
    <t>42.276897</t>
  </si>
  <si>
    <t>-71.4138412</t>
  </si>
  <si>
    <t>SMOC Behavioral Healthcare</t>
  </si>
  <si>
    <t>230 Maple Street</t>
  </si>
  <si>
    <t>508-480-0092</t>
  </si>
  <si>
    <t>508-879-2250 x3145</t>
  </si>
  <si>
    <t>42.292709</t>
  </si>
  <si>
    <t>-71.4396786</t>
  </si>
  <si>
    <t>Sage House</t>
  </si>
  <si>
    <t>517 Winter Street</t>
  </si>
  <si>
    <t>508-626-2586</t>
  </si>
  <si>
    <t>42.285193</t>
  </si>
  <si>
    <t>-71.443207</t>
  </si>
  <si>
    <t>New England Aftercare Ministries Inc</t>
  </si>
  <si>
    <t>The Bridge House</t>
  </si>
  <si>
    <t>18 Summit Street</t>
  </si>
  <si>
    <t>508-872-6194 x102</t>
  </si>
  <si>
    <t>508-872-6194 x105</t>
  </si>
  <si>
    <t>42.273066</t>
  </si>
  <si>
    <t>-71.41168</t>
  </si>
  <si>
    <t>100 Howard Street</t>
  </si>
  <si>
    <t>508-879-2250</t>
  </si>
  <si>
    <t>42.2778757</t>
  </si>
  <si>
    <t>-71.4162872</t>
  </si>
  <si>
    <t>Veterans MH and Addiction Programs</t>
  </si>
  <si>
    <t>(VMHAP)</t>
  </si>
  <si>
    <t>200 Springs Road</t>
  </si>
  <si>
    <t>Building 2-A, 2nd Floor</t>
  </si>
  <si>
    <t>Bedford</t>
  </si>
  <si>
    <t>01730</t>
  </si>
  <si>
    <t>800-838-6331 x2580</t>
  </si>
  <si>
    <t>800-838-6331 x2483</t>
  </si>
  <si>
    <t>42.5048759</t>
  </si>
  <si>
    <t>-71.2734301</t>
  </si>
  <si>
    <t>Spectrum Outpatient Services</t>
  </si>
  <si>
    <t>200 East Main Street</t>
  </si>
  <si>
    <t>Milford</t>
  </si>
  <si>
    <t>01757</t>
  </si>
  <si>
    <t>508-634-1877 x3424</t>
  </si>
  <si>
    <t>508-854-3320 x1161</t>
  </si>
  <si>
    <t>42.150897</t>
  </si>
  <si>
    <t>-71.501077</t>
  </si>
  <si>
    <t>Arbour Counseling Services</t>
  </si>
  <si>
    <t>Substance Recovery Program</t>
  </si>
  <si>
    <t>10 Roessler Road</t>
  </si>
  <si>
    <t xml:space="preserve">Suite I </t>
  </si>
  <si>
    <t>Woburn</t>
  </si>
  <si>
    <t>01801</t>
  </si>
  <si>
    <t>781-932-8114 x300</t>
  </si>
  <si>
    <t>781-932-8114</t>
  </si>
  <si>
    <t>42.5107089</t>
  </si>
  <si>
    <t>-71.1410214</t>
  </si>
  <si>
    <t>Healthcare Resource Center</t>
  </si>
  <si>
    <t>9 Forbes Road</t>
  </si>
  <si>
    <t>2103</t>
  </si>
  <si>
    <t>781-838-6757</t>
  </si>
  <si>
    <t>42.4950091</t>
  </si>
  <si>
    <t>-71.1215269</t>
  </si>
  <si>
    <t>Middlesex Recovery PC</t>
  </si>
  <si>
    <t>20 Tower Office Park</t>
  </si>
  <si>
    <t>781-305-3300</t>
  </si>
  <si>
    <t>42.5019527</t>
  </si>
  <si>
    <t>-71.1239926</t>
  </si>
  <si>
    <t>SBH Haverhill LLC</t>
  </si>
  <si>
    <t>61 Brown Street</t>
  </si>
  <si>
    <t>Haverhill</t>
  </si>
  <si>
    <t>01830</t>
  </si>
  <si>
    <t>Essex</t>
  </si>
  <si>
    <t>978-641-3001 x547</t>
  </si>
  <si>
    <t>855-855-9199</t>
  </si>
  <si>
    <t>42.764185</t>
  </si>
  <si>
    <t>-71.046341</t>
  </si>
  <si>
    <t>100 Plaistow Road</t>
  </si>
  <si>
    <t>978-373-4985</t>
  </si>
  <si>
    <t>42.8145703</t>
  </si>
  <si>
    <t>-71.1044405</t>
  </si>
  <si>
    <t>Holy Family Hospital</t>
  </si>
  <si>
    <t>4 East</t>
  </si>
  <si>
    <t>140 Lincoln Avenue</t>
  </si>
  <si>
    <t>978-420-1156</t>
  </si>
  <si>
    <t>42.7648887</t>
  </si>
  <si>
    <t>-71.0447859</t>
  </si>
  <si>
    <t>Lawrence Comprehensive Trt Ctr</t>
  </si>
  <si>
    <t>10 Embankment Street</t>
  </si>
  <si>
    <t>Lawrence</t>
  </si>
  <si>
    <t>01841</t>
  </si>
  <si>
    <t>978-297-6179</t>
  </si>
  <si>
    <t>978-687-6300</t>
  </si>
  <si>
    <t>42.702455</t>
  </si>
  <si>
    <t>-71.169085</t>
  </si>
  <si>
    <t>Psychological Center</t>
  </si>
  <si>
    <t>Pegasus House</t>
  </si>
  <si>
    <t>482 Lowell Street</t>
  </si>
  <si>
    <t>978-687-4257</t>
  </si>
  <si>
    <t>42.7019554</t>
  </si>
  <si>
    <t>-71.1795474</t>
  </si>
  <si>
    <t>Womens View</t>
  </si>
  <si>
    <t>582-584 Haverhill Street</t>
  </si>
  <si>
    <t>978-687-1658</t>
  </si>
  <si>
    <t>42.7046162</t>
  </si>
  <si>
    <t>-71.1820079</t>
  </si>
  <si>
    <t>South Bay Mental Health Center</t>
  </si>
  <si>
    <t>22 Olde Canal Drive</t>
  </si>
  <si>
    <t>Lowell</t>
  </si>
  <si>
    <t>01851</t>
  </si>
  <si>
    <t>978-453-6800</t>
  </si>
  <si>
    <t>42.6232276</t>
  </si>
  <si>
    <t>-71.350935</t>
  </si>
  <si>
    <t xml:space="preserve">Habit OPCO </t>
  </si>
  <si>
    <t>978-452-5155 x201</t>
  </si>
  <si>
    <t>978-452-5155</t>
  </si>
  <si>
    <t>42.6232579</t>
  </si>
  <si>
    <t>-71.3509844</t>
  </si>
  <si>
    <t>Lowell Community Health Center Inc</t>
  </si>
  <si>
    <t>Behavioral Health Services Outpatient</t>
  </si>
  <si>
    <t>161 Jackson Street</t>
  </si>
  <si>
    <t>01852</t>
  </si>
  <si>
    <t>978-937-9700 x6730</t>
  </si>
  <si>
    <t>978-934-0164 x262</t>
  </si>
  <si>
    <t>978-937-9448</t>
  </si>
  <si>
    <t>42.642182</t>
  </si>
  <si>
    <t>-71.311467</t>
  </si>
  <si>
    <t>10 Bridge Street</t>
  </si>
  <si>
    <t>978-453-5736</t>
  </si>
  <si>
    <t>42.645687</t>
  </si>
  <si>
    <t>-71.30748</t>
  </si>
  <si>
    <t xml:space="preserve">97 Central Street </t>
  </si>
  <si>
    <t>Unit 207</t>
  </si>
  <si>
    <t>42.6441422</t>
  </si>
  <si>
    <t>-71.3086365</t>
  </si>
  <si>
    <t>Lowell House Inc</t>
  </si>
  <si>
    <t>Outpatient Substance Abuse Services</t>
  </si>
  <si>
    <t>555 Merrimack Street</t>
  </si>
  <si>
    <t>01854</t>
  </si>
  <si>
    <t>978-459-8656</t>
  </si>
  <si>
    <t>42.647397</t>
  </si>
  <si>
    <t>-71.31714</t>
  </si>
  <si>
    <t>Megans House</t>
  </si>
  <si>
    <t>32 Berry Road</t>
  </si>
  <si>
    <t>978-455-6973</t>
  </si>
  <si>
    <t>42.6528972</t>
  </si>
  <si>
    <t>-71.3445929</t>
  </si>
  <si>
    <t>Tewksbury Treatment Center</t>
  </si>
  <si>
    <t>Lahey Health Behavioral Services</t>
  </si>
  <si>
    <t>365 East Street</t>
  </si>
  <si>
    <t>Saunders Building, Suite D-1</t>
  </si>
  <si>
    <t>Tewksbury</t>
  </si>
  <si>
    <t>01876</t>
  </si>
  <si>
    <t>978-259-7000 x7005</t>
  </si>
  <si>
    <t>978-259-7021</t>
  </si>
  <si>
    <t>978-259-7024</t>
  </si>
  <si>
    <t>42.6121671</t>
  </si>
  <si>
    <t>-71.2168703</t>
  </si>
  <si>
    <t>Middlesex Human Service Agency Inc</t>
  </si>
  <si>
    <t>Middlesex DUIL Program</t>
  </si>
  <si>
    <t>Building Hall III</t>
  </si>
  <si>
    <t>978-863-0048</t>
  </si>
  <si>
    <t>Conexiones CSS</t>
  </si>
  <si>
    <t>857-293-2005</t>
  </si>
  <si>
    <t>Sheehan Womens Program</t>
  </si>
  <si>
    <t>978-640-0840</t>
  </si>
  <si>
    <t>978-640-0839</t>
  </si>
  <si>
    <t>Mens Recovery Home</t>
  </si>
  <si>
    <t>Building 34</t>
  </si>
  <si>
    <t>978-459-3371</t>
  </si>
  <si>
    <t>Banyan Treatment Center Mass LLC</t>
  </si>
  <si>
    <t>66 K Concord Street</t>
  </si>
  <si>
    <t>Wilmington</t>
  </si>
  <si>
    <t>01887</t>
  </si>
  <si>
    <t>978-737-7272</t>
  </si>
  <si>
    <t>888-218-2347</t>
  </si>
  <si>
    <t>42.5588042</t>
  </si>
  <si>
    <t>-71.1368634</t>
  </si>
  <si>
    <t>Oxford Intensive OP Recovery Prog</t>
  </si>
  <si>
    <t>173 Oxford Street</t>
  </si>
  <si>
    <t>Lynn</t>
  </si>
  <si>
    <t>01901</t>
  </si>
  <si>
    <t>781-268-1133</t>
  </si>
  <si>
    <t>42.4634523</t>
  </si>
  <si>
    <t>-70.9473729</t>
  </si>
  <si>
    <t>Project COPE Inc</t>
  </si>
  <si>
    <t>Affiliate of Bridgewell Outpt SA Servs</t>
  </si>
  <si>
    <t>66 Silsbee Street</t>
  </si>
  <si>
    <t>781-581-9270</t>
  </si>
  <si>
    <t>781-581-9270 x4107</t>
  </si>
  <si>
    <t>42.4644229</t>
  </si>
  <si>
    <t>-70.940269</t>
  </si>
  <si>
    <t>New Horizons Medical</t>
  </si>
  <si>
    <t>222 Blossom Street Extension</t>
  </si>
  <si>
    <t>781-584-4645</t>
  </si>
  <si>
    <t>42.4567743</t>
  </si>
  <si>
    <t>-70.9506395</t>
  </si>
  <si>
    <t>280 Union Street</t>
  </si>
  <si>
    <t>Suite 302</t>
  </si>
  <si>
    <t>781-731-6804</t>
  </si>
  <si>
    <t>42.4648656</t>
  </si>
  <si>
    <t>-70.9429226</t>
  </si>
  <si>
    <t>TSS</t>
  </si>
  <si>
    <t>110 Green Street</t>
  </si>
  <si>
    <t>01902</t>
  </si>
  <si>
    <t>781-593-9434 x212</t>
  </si>
  <si>
    <t>781-593-9434 x219</t>
  </si>
  <si>
    <t>42.4650289</t>
  </si>
  <si>
    <t>-70.9371024</t>
  </si>
  <si>
    <t>Bridgewell</t>
  </si>
  <si>
    <t>66 Johnson Street</t>
  </si>
  <si>
    <t>781-584-8490</t>
  </si>
  <si>
    <t>781-584-8490 x1</t>
  </si>
  <si>
    <t>781-584-8490 x2</t>
  </si>
  <si>
    <t>42.4659431</t>
  </si>
  <si>
    <t>-70.953316</t>
  </si>
  <si>
    <t>Ryan House</t>
  </si>
  <si>
    <t>100 Green Street</t>
  </si>
  <si>
    <t>781-593-9434 x228</t>
  </si>
  <si>
    <t>781-593-9434 x226</t>
  </si>
  <si>
    <t>42.4651483</t>
  </si>
  <si>
    <t>-70.937202</t>
  </si>
  <si>
    <t>Lynn Comprehensive Treatment Ctr</t>
  </si>
  <si>
    <t>11 Circle Avenue</t>
  </si>
  <si>
    <t>01905</t>
  </si>
  <si>
    <t>781-836-4054</t>
  </si>
  <si>
    <t>866-243-6535</t>
  </si>
  <si>
    <t>42.4533028</t>
  </si>
  <si>
    <t>-70.958813</t>
  </si>
  <si>
    <t>Womens Residential</t>
  </si>
  <si>
    <t>42.465919</t>
  </si>
  <si>
    <t>-70.953334</t>
  </si>
  <si>
    <t>Spectrum/Saugus</t>
  </si>
  <si>
    <t>184 Broadway Street</t>
  </si>
  <si>
    <t>Saugus</t>
  </si>
  <si>
    <t>01906</t>
  </si>
  <si>
    <t>781-233-1095</t>
  </si>
  <si>
    <t>42.490206</t>
  </si>
  <si>
    <t>-71.0153032</t>
  </si>
  <si>
    <t>Family Counseling and Guidance Ctr</t>
  </si>
  <si>
    <t>152 Sylvan Street</t>
  </si>
  <si>
    <t>Danvers</t>
  </si>
  <si>
    <t>01923</t>
  </si>
  <si>
    <t>978-774-6820</t>
  </si>
  <si>
    <t>42.5493042</t>
  </si>
  <si>
    <t>-70.9451598</t>
  </si>
  <si>
    <t>Residential Adolescent Program</t>
  </si>
  <si>
    <t>111 Middleton Road</t>
  </si>
  <si>
    <t>978-739-7615</t>
  </si>
  <si>
    <t>42.586803</t>
  </si>
  <si>
    <t>-70.97731</t>
  </si>
  <si>
    <t>Methadone Program</t>
  </si>
  <si>
    <t>978-739-7664</t>
  </si>
  <si>
    <t>978-739-7677</t>
  </si>
  <si>
    <t>42.5866809</t>
  </si>
  <si>
    <t>-70.9767743</t>
  </si>
  <si>
    <t>CSS Program</t>
  </si>
  <si>
    <t>978-739-7621</t>
  </si>
  <si>
    <t>978-739-7659</t>
  </si>
  <si>
    <t>298 Washington Street</t>
  </si>
  <si>
    <t>Gloucester</t>
  </si>
  <si>
    <t>01930</t>
  </si>
  <si>
    <t>978-283-0296 x213</t>
  </si>
  <si>
    <t>42.6252131</t>
  </si>
  <si>
    <t>-70.6806526</t>
  </si>
  <si>
    <t>Link House Inc</t>
  </si>
  <si>
    <t>37 Washington Street</t>
  </si>
  <si>
    <t>Newburyport</t>
  </si>
  <si>
    <t>01950</t>
  </si>
  <si>
    <t>978-462-7341</t>
  </si>
  <si>
    <t>42.8113422647894</t>
  </si>
  <si>
    <t>-70.8775287153826</t>
  </si>
  <si>
    <t>Inn Transition</t>
  </si>
  <si>
    <t>42 Washington Street</t>
  </si>
  <si>
    <t>Peabody</t>
  </si>
  <si>
    <t>01960</t>
  </si>
  <si>
    <t>978-531-9951 x102</t>
  </si>
  <si>
    <t>42.5219165</t>
  </si>
  <si>
    <t>-70.9248185</t>
  </si>
  <si>
    <t>(CSAC)</t>
  </si>
  <si>
    <t>172 Newbury Street</t>
  </si>
  <si>
    <t>978-535-9190</t>
  </si>
  <si>
    <t>42.5410893</t>
  </si>
  <si>
    <t>-70.9872271</t>
  </si>
  <si>
    <t>Steward NORCAP Lodge</t>
  </si>
  <si>
    <t>71 Walnut Street</t>
  </si>
  <si>
    <t>Foxboro</t>
  </si>
  <si>
    <t>02035</t>
  </si>
  <si>
    <t>508-543-1873</t>
  </si>
  <si>
    <t>800-331-2900 x2</t>
  </si>
  <si>
    <t>42.049705</t>
  </si>
  <si>
    <t>-71.240881</t>
  </si>
  <si>
    <t>38 Pond Street</t>
  </si>
  <si>
    <t>Suite 101</t>
  </si>
  <si>
    <t>02038</t>
  </si>
  <si>
    <t>508-528-6037 x18</t>
  </si>
  <si>
    <t>508-528-6037</t>
  </si>
  <si>
    <t>42.0916889</t>
  </si>
  <si>
    <t>-71.4263185</t>
  </si>
  <si>
    <t>384 Washington Street</t>
  </si>
  <si>
    <t>Norwell</t>
  </si>
  <si>
    <t>02061</t>
  </si>
  <si>
    <t>781-871-6550 x22</t>
  </si>
  <si>
    <t>781-871-6550 x18</t>
  </si>
  <si>
    <t>42.1584065</t>
  </si>
  <si>
    <t>-70.8595483</t>
  </si>
  <si>
    <t>Bay State Community Services Inc</t>
  </si>
  <si>
    <t>Ctr for Community Csl and Educ</t>
  </si>
  <si>
    <t>32 Common Street</t>
  </si>
  <si>
    <t>Walpole</t>
  </si>
  <si>
    <t>02081</t>
  </si>
  <si>
    <t>508-668-3223</t>
  </si>
  <si>
    <t>42.1437668</t>
  </si>
  <si>
    <t>-71.2527812</t>
  </si>
  <si>
    <t>14 Beacon Street</t>
  </si>
  <si>
    <t>Suite 801</t>
  </si>
  <si>
    <t>Boston</t>
  </si>
  <si>
    <t>02108</t>
  </si>
  <si>
    <t>617-227-2622</t>
  </si>
  <si>
    <t>42.3576657</t>
  </si>
  <si>
    <t>-71.0623588</t>
  </si>
  <si>
    <t>Boston Rescue Mission OP Counseling</t>
  </si>
  <si>
    <t>39 Kingston Street</t>
  </si>
  <si>
    <t>02111</t>
  </si>
  <si>
    <t>617-482-8819 x1215</t>
  </si>
  <si>
    <t>617-482-8819 x1238</t>
  </si>
  <si>
    <t>42.353481</t>
  </si>
  <si>
    <t>-71.059437</t>
  </si>
  <si>
    <t>Boston Alcohol and Substance</t>
  </si>
  <si>
    <t>Abuse Programs Inc</t>
  </si>
  <si>
    <t>25 Kingston Street</t>
  </si>
  <si>
    <t>2200</t>
  </si>
  <si>
    <t>617-482-5292</t>
  </si>
  <si>
    <t>42.3537274</t>
  </si>
  <si>
    <t>-71.0592945</t>
  </si>
  <si>
    <t>Bridge Over Troubled Waters Inc</t>
  </si>
  <si>
    <t>47 West Street</t>
  </si>
  <si>
    <t>617-423-9575 x212</t>
  </si>
  <si>
    <t>617-423-9575</t>
  </si>
  <si>
    <t>42.355009</t>
  </si>
  <si>
    <t>-71.062956</t>
  </si>
  <si>
    <t>105 Chauncy Street</t>
  </si>
  <si>
    <t>Suite 602</t>
  </si>
  <si>
    <t>617-849-6994</t>
  </si>
  <si>
    <t>42.3530505</t>
  </si>
  <si>
    <t>-71.061089</t>
  </si>
  <si>
    <t>Bay Cove Human Services</t>
  </si>
  <si>
    <t>Methadone Services</t>
  </si>
  <si>
    <t>66 Canal Street</t>
  </si>
  <si>
    <t>02114</t>
  </si>
  <si>
    <t>617-371-3030 x3085</t>
  </si>
  <si>
    <t>617-371-3030 x1</t>
  </si>
  <si>
    <t>42.363831</t>
  </si>
  <si>
    <t>-71.0595</t>
  </si>
  <si>
    <t>Massachusetts General Hospital</t>
  </si>
  <si>
    <t>Addiction Services</t>
  </si>
  <si>
    <t>16 Blossom Street</t>
  </si>
  <si>
    <t>617-643-4699</t>
  </si>
  <si>
    <t>617-726-2712</t>
  </si>
  <si>
    <t>617-726-7753</t>
  </si>
  <si>
    <t>42.361737</t>
  </si>
  <si>
    <t>-71.067068</t>
  </si>
  <si>
    <t>MGH Addiction Recov Management Servs</t>
  </si>
  <si>
    <t>151 Merrimas Street</t>
  </si>
  <si>
    <t>6th Floor</t>
  </si>
  <si>
    <t>42.364191</t>
  </si>
  <si>
    <t>-71.0630784</t>
  </si>
  <si>
    <t>Boston Childrens Hospital</t>
  </si>
  <si>
    <t>Adolescent Substance Abuse Program</t>
  </si>
  <si>
    <t>300 Longwood Avenue</t>
  </si>
  <si>
    <t>Mailstop 3114</t>
  </si>
  <si>
    <t>02115</t>
  </si>
  <si>
    <t>617-355-2727</t>
  </si>
  <si>
    <t>617-355-5433</t>
  </si>
  <si>
    <t>42.3373982</t>
  </si>
  <si>
    <t>-71.104968</t>
  </si>
  <si>
    <t>Fenway Health</t>
  </si>
  <si>
    <t>Fenway South End</t>
  </si>
  <si>
    <t>142 Berkeley Street</t>
  </si>
  <si>
    <t>02116</t>
  </si>
  <si>
    <t>617-247-7555</t>
  </si>
  <si>
    <t>617-927-6202</t>
  </si>
  <si>
    <t>42.3487138</t>
  </si>
  <si>
    <t>-71.0722817</t>
  </si>
  <si>
    <t>Boston Public Health Commission</t>
  </si>
  <si>
    <t>Bureau of Recovery Services</t>
  </si>
  <si>
    <t>774 Albany Street</t>
  </si>
  <si>
    <t>02118</t>
  </si>
  <si>
    <t>617-534-2730</t>
  </si>
  <si>
    <t>855-494-4057</t>
  </si>
  <si>
    <t>617-534-5554</t>
  </si>
  <si>
    <t>42.3338559</t>
  </si>
  <si>
    <t>-71.0727591</t>
  </si>
  <si>
    <t>Boston Treatment Center</t>
  </si>
  <si>
    <t>784 Massachusetts Avenue</t>
  </si>
  <si>
    <t>617-247-1001</t>
  </si>
  <si>
    <t>42.3337245</t>
  </si>
  <si>
    <t>-71.0726407</t>
  </si>
  <si>
    <t>Volunteers of America</t>
  </si>
  <si>
    <t>Mens Hello House</t>
  </si>
  <si>
    <t>686 Massachusetts Avenue</t>
  </si>
  <si>
    <t>617-262-7142 x202</t>
  </si>
  <si>
    <t>617-262-7142</t>
  </si>
  <si>
    <t>42.3355664</t>
  </si>
  <si>
    <t>-71.0754188</t>
  </si>
  <si>
    <t>Habit OPCO Boston CTC</t>
  </si>
  <si>
    <t>99 Topeka Street</t>
  </si>
  <si>
    <t>617-849-9572</t>
  </si>
  <si>
    <t>617-442-1499</t>
  </si>
  <si>
    <t>42.3335634</t>
  </si>
  <si>
    <t>-71.0664443</t>
  </si>
  <si>
    <t>23-27 Bradston Street</t>
  </si>
  <si>
    <t>617-318-6480</t>
  </si>
  <si>
    <t>42.3329192</t>
  </si>
  <si>
    <t>-71.0700656</t>
  </si>
  <si>
    <t>SUPPORT Wellness</t>
  </si>
  <si>
    <t>South End Community Health Center</t>
  </si>
  <si>
    <t>1601 Washington Street</t>
  </si>
  <si>
    <t>617-587-1905</t>
  </si>
  <si>
    <t>42.3383481</t>
  </si>
  <si>
    <t>-71.0748939</t>
  </si>
  <si>
    <t>Victory Programs Inc</t>
  </si>
  <si>
    <t>Victory House/Recovery Home</t>
  </si>
  <si>
    <t>566 Massachusetts Avenue</t>
  </si>
  <si>
    <t>617-262-5032</t>
  </si>
  <si>
    <t>617-288-1272</t>
  </si>
  <si>
    <t>42.337837</t>
  </si>
  <si>
    <t>-71.078488</t>
  </si>
  <si>
    <t>Casa Esperanza Inc</t>
  </si>
  <si>
    <t>Latinas y Ninos Center</t>
  </si>
  <si>
    <t>263 Eustis Street</t>
  </si>
  <si>
    <t>Roxbury</t>
  </si>
  <si>
    <t>02119</t>
  </si>
  <si>
    <t>617-445-1123 x321</t>
  </si>
  <si>
    <t>617-445-1104 x321</t>
  </si>
  <si>
    <t>42.3264779</t>
  </si>
  <si>
    <t>-71.0746088</t>
  </si>
  <si>
    <t>Childrens Services of Roxbury</t>
  </si>
  <si>
    <t>Recover Support Service</t>
  </si>
  <si>
    <t>520 Dudley Street</t>
  </si>
  <si>
    <t>Suite 2</t>
  </si>
  <si>
    <t>2733</t>
  </si>
  <si>
    <t>617-989-1093 x523</t>
  </si>
  <si>
    <t>617-989-9623</t>
  </si>
  <si>
    <t>42.3225768</t>
  </si>
  <si>
    <t>-71.0725362</t>
  </si>
  <si>
    <t>Askia Academy at Dimock</t>
  </si>
  <si>
    <t>9 Notre Dame Street</t>
  </si>
  <si>
    <t>617-442-8800</t>
  </si>
  <si>
    <t>617-442-8800 x1652</t>
  </si>
  <si>
    <t>42.3191673</t>
  </si>
  <si>
    <t>-71.0960074</t>
  </si>
  <si>
    <t>Dimock Substance Abuse Trt Service</t>
  </si>
  <si>
    <t>7 Palmer Street</t>
  </si>
  <si>
    <t>617-442-8800 x1284</t>
  </si>
  <si>
    <t>617-442-8800 x1289</t>
  </si>
  <si>
    <t>42.3303947</t>
  </si>
  <si>
    <t>-71.0826993</t>
  </si>
  <si>
    <t>Familias Unidas Outpatient Program</t>
  </si>
  <si>
    <t>245 Eustis Street</t>
  </si>
  <si>
    <t>617-445-1123 x308</t>
  </si>
  <si>
    <t>617-445-1123 x300</t>
  </si>
  <si>
    <t>42.3267926</t>
  </si>
  <si>
    <t>-71.075081</t>
  </si>
  <si>
    <t>Dimock Center</t>
  </si>
  <si>
    <t>John Flowers Recovery Home</t>
  </si>
  <si>
    <t>50 Dimock Street</t>
  </si>
  <si>
    <t>617-442-8800 x1336</t>
  </si>
  <si>
    <t>617-442-8800 x1334</t>
  </si>
  <si>
    <t>42.3192728</t>
  </si>
  <si>
    <t>-71.0977302</t>
  </si>
  <si>
    <t>My Sisters House at Dimock</t>
  </si>
  <si>
    <t>56 Dimock Street</t>
  </si>
  <si>
    <t>617-442-8800 x1420</t>
  </si>
  <si>
    <t>617-442-8800 x1622</t>
  </si>
  <si>
    <t>42.318961</t>
  </si>
  <si>
    <t>-71.097433</t>
  </si>
  <si>
    <t>Casa Esperanzas Mens Program</t>
  </si>
  <si>
    <t>291 Eustis Street</t>
  </si>
  <si>
    <t>617-445-1123 x111</t>
  </si>
  <si>
    <t>617-445-1123 x107</t>
  </si>
  <si>
    <t>42.325946</t>
  </si>
  <si>
    <t>-71.073865</t>
  </si>
  <si>
    <t>Whittier Street Health Center</t>
  </si>
  <si>
    <t>1290 Tremont Street</t>
  </si>
  <si>
    <t>Roxbury Crossing</t>
  </si>
  <si>
    <t>02120</t>
  </si>
  <si>
    <t>617-427-1000</t>
  </si>
  <si>
    <t>617-989-3127</t>
  </si>
  <si>
    <t>617-989-3009</t>
  </si>
  <si>
    <t>42.332571</t>
  </si>
  <si>
    <t>-71.092825</t>
  </si>
  <si>
    <t>Hamilton House (Gavin Foundation)</t>
  </si>
  <si>
    <t>Hamilton Recovery Home</t>
  </si>
  <si>
    <t>25 Mount Ida Road</t>
  </si>
  <si>
    <t>Dorchester</t>
  </si>
  <si>
    <t>02122</t>
  </si>
  <si>
    <t>617-288-1584 x1005</t>
  </si>
  <si>
    <t>617-288-1584 x502</t>
  </si>
  <si>
    <t>42.3063548</t>
  </si>
  <si>
    <t>-71.0653533</t>
  </si>
  <si>
    <t>Dorchester House</t>
  </si>
  <si>
    <t>1353 Dorchester Avenue</t>
  </si>
  <si>
    <t>617-288-3230</t>
  </si>
  <si>
    <t>617-740-2212</t>
  </si>
  <si>
    <t>42.304428</t>
  </si>
  <si>
    <t>-71.059972</t>
  </si>
  <si>
    <t>Codman Square Health Center</t>
  </si>
  <si>
    <t>637 Washington Street</t>
  </si>
  <si>
    <t>02124</t>
  </si>
  <si>
    <t>617-825-9660</t>
  </si>
  <si>
    <t>617-822-8366</t>
  </si>
  <si>
    <t>42.289384</t>
  </si>
  <si>
    <t>-71.071349</t>
  </si>
  <si>
    <t>Interim House Inc</t>
  </si>
  <si>
    <t>Recovery Home</t>
  </si>
  <si>
    <t>62 Waldeck Street</t>
  </si>
  <si>
    <t>Dorchester Center</t>
  </si>
  <si>
    <t>617-265-2636</t>
  </si>
  <si>
    <t>42.2973332</t>
  </si>
  <si>
    <t>-71.0670408</t>
  </si>
  <si>
    <t>Uphams Corner Health Committee</t>
  </si>
  <si>
    <t>415 Columbia Road</t>
  </si>
  <si>
    <t>02125</t>
  </si>
  <si>
    <t>617-287-8000 x8325</t>
  </si>
  <si>
    <t>42.311823</t>
  </si>
  <si>
    <t>-71.0687657</t>
  </si>
  <si>
    <t>New Victories Recovery Home</t>
  </si>
  <si>
    <t>9 Virginia Street</t>
  </si>
  <si>
    <t>617-825-6088 x501</t>
  </si>
  <si>
    <t>617-262-5032 x354</t>
  </si>
  <si>
    <t>617-288-1272 x350</t>
  </si>
  <si>
    <t>42.317262</t>
  </si>
  <si>
    <t>-71.067089</t>
  </si>
  <si>
    <t>Shepherd House</t>
  </si>
  <si>
    <t>22, 24 and 26 Windermere Road</t>
  </si>
  <si>
    <t>617-288-3906</t>
  </si>
  <si>
    <t>617-288-3906 x354</t>
  </si>
  <si>
    <t>42.314014</t>
  </si>
  <si>
    <t>-71.06246</t>
  </si>
  <si>
    <t>Mattapan Community Health Center</t>
  </si>
  <si>
    <t>1575 Blue Hill Avenue</t>
  </si>
  <si>
    <t>Mattapan</t>
  </si>
  <si>
    <t>02126</t>
  </si>
  <si>
    <t>617-296-0061</t>
  </si>
  <si>
    <t>42.2697988</t>
  </si>
  <si>
    <t>-71.0940623</t>
  </si>
  <si>
    <t>Entre Familia</t>
  </si>
  <si>
    <t>209 River Street</t>
  </si>
  <si>
    <t>E Building</t>
  </si>
  <si>
    <t>617-534-2922</t>
  </si>
  <si>
    <t>42.271593</t>
  </si>
  <si>
    <t>-71.079111</t>
  </si>
  <si>
    <t>Transitions TSS</t>
  </si>
  <si>
    <t>201 River Street</t>
  </si>
  <si>
    <t>617-534-6163</t>
  </si>
  <si>
    <t>617-534-9159</t>
  </si>
  <si>
    <t>617-534-9171</t>
  </si>
  <si>
    <t>42.2716186</t>
  </si>
  <si>
    <t>-71.0790073</t>
  </si>
  <si>
    <t>BPHC Substance Abuse Prev and</t>
  </si>
  <si>
    <t>Treatment Services Satellite</t>
  </si>
  <si>
    <t>1226 Columbia Road</t>
  </si>
  <si>
    <t>Suite A</t>
  </si>
  <si>
    <t>02127</t>
  </si>
  <si>
    <t>617-534-9500</t>
  </si>
  <si>
    <t>42.3305767</t>
  </si>
  <si>
    <t>-71.0492893</t>
  </si>
  <si>
    <t>Middlesex Human Serv Agency Inc</t>
  </si>
  <si>
    <t>Answer House Recovery Home</t>
  </si>
  <si>
    <t>5 G Street</t>
  </si>
  <si>
    <t>617-268-7124</t>
  </si>
  <si>
    <t>42.3361379</t>
  </si>
  <si>
    <t>-71.0444607</t>
  </si>
  <si>
    <t>Gavin Foundation Inc</t>
  </si>
  <si>
    <t>Gavin House</t>
  </si>
  <si>
    <t>675 East 4th Street</t>
  </si>
  <si>
    <t>P.O. Box E-15</t>
  </si>
  <si>
    <t>617-268-5517 x308</t>
  </si>
  <si>
    <t>617-268-5517 x301</t>
  </si>
  <si>
    <t>42.3345029</t>
  </si>
  <si>
    <t>-71.0377906</t>
  </si>
  <si>
    <t>Center for Recovery Services</t>
  </si>
  <si>
    <t>210 Old Colony Avenue</t>
  </si>
  <si>
    <t>617-268-5000 x1</t>
  </si>
  <si>
    <t>617-268-5000</t>
  </si>
  <si>
    <t>42.3330016</t>
  </si>
  <si>
    <t>-71.0537</t>
  </si>
  <si>
    <t>Cushing House/Male and Female Prg</t>
  </si>
  <si>
    <t>54-58 Old Colony Avenue</t>
  </si>
  <si>
    <t>617-269-2933</t>
  </si>
  <si>
    <t>617-269-2933 x5</t>
  </si>
  <si>
    <t>617-269-2933 x6</t>
  </si>
  <si>
    <t>42.3362086</t>
  </si>
  <si>
    <t>-71.0556267</t>
  </si>
  <si>
    <t>North Suffolk Mental Hlth Association</t>
  </si>
  <si>
    <t>Meridian House</t>
  </si>
  <si>
    <t>408 Meridian Street</t>
  </si>
  <si>
    <t>02128</t>
  </si>
  <si>
    <t>617-569-6050</t>
  </si>
  <si>
    <t>42.3805895545933</t>
  </si>
  <si>
    <t>-71.039247104361</t>
  </si>
  <si>
    <t>After Care Services Inc</t>
  </si>
  <si>
    <t>2 Lexington Street</t>
  </si>
  <si>
    <t>617-569-4561</t>
  </si>
  <si>
    <t>617-561-4455</t>
  </si>
  <si>
    <t>42.3772167</t>
  </si>
  <si>
    <t>-71.039705</t>
  </si>
  <si>
    <t>14 Porter Street</t>
  </si>
  <si>
    <t>617-912-7500</t>
  </si>
  <si>
    <t>888-294-7802</t>
  </si>
  <si>
    <t>42.3748077</t>
  </si>
  <si>
    <t>-71.0380302</t>
  </si>
  <si>
    <t>Rehabilitation and Health Inc</t>
  </si>
  <si>
    <t>East Boston</t>
  </si>
  <si>
    <t>52 White Street</t>
  </si>
  <si>
    <t>617-569-2089</t>
  </si>
  <si>
    <t>42.3806373659175</t>
  </si>
  <si>
    <t>-71.0374439344202</t>
  </si>
  <si>
    <t>Charlestown Recovery Home</t>
  </si>
  <si>
    <t>15 Bunker Hill Street</t>
  </si>
  <si>
    <t>Charlestown</t>
  </si>
  <si>
    <t>02129</t>
  </si>
  <si>
    <t>617-242-0088</t>
  </si>
  <si>
    <t>42.376225</t>
  </si>
  <si>
    <t>-71.056335</t>
  </si>
  <si>
    <t>Revelations Talk Therapy LLC</t>
  </si>
  <si>
    <t>529 Main Street</t>
  </si>
  <si>
    <t>1125</t>
  </si>
  <si>
    <t>617-682-0823</t>
  </si>
  <si>
    <t>42.3847796</t>
  </si>
  <si>
    <t>-71.071412</t>
  </si>
  <si>
    <t>Lemuel Shattuck Hospital</t>
  </si>
  <si>
    <t>OBOT (Suboxone) Clinic</t>
  </si>
  <si>
    <t>170 Morton Street</t>
  </si>
  <si>
    <t>617-971-3893</t>
  </si>
  <si>
    <t>617-971-3670</t>
  </si>
  <si>
    <t>42.3000728</t>
  </si>
  <si>
    <t>-71.1018678</t>
  </si>
  <si>
    <t>Arbour Substance Abuse Trt Program</t>
  </si>
  <si>
    <t>Detox</t>
  </si>
  <si>
    <t>49 Robinwood Avenue</t>
  </si>
  <si>
    <t>617-390-1204</t>
  </si>
  <si>
    <t>617-390-1320</t>
  </si>
  <si>
    <t>42.315774</t>
  </si>
  <si>
    <t>-71.112267</t>
  </si>
  <si>
    <t>Brigham and Womens Faulkner Hosp</t>
  </si>
  <si>
    <t>1153 Centre Street</t>
  </si>
  <si>
    <t>617-983-7474</t>
  </si>
  <si>
    <t>617-983-7060</t>
  </si>
  <si>
    <t>42.3016411</t>
  </si>
  <si>
    <t>-71.1287817</t>
  </si>
  <si>
    <t>157 Green Street</t>
  </si>
  <si>
    <t>617-524-1120</t>
  </si>
  <si>
    <t>617-390-1409</t>
  </si>
  <si>
    <t>42.3101407</t>
  </si>
  <si>
    <t>-71.1067176</t>
  </si>
  <si>
    <t>Living and Recovery Community</t>
  </si>
  <si>
    <t>11 North</t>
  </si>
  <si>
    <t>617-522-2936 x424</t>
  </si>
  <si>
    <t>617-522-2936 x401</t>
  </si>
  <si>
    <t>42.30041</t>
  </si>
  <si>
    <t>-71.105673</t>
  </si>
  <si>
    <t>Shiloh House</t>
  </si>
  <si>
    <t xml:space="preserve">5 Parley Vale </t>
  </si>
  <si>
    <t>857-273-3923</t>
  </si>
  <si>
    <t>857-273-3923 x267</t>
  </si>
  <si>
    <t>42.3148541</t>
  </si>
  <si>
    <t>-71.1112669</t>
  </si>
  <si>
    <t>617-541-3670</t>
  </si>
  <si>
    <t>617-541-3670 x0</t>
  </si>
  <si>
    <t>42.299581</t>
  </si>
  <si>
    <t>-71.1017916</t>
  </si>
  <si>
    <t>Womens Hope</t>
  </si>
  <si>
    <t>617-442-0048 x302</t>
  </si>
  <si>
    <t>617-442-0048 x301</t>
  </si>
  <si>
    <t>Granada House Inc</t>
  </si>
  <si>
    <t>70 Adamson Street</t>
  </si>
  <si>
    <t>Allston</t>
  </si>
  <si>
    <t>02134</t>
  </si>
  <si>
    <t>617-254-2923</t>
  </si>
  <si>
    <t>42.3580235</t>
  </si>
  <si>
    <t>-71.1339995</t>
  </si>
  <si>
    <t>14 Fordham Road</t>
  </si>
  <si>
    <t>617-782-6460</t>
  </si>
  <si>
    <t>42.351817</t>
  </si>
  <si>
    <t>-71.127759</t>
  </si>
  <si>
    <t>Column Health</t>
  </si>
  <si>
    <t>71 Washington Street</t>
  </si>
  <si>
    <t>Brighton</t>
  </si>
  <si>
    <t>02135</t>
  </si>
  <si>
    <t>339-368-7696</t>
  </si>
  <si>
    <t>844-265-8661</t>
  </si>
  <si>
    <t>42.3441497</t>
  </si>
  <si>
    <t>-71.1434088</t>
  </si>
  <si>
    <t>Addiction Treatment Center of NE</t>
  </si>
  <si>
    <t>77 Warren Street</t>
  </si>
  <si>
    <t>Building 5</t>
  </si>
  <si>
    <t>617-254-1271</t>
  </si>
  <si>
    <t>617-254-1271 x119</t>
  </si>
  <si>
    <t>617-254-1271 x110</t>
  </si>
  <si>
    <t>42.3489571</t>
  </si>
  <si>
    <t>-71.1426625</t>
  </si>
  <si>
    <t>Steward St Elizabeths/SECAP/ATS</t>
  </si>
  <si>
    <t>736 Cambridge Street</t>
  </si>
  <si>
    <t>617-789-3000 x2574</t>
  </si>
  <si>
    <t>617-789-2574</t>
  </si>
  <si>
    <t>42.3489582</t>
  </si>
  <si>
    <t>-71.1476809</t>
  </si>
  <si>
    <t>349 Broadway</t>
  </si>
  <si>
    <t>Cambridge</t>
  </si>
  <si>
    <t>02139</t>
  </si>
  <si>
    <t>42.3704426</t>
  </si>
  <si>
    <t>-71.1033055</t>
  </si>
  <si>
    <t>North Charles Institute for</t>
  </si>
  <si>
    <t>The Addictions</t>
  </si>
  <si>
    <t>54 Washburn Avenue</t>
  </si>
  <si>
    <t>02140</t>
  </si>
  <si>
    <t>617-661-5700</t>
  </si>
  <si>
    <t>42.4000531</t>
  </si>
  <si>
    <t>-71.1303226</t>
  </si>
  <si>
    <t>IMPACT</t>
  </si>
  <si>
    <t>617-864-0941 x117</t>
  </si>
  <si>
    <t>42.400025</t>
  </si>
  <si>
    <t>-71.130306</t>
  </si>
  <si>
    <t>Womanplace</t>
  </si>
  <si>
    <t>11 Russell Street</t>
  </si>
  <si>
    <t>617-661-6020 x2</t>
  </si>
  <si>
    <t>617-661-6020</t>
  </si>
  <si>
    <t>42.3923417</t>
  </si>
  <si>
    <t>-71.1231795</t>
  </si>
  <si>
    <t>16 Highland Avenue</t>
  </si>
  <si>
    <t>617-623-5277 x351</t>
  </si>
  <si>
    <t>42.3845922</t>
  </si>
  <si>
    <t>-71.0933031</t>
  </si>
  <si>
    <t>New Day for</t>
  </si>
  <si>
    <t>Preg and Postpartum Women</t>
  </si>
  <si>
    <t>242 Highland Avenue</t>
  </si>
  <si>
    <t>617-628-8188 x2</t>
  </si>
  <si>
    <t>617-628-8188</t>
  </si>
  <si>
    <t>42.3907334</t>
  </si>
  <si>
    <t>-71.1096886</t>
  </si>
  <si>
    <t>401 Highland Avenue</t>
  </si>
  <si>
    <t>02144</t>
  </si>
  <si>
    <t>42.3959767</t>
  </si>
  <si>
    <t>-71.1207601</t>
  </si>
  <si>
    <t>Eastern Middlesex Alcoholism Servs</t>
  </si>
  <si>
    <t>Residential Rehab/Recovery House</t>
  </si>
  <si>
    <t>12 Cedar Street</t>
  </si>
  <si>
    <t>Malden</t>
  </si>
  <si>
    <t>02148</t>
  </si>
  <si>
    <t>781-321-2600</t>
  </si>
  <si>
    <t>781-321-2600 x23</t>
  </si>
  <si>
    <t>42.4277033</t>
  </si>
  <si>
    <t>-71.0762867</t>
  </si>
  <si>
    <t>Eliot Community Human Services</t>
  </si>
  <si>
    <t>173 Chelsea Street</t>
  </si>
  <si>
    <t>Everett</t>
  </si>
  <si>
    <t>02149</t>
  </si>
  <si>
    <t>781-388-6200</t>
  </si>
  <si>
    <t>781-388-6225</t>
  </si>
  <si>
    <t>42.4038921</t>
  </si>
  <si>
    <t>-71.0489154</t>
  </si>
  <si>
    <t>Noddles Island Multi Service Agency</t>
  </si>
  <si>
    <t>301 Broadway</t>
  </si>
  <si>
    <t>617-889-3300</t>
  </si>
  <si>
    <t>42.391088</t>
  </si>
  <si>
    <t>-71.036655</t>
  </si>
  <si>
    <t xml:space="preserve">South Shore Mental Health </t>
  </si>
  <si>
    <t>Outpatient</t>
  </si>
  <si>
    <t>859 Willard Street</t>
  </si>
  <si>
    <t>617-847-1909</t>
  </si>
  <si>
    <t>617-847-1914</t>
  </si>
  <si>
    <t>617-847-1950</t>
  </si>
  <si>
    <t>42.2283203</t>
  </si>
  <si>
    <t>-71.0324121</t>
  </si>
  <si>
    <t xml:space="preserve">1419 Hancock Street </t>
  </si>
  <si>
    <t>Suite 300</t>
  </si>
  <si>
    <t>617-328-0639</t>
  </si>
  <si>
    <t>42.2492393</t>
  </si>
  <si>
    <t>-71.0027418</t>
  </si>
  <si>
    <t>South Shore Recovery Home</t>
  </si>
  <si>
    <t>10 Dysart Street</t>
  </si>
  <si>
    <t>617-773-7023</t>
  </si>
  <si>
    <t>42.246236</t>
  </si>
  <si>
    <t>-70.9976949</t>
  </si>
  <si>
    <t>500 Congress Street</t>
  </si>
  <si>
    <t>Suite 2-G</t>
  </si>
  <si>
    <t>617-481-6949</t>
  </si>
  <si>
    <t>42.2346819</t>
  </si>
  <si>
    <t>-71.0162163</t>
  </si>
  <si>
    <t>Northeast Addictions Treatment Ctr</t>
  </si>
  <si>
    <t>604 Washington Street</t>
  </si>
  <si>
    <t>800-218-1734</t>
  </si>
  <si>
    <t>42.2468893</t>
  </si>
  <si>
    <t>-70.9764594</t>
  </si>
  <si>
    <t>15 Winter Court</t>
  </si>
  <si>
    <t>Weymouth</t>
  </si>
  <si>
    <t>02188</t>
  </si>
  <si>
    <t>781-331-0690</t>
  </si>
  <si>
    <t>42.2009084</t>
  </si>
  <si>
    <t>-70.9488054</t>
  </si>
  <si>
    <t>Square Medical Group</t>
  </si>
  <si>
    <t>Weymouth Primary Care and Counseling</t>
  </si>
  <si>
    <t>884 Washington Street</t>
  </si>
  <si>
    <t>East Weymouth</t>
  </si>
  <si>
    <t>02189</t>
  </si>
  <si>
    <t>781-812-1643</t>
  </si>
  <si>
    <t>42.2005495</t>
  </si>
  <si>
    <t>-70.9409802</t>
  </si>
  <si>
    <t>New Hope Transition Support Prog</t>
  </si>
  <si>
    <t>61 Redfield Road</t>
  </si>
  <si>
    <t>Building 115</t>
  </si>
  <si>
    <t>South Weymouth</t>
  </si>
  <si>
    <t>02190</t>
  </si>
  <si>
    <t>617-878-2550</t>
  </si>
  <si>
    <t>617-878-2550 x2574</t>
  </si>
  <si>
    <t>42.15643</t>
  </si>
  <si>
    <t>-70.9408829</t>
  </si>
  <si>
    <t>541 Main Street</t>
  </si>
  <si>
    <t>Stetson Building, Suite 303</t>
  </si>
  <si>
    <t>781-331-7866</t>
  </si>
  <si>
    <t>42.1879545</t>
  </si>
  <si>
    <t>-70.9559183</t>
  </si>
  <si>
    <t>Project Turnabout</t>
  </si>
  <si>
    <t>861 Main Street</t>
  </si>
  <si>
    <t>781-331-3709 x6207</t>
  </si>
  <si>
    <t>42.175691</t>
  </si>
  <si>
    <t>-70.9560058</t>
  </si>
  <si>
    <t>CSS/ATS</t>
  </si>
  <si>
    <t>781-331-3709 x6227</t>
  </si>
  <si>
    <t>781-331-3709 x6221</t>
  </si>
  <si>
    <t>Substance Abuse Treatment Program</t>
  </si>
  <si>
    <t>1340 Boylston Street</t>
  </si>
  <si>
    <t>02215</t>
  </si>
  <si>
    <t>617-267-0900</t>
  </si>
  <si>
    <t>42.3440365</t>
  </si>
  <si>
    <t>-71.0988961</t>
  </si>
  <si>
    <t>High Point Opioid Treatment Prog</t>
  </si>
  <si>
    <t>30 Meadowbrook Road</t>
  </si>
  <si>
    <t>508-408-6190</t>
  </si>
  <si>
    <t>508-408-6180</t>
  </si>
  <si>
    <t>42.0572057</t>
  </si>
  <si>
    <t>-71.0086317</t>
  </si>
  <si>
    <t>EMH Recovery Inc</t>
  </si>
  <si>
    <t>Edwina Martin Recovery House</t>
  </si>
  <si>
    <t>678 North Main Street</t>
  </si>
  <si>
    <t>508-583-0493</t>
  </si>
  <si>
    <t>42.1009001382705</t>
  </si>
  <si>
    <t>-71.0212768766547</t>
  </si>
  <si>
    <t>CASTLE</t>
  </si>
  <si>
    <t>High Point Youth</t>
  </si>
  <si>
    <t>20 Meadowbrook Road</t>
  </si>
  <si>
    <t>508-638-6000</t>
  </si>
  <si>
    <t>508-638-6003</t>
  </si>
  <si>
    <t>42.0578704</t>
  </si>
  <si>
    <t>-71.0093689</t>
  </si>
  <si>
    <t>Mens Addiction Treatment Center</t>
  </si>
  <si>
    <t>10 Meadowbrook Road</t>
  </si>
  <si>
    <t>508-742-4400</t>
  </si>
  <si>
    <t>774-213-8400</t>
  </si>
  <si>
    <t>42.0576753</t>
  </si>
  <si>
    <t>-71.0087273</t>
  </si>
  <si>
    <t>Luminosity Bakari Program</t>
  </si>
  <si>
    <t>157 Main Street</t>
  </si>
  <si>
    <t>781-344-0102 x112</t>
  </si>
  <si>
    <t>781-344-0102</t>
  </si>
  <si>
    <t>42.0823932</t>
  </si>
  <si>
    <t>-71.0203486</t>
  </si>
  <si>
    <t>Brockton Addiction Treatment Center</t>
  </si>
  <si>
    <t>02302</t>
  </si>
  <si>
    <t>508-742-9210</t>
  </si>
  <si>
    <t>508-584-9210</t>
  </si>
  <si>
    <t>800-734-3444</t>
  </si>
  <si>
    <t>42.057098</t>
  </si>
  <si>
    <t>-71.0095974</t>
  </si>
  <si>
    <t>103 Commercial Street</t>
  </si>
  <si>
    <t>508-580-4691</t>
  </si>
  <si>
    <t>800-244-4691</t>
  </si>
  <si>
    <t>42.0828739</t>
  </si>
  <si>
    <t>-71.0156867</t>
  </si>
  <si>
    <t>Gandara Mental Health Center</t>
  </si>
  <si>
    <t>Brockton Outpatient Clinic</t>
  </si>
  <si>
    <t>142 Crescent Street</t>
  </si>
  <si>
    <t>508-232-6670 x530</t>
  </si>
  <si>
    <t>508-232-6670</t>
  </si>
  <si>
    <t>42.0814281</t>
  </si>
  <si>
    <t>-71.0159243</t>
  </si>
  <si>
    <t>High Point Treatment Center Inc</t>
  </si>
  <si>
    <t>1233 State Road</t>
  </si>
  <si>
    <t>02360</t>
  </si>
  <si>
    <t>508-224-7701 x2436</t>
  </si>
  <si>
    <t>774-213-8400 x1</t>
  </si>
  <si>
    <t>41.887157</t>
  </si>
  <si>
    <t>-70.537288</t>
  </si>
  <si>
    <t>Outpatient Program</t>
  </si>
  <si>
    <t>2 School Street</t>
  </si>
  <si>
    <t>508-830-1234</t>
  </si>
  <si>
    <t>508-830-1234 x0</t>
  </si>
  <si>
    <t>41.9573978638085</t>
  </si>
  <si>
    <t>-70.6667627379744</t>
  </si>
  <si>
    <t>Manomet Outpatient Clinic</t>
  </si>
  <si>
    <t>508-224-7701 x2420</t>
  </si>
  <si>
    <t>508-224-7705</t>
  </si>
  <si>
    <t>41.8862435</t>
  </si>
  <si>
    <t>-70.5381939</t>
  </si>
  <si>
    <t>New Horizons Medical PC</t>
  </si>
  <si>
    <t>1180 Beacon Street</t>
  </si>
  <si>
    <t>Suite 3-C</t>
  </si>
  <si>
    <t>Brookline</t>
  </si>
  <si>
    <t>02446</t>
  </si>
  <si>
    <t>617-202-9222</t>
  </si>
  <si>
    <t>42.344372</t>
  </si>
  <si>
    <t>-71.1148571</t>
  </si>
  <si>
    <t>Waltham</t>
  </si>
  <si>
    <t>210 Bear Hill Road</t>
  </si>
  <si>
    <t>Suite 203</t>
  </si>
  <si>
    <t>02451</t>
  </si>
  <si>
    <t>781-290-4970</t>
  </si>
  <si>
    <t>508-917-6792</t>
  </si>
  <si>
    <t>42.383622</t>
  </si>
  <si>
    <t>-71.266143</t>
  </si>
  <si>
    <t>Hurley House</t>
  </si>
  <si>
    <t>12 Lowell Street</t>
  </si>
  <si>
    <t>02454</t>
  </si>
  <si>
    <t>781-891-4323</t>
  </si>
  <si>
    <t>781-899-2540</t>
  </si>
  <si>
    <t>42.370552591608</t>
  </si>
  <si>
    <t>-71.2338050428688</t>
  </si>
  <si>
    <t>Bureau Arch Boston Genesis 11</t>
  </si>
  <si>
    <t>295 Adams Street</t>
  </si>
  <si>
    <t>Rear</t>
  </si>
  <si>
    <t>Newton</t>
  </si>
  <si>
    <t>02458</t>
  </si>
  <si>
    <t>617-332-9905</t>
  </si>
  <si>
    <t>42.355738</t>
  </si>
  <si>
    <t>-71.1970876</t>
  </si>
  <si>
    <t>Bournewood Hospital</t>
  </si>
  <si>
    <t>Bournewood Health Systems</t>
  </si>
  <si>
    <t>300 South Street</t>
  </si>
  <si>
    <t>Chestnut Hill</t>
  </si>
  <si>
    <t>02467</t>
  </si>
  <si>
    <t>617-469-0300 x3302</t>
  </si>
  <si>
    <t>800-468-4358</t>
  </si>
  <si>
    <t>617-469-0300 x3305</t>
  </si>
  <si>
    <t>42.2983204</t>
  </si>
  <si>
    <t>-71.1493329</t>
  </si>
  <si>
    <t>124 Watertown Street</t>
  </si>
  <si>
    <t>Suite 2-D</t>
  </si>
  <si>
    <t>Watertown</t>
  </si>
  <si>
    <t>02472</t>
  </si>
  <si>
    <t>617-916-5069</t>
  </si>
  <si>
    <t>42.3626965</t>
  </si>
  <si>
    <t>-71.1909418</t>
  </si>
  <si>
    <t>Right Turn</t>
  </si>
  <si>
    <t>440 Arsenal Street</t>
  </si>
  <si>
    <t>781-646-3800 x102</t>
  </si>
  <si>
    <t>781-646-3800 x101</t>
  </si>
  <si>
    <t>42.3636325</t>
  </si>
  <si>
    <t>-71.1624482</t>
  </si>
  <si>
    <t>Column Health LLC</t>
  </si>
  <si>
    <t>339 Massachusetts Avenue</t>
  </si>
  <si>
    <t>Arlington</t>
  </si>
  <si>
    <t>02474</t>
  </si>
  <si>
    <t>42.4110897</t>
  </si>
  <si>
    <t>-71.1477398</t>
  </si>
  <si>
    <t>McLean Hospital</t>
  </si>
  <si>
    <t>Alcohol and Drug Abuse Treatment</t>
  </si>
  <si>
    <t>115 Mill Street</t>
  </si>
  <si>
    <t>Belmont</t>
  </si>
  <si>
    <t>02478</t>
  </si>
  <si>
    <t>800-906-9531</t>
  </si>
  <si>
    <t>617-855-3141</t>
  </si>
  <si>
    <t>42.3942245</t>
  </si>
  <si>
    <t>-71.1913762</t>
  </si>
  <si>
    <t>East House II Acute Residential Trt</t>
  </si>
  <si>
    <t>617-855-2743</t>
  </si>
  <si>
    <t>617-855-2800</t>
  </si>
  <si>
    <t>Odonata Psychotherapy and</t>
  </si>
  <si>
    <t>Retreat Center</t>
  </si>
  <si>
    <t>121 Main Street</t>
  </si>
  <si>
    <t>Buzzards Bay</t>
  </si>
  <si>
    <t>02532</t>
  </si>
  <si>
    <t>774-247-4939</t>
  </si>
  <si>
    <t>41.7456287</t>
  </si>
  <si>
    <t>-70.6130818</t>
  </si>
  <si>
    <t>Gosnold Inc</t>
  </si>
  <si>
    <t>Gosnold at Cataumet</t>
  </si>
  <si>
    <t>1140 Route 28</t>
  </si>
  <si>
    <t>Cataumet</t>
  </si>
  <si>
    <t>02534</t>
  </si>
  <si>
    <t>508-540-6550</t>
  </si>
  <si>
    <t>41.6722025</t>
  </si>
  <si>
    <t>-70.6006266</t>
  </si>
  <si>
    <t>Recovering Champions Inc</t>
  </si>
  <si>
    <t>279 Brick Kiln Road</t>
  </si>
  <si>
    <t>East Falmouth</t>
  </si>
  <si>
    <t>02536</t>
  </si>
  <si>
    <t>508-388-7613</t>
  </si>
  <si>
    <t>844-888-5391</t>
  </si>
  <si>
    <t>41.5829509</t>
  </si>
  <si>
    <t>-70.5967043</t>
  </si>
  <si>
    <t>East Wareham Comp Trt Center</t>
  </si>
  <si>
    <t>3088 Cranberry Highway</t>
  </si>
  <si>
    <t>East Wareham</t>
  </si>
  <si>
    <t>02538</t>
  </si>
  <si>
    <t>508-342-5973</t>
  </si>
  <si>
    <t>41.7558411</t>
  </si>
  <si>
    <t>-70.6457026</t>
  </si>
  <si>
    <t>196 Ter Heun Drive</t>
  </si>
  <si>
    <t>Falmouth</t>
  </si>
  <si>
    <t>02540</t>
  </si>
  <si>
    <t>508-540-7118</t>
  </si>
  <si>
    <t>41.566284</t>
  </si>
  <si>
    <t>-70.626782</t>
  </si>
  <si>
    <t>Miller House</t>
  </si>
  <si>
    <t>165 Woods Hole Road</t>
  </si>
  <si>
    <t>508-540-5052</t>
  </si>
  <si>
    <t>41.5491265</t>
  </si>
  <si>
    <t>-70.6444971</t>
  </si>
  <si>
    <t>Fairwinds</t>
  </si>
  <si>
    <t>Nantuckets Counseling Center</t>
  </si>
  <si>
    <t>20 Vesper Lane</t>
  </si>
  <si>
    <t>Suite L-1</t>
  </si>
  <si>
    <t>Nantucket</t>
  </si>
  <si>
    <t>02554</t>
  </si>
  <si>
    <t>508-228-2689</t>
  </si>
  <si>
    <t>41.2742542</t>
  </si>
  <si>
    <t>-70.1013215</t>
  </si>
  <si>
    <t>Emerson House</t>
  </si>
  <si>
    <t>558 West Falmouth Highway</t>
  </si>
  <si>
    <t>West Falmouth</t>
  </si>
  <si>
    <t>02574</t>
  </si>
  <si>
    <t>41.6002119</t>
  </si>
  <si>
    <t>-70.6364921</t>
  </si>
  <si>
    <t>Treatment Partners of Massachusetts</t>
  </si>
  <si>
    <t>DBA Cape Cod Recovery Center</t>
  </si>
  <si>
    <t>282 Barnstable Road</t>
  </si>
  <si>
    <t>Hyannis</t>
  </si>
  <si>
    <t>02601</t>
  </si>
  <si>
    <t>508-242-3433</t>
  </si>
  <si>
    <t>41.6610001</t>
  </si>
  <si>
    <t>-70.2849349</t>
  </si>
  <si>
    <t>1185 Falmouth Road</t>
  </si>
  <si>
    <t>Centerville</t>
  </si>
  <si>
    <t>02632</t>
  </si>
  <si>
    <t>508-862-9929</t>
  </si>
  <si>
    <t>41.6578546</t>
  </si>
  <si>
    <t>-70.3301638</t>
  </si>
  <si>
    <t>CHC of Cape Cod Addiction Program</t>
  </si>
  <si>
    <t>107 Commercial Street</t>
  </si>
  <si>
    <t>Mashpee</t>
  </si>
  <si>
    <t>02649</t>
  </si>
  <si>
    <t>508-477-7090 x3204</t>
  </si>
  <si>
    <t>41.6073784</t>
  </si>
  <si>
    <t>-70.4908409</t>
  </si>
  <si>
    <t>179 Route 6-A</t>
  </si>
  <si>
    <t>Orleans</t>
  </si>
  <si>
    <t>02653</t>
  </si>
  <si>
    <t>508-255-3584</t>
  </si>
  <si>
    <t>41.7816529</t>
  </si>
  <si>
    <t>-69.9972357</t>
  </si>
  <si>
    <t>Yarmouth Comprehensive Trt Ctr</t>
  </si>
  <si>
    <t>31A Workshop Road</t>
  </si>
  <si>
    <t>South Yarmouth</t>
  </si>
  <si>
    <t>02664</t>
  </si>
  <si>
    <t>1814</t>
  </si>
  <si>
    <t>508-502-7589</t>
  </si>
  <si>
    <t>41.6867103</t>
  </si>
  <si>
    <t>-70.2121586</t>
  </si>
  <si>
    <t>Therapeutic Community</t>
  </si>
  <si>
    <t>522 North Main Street</t>
  </si>
  <si>
    <t>508-674-2788 x109</t>
  </si>
  <si>
    <t>508-674-2788 x101</t>
  </si>
  <si>
    <t>41.7090726761544</t>
  </si>
  <si>
    <t>-71.1544587352808</t>
  </si>
  <si>
    <t>SSTAR</t>
  </si>
  <si>
    <t>Alcoholism/Drug Detox Program</t>
  </si>
  <si>
    <t>386 Stanley Street</t>
  </si>
  <si>
    <t>508-324-3500</t>
  </si>
  <si>
    <t>508-324-7763 x3258</t>
  </si>
  <si>
    <t>800-937-3610</t>
  </si>
  <si>
    <t>41.7151384</t>
  </si>
  <si>
    <t>-71.1361714</t>
  </si>
  <si>
    <t>(STIT)</t>
  </si>
  <si>
    <t>508-235-7037</t>
  </si>
  <si>
    <t>508-235-7002</t>
  </si>
  <si>
    <t>508-324-7763</t>
  </si>
  <si>
    <t>41.7151566</t>
  </si>
  <si>
    <t>-71.1363158</t>
  </si>
  <si>
    <t>1082 Davol Street</t>
  </si>
  <si>
    <t>1108</t>
  </si>
  <si>
    <t>508-678-2833</t>
  </si>
  <si>
    <t>41.718416</t>
  </si>
  <si>
    <t>-71.154937</t>
  </si>
  <si>
    <t>Chemical Dependency Services/Outpt</t>
  </si>
  <si>
    <t>508-679-5222 x3247</t>
  </si>
  <si>
    <t>275 Martine Street</t>
  </si>
  <si>
    <t>02723</t>
  </si>
  <si>
    <t>41.6804838</t>
  </si>
  <si>
    <t>-71.1258337</t>
  </si>
  <si>
    <t xml:space="preserve">SSTAR </t>
  </si>
  <si>
    <t>Lifeline Program</t>
  </si>
  <si>
    <t>1010 South Main Street</t>
  </si>
  <si>
    <t>02724</t>
  </si>
  <si>
    <t>2855</t>
  </si>
  <si>
    <t>508-235-5010 x4019</t>
  </si>
  <si>
    <t>508-955-4673</t>
  </si>
  <si>
    <t>508-235-5010</t>
  </si>
  <si>
    <t>41.6907771</t>
  </si>
  <si>
    <t>-71.165154</t>
  </si>
  <si>
    <t>Section 35 WATC Program</t>
  </si>
  <si>
    <t>108 North Front Street</t>
  </si>
  <si>
    <t>New Bedford</t>
  </si>
  <si>
    <t>02740</t>
  </si>
  <si>
    <t>774-628-1000</t>
  </si>
  <si>
    <t>41.652688</t>
  </si>
  <si>
    <t>-70.924652</t>
  </si>
  <si>
    <t>Monarch House</t>
  </si>
  <si>
    <t>252 County Street</t>
  </si>
  <si>
    <t>508-992-0800</t>
  </si>
  <si>
    <t>41.6243257</t>
  </si>
  <si>
    <t>-70.9248036</t>
  </si>
  <si>
    <t>Healthcare Resource Centers</t>
  </si>
  <si>
    <t>8 Kilburn Street</t>
  </si>
  <si>
    <t>508-979-1122</t>
  </si>
  <si>
    <t>41.6527859</t>
  </si>
  <si>
    <t>-70.9214833</t>
  </si>
  <si>
    <t>68 North Front Street</t>
  </si>
  <si>
    <t>508-717-0525</t>
  </si>
  <si>
    <t>508-992-1500</t>
  </si>
  <si>
    <t>41.651957</t>
  </si>
  <si>
    <t>-70.924519</t>
  </si>
  <si>
    <t>92 Grape Street</t>
  </si>
  <si>
    <t>41.6240728</t>
  </si>
  <si>
    <t>-70.938545</t>
  </si>
  <si>
    <t>New Chapters</t>
  </si>
  <si>
    <t>33 South Sixth Street</t>
  </si>
  <si>
    <t>774-202-4820</t>
  </si>
  <si>
    <t>774-202-4820 x101</t>
  </si>
  <si>
    <t>774-202-4827 x103</t>
  </si>
  <si>
    <t>41.631787</t>
  </si>
  <si>
    <t>-70.927499</t>
  </si>
  <si>
    <t>Womens Program</t>
  </si>
  <si>
    <t>979 Pleasant Street</t>
  </si>
  <si>
    <t>508-984-1880</t>
  </si>
  <si>
    <t>508-674-2788 x411</t>
  </si>
  <si>
    <t>41.641077</t>
  </si>
  <si>
    <t>-70.928155</t>
  </si>
  <si>
    <t>Gifford Street Wellness Center LLC</t>
  </si>
  <si>
    <t xml:space="preserve">Outpatient Counseling Program </t>
  </si>
  <si>
    <t>34 Gifford Street</t>
  </si>
  <si>
    <t>02744</t>
  </si>
  <si>
    <t>508-999-3126</t>
  </si>
  <si>
    <t>41.6177821</t>
  </si>
  <si>
    <t>-70.9189555</t>
  </si>
  <si>
    <t>Harmony House</t>
  </si>
  <si>
    <t>234 Earle Street</t>
  </si>
  <si>
    <t>02746</t>
  </si>
  <si>
    <t>508-992-8948</t>
  </si>
  <si>
    <t>508-992-7788</t>
  </si>
  <si>
    <t>41.664265</t>
  </si>
  <si>
    <t>-70.929264</t>
  </si>
  <si>
    <t>Southcoast Behavioral Health</t>
  </si>
  <si>
    <t>581 Faunce Corner Road</t>
  </si>
  <si>
    <t>North Dartmouth</t>
  </si>
  <si>
    <t>02747</t>
  </si>
  <si>
    <t>508-207-9800</t>
  </si>
  <si>
    <t>508-809-4487</t>
  </si>
  <si>
    <t>41.674167</t>
  </si>
  <si>
    <t>-70.98532</t>
  </si>
  <si>
    <t>88 Faunce Corner Road</t>
  </si>
  <si>
    <t>Suite 260</t>
  </si>
  <si>
    <t>508-999-1102 x104</t>
  </si>
  <si>
    <t>508-999-1102</t>
  </si>
  <si>
    <t>41.648514</t>
  </si>
  <si>
    <t>-70.989701</t>
  </si>
  <si>
    <t>74 Faunce Corner Road</t>
  </si>
  <si>
    <t>508-999-3886</t>
  </si>
  <si>
    <t>41.6395996</t>
  </si>
  <si>
    <t>-70.9866026</t>
  </si>
  <si>
    <t>North Cottage Program Inc</t>
  </si>
  <si>
    <t>Halfway House</t>
  </si>
  <si>
    <t>69 East Main Street</t>
  </si>
  <si>
    <t>Norton</t>
  </si>
  <si>
    <t>02766</t>
  </si>
  <si>
    <t>508-285-2701</t>
  </si>
  <si>
    <t>508-285-2701 x129</t>
  </si>
  <si>
    <t>41.9701464118944</t>
  </si>
  <si>
    <t>-71.1808027749095</t>
  </si>
  <si>
    <t>463 Swansea Mall Drive</t>
  </si>
  <si>
    <t>Swansea</t>
  </si>
  <si>
    <t>02777</t>
  </si>
  <si>
    <t>508-324-0328</t>
  </si>
  <si>
    <t>41.760859</t>
  </si>
  <si>
    <t>-71.218157</t>
  </si>
  <si>
    <t>Community Csl of Bristol County</t>
  </si>
  <si>
    <t>Behavioral Health Adult Counseling</t>
  </si>
  <si>
    <t>1 Washington Street</t>
  </si>
  <si>
    <t>Taunton</t>
  </si>
  <si>
    <t>02780</t>
  </si>
  <si>
    <t>508-828-9116</t>
  </si>
  <si>
    <t>41.9006623</t>
  </si>
  <si>
    <t>-71.098632</t>
  </si>
  <si>
    <t>Valley Human Services</t>
  </si>
  <si>
    <t>96 South Street</t>
  </si>
  <si>
    <t>413-967-6241</t>
  </si>
  <si>
    <t>42.2521402</t>
  </si>
  <si>
    <t>-72.2417225</t>
  </si>
  <si>
    <t>West Central Family and Counseling</t>
  </si>
  <si>
    <t>103 Myron Street</t>
  </si>
  <si>
    <t>413-592-1980 x275</t>
  </si>
  <si>
    <t>42.132958</t>
  </si>
  <si>
    <t>-72.6300097</t>
  </si>
  <si>
    <t>CHD Outpatient Behavioral Health Servs</t>
  </si>
  <si>
    <t>489 Bernardston Road</t>
  </si>
  <si>
    <t>413-774-6252</t>
  </si>
  <si>
    <t>844-243-4357</t>
  </si>
  <si>
    <t>42.608746</t>
  </si>
  <si>
    <t>-72.5856398</t>
  </si>
  <si>
    <t>177 Shelburne Road</t>
  </si>
  <si>
    <t>413-774-3321</t>
  </si>
  <si>
    <t>413-774-3258</t>
  </si>
  <si>
    <t>42.587589</t>
  </si>
  <si>
    <t>-72.621546</t>
  </si>
  <si>
    <t>Sunspire Health Spring Hill</t>
  </si>
  <si>
    <t>250 Spring Hill Road</t>
  </si>
  <si>
    <t>Ashby</t>
  </si>
  <si>
    <t>01431</t>
  </si>
  <si>
    <t>978-913-2509</t>
  </si>
  <si>
    <t>978-386-7100</t>
  </si>
  <si>
    <t>866-682-9355</t>
  </si>
  <si>
    <t>42.668395</t>
  </si>
  <si>
    <t>-71.850264</t>
  </si>
  <si>
    <t>Highland Grace House</t>
  </si>
  <si>
    <t>280 Highland Street</t>
  </si>
  <si>
    <t>508-860-1172</t>
  </si>
  <si>
    <t>42.2703403</t>
  </si>
  <si>
    <t>-71.8190438</t>
  </si>
  <si>
    <t>SMOC</t>
  </si>
  <si>
    <t>Serenity House</t>
  </si>
  <si>
    <t>44 Wilson Street</t>
  </si>
  <si>
    <t>Hopkinton</t>
  </si>
  <si>
    <t>01748</t>
  </si>
  <si>
    <t>508-435-9040</t>
  </si>
  <si>
    <t>508-435-9040 x202</t>
  </si>
  <si>
    <t>508-435-9040 x208</t>
  </si>
  <si>
    <t>42.2432518</t>
  </si>
  <si>
    <t>-71.5156181</t>
  </si>
  <si>
    <t>North Shore Counseling Center</t>
  </si>
  <si>
    <t>900 Cummings Center</t>
  </si>
  <si>
    <t>Suite 324-S</t>
  </si>
  <si>
    <t>Beverly</t>
  </si>
  <si>
    <t>01915</t>
  </si>
  <si>
    <t>978-922-2280</t>
  </si>
  <si>
    <t>42.5586805</t>
  </si>
  <si>
    <t>-70.8873532</t>
  </si>
  <si>
    <t>NBH DBA Lacey Health Behavioral</t>
  </si>
  <si>
    <t>Services Detoxification Unit</t>
  </si>
  <si>
    <t>978-777-2121</t>
  </si>
  <si>
    <t>978-777-2121 x675</t>
  </si>
  <si>
    <t>Addison Gilbert Hospital</t>
  </si>
  <si>
    <t>Discover Program</t>
  </si>
  <si>
    <t>978-381-7422</t>
  </si>
  <si>
    <t>Riverside Outpatient Center</t>
  </si>
  <si>
    <t>Lynnfield</t>
  </si>
  <si>
    <t>6 Kimball Lane</t>
  </si>
  <si>
    <t>Suite 310</t>
  </si>
  <si>
    <t>01940</t>
  </si>
  <si>
    <t>781-246-2010 x2071</t>
  </si>
  <si>
    <t>781-246-2010 x2043</t>
  </si>
  <si>
    <t>42.5095354</t>
  </si>
  <si>
    <t>-71.0343553</t>
  </si>
  <si>
    <t>909 Sumner Street</t>
  </si>
  <si>
    <t>Stoughton</t>
  </si>
  <si>
    <t>02072</t>
  </si>
  <si>
    <t>508-584-5190</t>
  </si>
  <si>
    <t>42.1007161</t>
  </si>
  <si>
    <t>-71.0818113</t>
  </si>
  <si>
    <t>CSS Womens Renewal at Dimock</t>
  </si>
  <si>
    <t>617-442-8800 x1535</t>
  </si>
  <si>
    <t>Hope House Inc</t>
  </si>
  <si>
    <t>8 Farnham Street</t>
  </si>
  <si>
    <t>617-971-9360</t>
  </si>
  <si>
    <t>42.3304525509909</t>
  </si>
  <si>
    <t>-71.0742996351815</t>
  </si>
  <si>
    <t>617-971-9360 x100</t>
  </si>
  <si>
    <t>617-971-9370</t>
  </si>
  <si>
    <t>42.3306045</t>
  </si>
  <si>
    <t>-71.0744562</t>
  </si>
  <si>
    <t>Pine Street Inn</t>
  </si>
  <si>
    <t>Stabilization</t>
  </si>
  <si>
    <t>617-892-7937</t>
  </si>
  <si>
    <t>617-892-7893</t>
  </si>
  <si>
    <t>Brookside Community Health Center</t>
  </si>
  <si>
    <t>3297 Washington Street</t>
  </si>
  <si>
    <t>617-983-6047</t>
  </si>
  <si>
    <t>42.3109211</t>
  </si>
  <si>
    <t>-71.10403</t>
  </si>
  <si>
    <t>High Point Jamaica Plain at Shattuck</t>
  </si>
  <si>
    <t>12 South</t>
  </si>
  <si>
    <t>857-273-4929</t>
  </si>
  <si>
    <t>617-834-9400</t>
  </si>
  <si>
    <t>Outpatient Counseling Program</t>
  </si>
  <si>
    <t>Suite F</t>
  </si>
  <si>
    <t>50 Aldrin Road</t>
  </si>
  <si>
    <t>508-830-0000 x1406</t>
  </si>
  <si>
    <t>41.9571652</t>
  </si>
  <si>
    <t>-70.6928807</t>
  </si>
  <si>
    <t>Marthas Vineyard Community Servs</t>
  </si>
  <si>
    <t>Island Counseling Center/Outpatient</t>
  </si>
  <si>
    <t>111 Edgartown Road</t>
  </si>
  <si>
    <t>Oak Bluffs</t>
  </si>
  <si>
    <t>02557</t>
  </si>
  <si>
    <t>Dukes</t>
  </si>
  <si>
    <t>508-693-7900 x290</t>
  </si>
  <si>
    <t>508-693-7900 x225</t>
  </si>
  <si>
    <t>41.4197856</t>
  </si>
  <si>
    <t>-70.5927861</t>
  </si>
  <si>
    <t>Arbour Fuller Hospital</t>
  </si>
  <si>
    <t>200 May Street</t>
  </si>
  <si>
    <t>Attleboro</t>
  </si>
  <si>
    <t>02703</t>
  </si>
  <si>
    <t>508-761-8500</t>
  </si>
  <si>
    <t>800-222-2237</t>
  </si>
  <si>
    <t>41.9364439</t>
  </si>
  <si>
    <t>-71.2844793</t>
  </si>
  <si>
    <t>279 North Main Street</t>
  </si>
  <si>
    <t>508-679-0033</t>
  </si>
  <si>
    <t>41.7057291</t>
  </si>
  <si>
    <t>-71.1546463</t>
  </si>
  <si>
    <t>Fall River Comprehensive Trt Ctr</t>
  </si>
  <si>
    <t>22 Front Street</t>
  </si>
  <si>
    <t>02721</t>
  </si>
  <si>
    <t>508-593-9435</t>
  </si>
  <si>
    <t>508-676-1307 x112</t>
  </si>
  <si>
    <t>41.6971457</t>
  </si>
  <si>
    <t>-71.1467903</t>
  </si>
  <si>
    <t>Taunton Comprehensive Trt Ctr</t>
  </si>
  <si>
    <t>66 Main Street</t>
  </si>
  <si>
    <t>508-880-1598</t>
  </si>
  <si>
    <t>855-554-2248</t>
  </si>
  <si>
    <t>41.9018476</t>
  </si>
  <si>
    <t>-71.0899356</t>
  </si>
  <si>
    <t>Family Center for Csl and Educ</t>
  </si>
  <si>
    <t>5 Post Office Square</t>
  </si>
  <si>
    <t>508-822-4027</t>
  </si>
  <si>
    <t>617-770-9690 x2</t>
  </si>
  <si>
    <t>41.9015476</t>
  </si>
  <si>
    <t>-71.0944441</t>
  </si>
  <si>
    <t>Outpatient Clinic</t>
  </si>
  <si>
    <t>4 Post Office Square</t>
  </si>
  <si>
    <t>508-823-5291</t>
  </si>
  <si>
    <t>41.902045</t>
  </si>
  <si>
    <t>-71.0944936</t>
  </si>
  <si>
    <t>Mass</t>
  </si>
  <si>
    <t>Rand ID</t>
  </si>
  <si>
    <t>ID</t>
  </si>
  <si>
    <t>Data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</si>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</sst>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3" fillId="4" borderId="3" xfId="0" applyFont="1" applyFill="1" applyBorder="1" applyAlignment="1"/>
    <xf numFmtId="0" fontId="2" fillId="4" borderId="3" xfId="0" applyFont="1" applyFill="1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34"/>
  <sheetViews>
    <sheetView tabSelected="1" topLeftCell="A302" workbookViewId="0">
      <selection activeCell="H334" sqref="H334"/>
    </sheetView>
  </sheetViews>
  <sheetFormatPr baseColWidth="10" defaultColWidth="14.5" defaultRowHeight="15" customHeight="1" x14ac:dyDescent="0.15"/>
  <cols>
    <col min="1" max="106" width="9.5" customWidth="1"/>
  </cols>
  <sheetData>
    <row r="1" spans="1:106" ht="12.75" customHeight="1" x14ac:dyDescent="0.2">
      <c r="A1" s="2" t="s">
        <v>26</v>
      </c>
      <c r="B1" s="3" t="s">
        <v>60</v>
      </c>
      <c r="C1" s="3" t="s">
        <v>71</v>
      </c>
      <c r="D1" s="3" t="s">
        <v>73</v>
      </c>
      <c r="E1" s="3" t="s">
        <v>74</v>
      </c>
      <c r="F1" s="3" t="s">
        <v>76</v>
      </c>
      <c r="G1" s="3" t="s">
        <v>77</v>
      </c>
      <c r="H1" s="3" t="s">
        <v>79</v>
      </c>
      <c r="I1" s="3" t="s">
        <v>81</v>
      </c>
      <c r="J1" s="3" t="s">
        <v>83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90</v>
      </c>
      <c r="P1" s="4" t="s">
        <v>92</v>
      </c>
      <c r="Q1" s="4" t="s">
        <v>112</v>
      </c>
      <c r="R1" s="3" t="s">
        <v>114</v>
      </c>
      <c r="S1" s="3" t="s">
        <v>96</v>
      </c>
      <c r="T1" s="3" t="s">
        <v>115</v>
      </c>
      <c r="U1" s="8" t="s">
        <v>2541</v>
      </c>
      <c r="V1" s="8" t="s">
        <v>2542</v>
      </c>
      <c r="W1" s="8" t="s">
        <v>2543</v>
      </c>
      <c r="X1" s="9" t="s">
        <v>2544</v>
      </c>
      <c r="Y1" s="4"/>
      <c r="Z1" s="4"/>
      <c r="AA1" s="4"/>
      <c r="AB1" s="3"/>
      <c r="AC1" s="4"/>
      <c r="AD1" s="3"/>
      <c r="AE1" s="3"/>
      <c r="AF1" s="3"/>
      <c r="AG1" s="3"/>
      <c r="AH1" s="4"/>
      <c r="AI1" s="3"/>
      <c r="AJ1" s="3"/>
      <c r="AK1" s="3"/>
      <c r="AL1" s="4"/>
      <c r="AM1" s="4"/>
      <c r="AN1" s="4"/>
      <c r="AO1" s="4"/>
      <c r="AP1" s="3"/>
      <c r="AQ1" s="3"/>
      <c r="AR1" s="4"/>
      <c r="AS1" s="4"/>
      <c r="AT1" s="3"/>
      <c r="AU1" s="3"/>
      <c r="AV1" s="4"/>
      <c r="AW1" s="4"/>
      <c r="AX1" s="4"/>
      <c r="AY1" s="4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4"/>
      <c r="CB1" s="4"/>
      <c r="CC1" s="3"/>
      <c r="CD1" s="4"/>
      <c r="CE1" s="5"/>
      <c r="CF1" s="6"/>
      <c r="CG1" s="6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</row>
    <row r="2" spans="1:106" ht="12.75" customHeight="1" x14ac:dyDescent="0.15">
      <c r="A2" t="s">
        <v>256</v>
      </c>
      <c r="C2" t="s">
        <v>258</v>
      </c>
      <c r="E2" t="s">
        <v>260</v>
      </c>
      <c r="F2" t="s">
        <v>2540</v>
      </c>
      <c r="G2" t="s">
        <v>261</v>
      </c>
      <c r="I2" t="s">
        <v>262</v>
      </c>
      <c r="J2" t="s">
        <v>264</v>
      </c>
      <c r="N2" t="s">
        <v>266</v>
      </c>
      <c r="O2" t="s">
        <v>267</v>
      </c>
      <c r="T2" t="s">
        <v>268</v>
      </c>
      <c r="U2">
        <f ca="1">RAND()</f>
        <v>0.89888511276560323</v>
      </c>
      <c r="V2" t="str">
        <f ca="1">CONCATENATE(E2,":",F2,":",U2)</f>
        <v>Somerville:Mass:0.898885112765603</v>
      </c>
      <c r="W2" t="str">
        <f>CONCATENATE(A2,":",B2,":",C2,":",D2,":",E2,":",F2,":",G2,":",H2,":",I2,":",J2,":",R2,":",S2,":",T2)</f>
        <v>Caspar Inc::3 Summit Avenue::Somerville:Mass:02143::Middlesex:617-776-6036:::1</v>
      </c>
      <c r="X2" t="str">
        <f>CONCATENATE("list.add(""",W2,""");")</f>
        <v>list.add("Caspar Inc::3 Summit Avenue::Somerville:Mass:02143::Middlesex:617-776-6036:::1");</v>
      </c>
    </row>
    <row r="3" spans="1:106" ht="12.75" customHeight="1" x14ac:dyDescent="0.15">
      <c r="A3" t="s">
        <v>272</v>
      </c>
      <c r="C3" t="s">
        <v>274</v>
      </c>
      <c r="E3" t="s">
        <v>275</v>
      </c>
      <c r="F3" t="s">
        <v>2540</v>
      </c>
      <c r="G3" t="s">
        <v>278</v>
      </c>
      <c r="I3" t="s">
        <v>280</v>
      </c>
      <c r="J3" t="s">
        <v>282</v>
      </c>
      <c r="N3" t="s">
        <v>283</v>
      </c>
      <c r="O3" t="s">
        <v>285</v>
      </c>
      <c r="T3" t="s">
        <v>268</v>
      </c>
      <c r="U3">
        <f t="shared" ref="U3:U66" ca="1" si="0">RAND()</f>
        <v>0.25244528499712571</v>
      </c>
      <c r="V3" t="str">
        <f t="shared" ref="V3:V66" ca="1" si="1">CONCATENATE(E3,":",F3,":",U3)</f>
        <v>Northampton:Mass:0.252445284997126</v>
      </c>
      <c r="W3" t="str">
        <f t="shared" ref="W3:W66" si="2">CONCATENATE(A3,":",B3,":",C3,":",D3,":",E3,":",F3,":",G3,":",H3,":",I3,":",J3,":",R3,":",S3,":",T3)</f>
        <v>Hairston House::25 Graves Avenue::Northampton:Mass:01060::Hampshire:413-585-8390:::1</v>
      </c>
      <c r="X3" t="str">
        <f t="shared" ref="X3:X66" si="3">CONCATENATE("list.add(""",W3,""");")</f>
        <v>list.add("Hairston House::25 Graves Avenue::Northampton:Mass:01060::Hampshire:413-585-8390:::1");</v>
      </c>
    </row>
    <row r="4" spans="1:106" ht="12.75" customHeight="1" x14ac:dyDescent="0.15">
      <c r="A4" t="s">
        <v>288</v>
      </c>
      <c r="B4" t="s">
        <v>290</v>
      </c>
      <c r="C4" t="s">
        <v>291</v>
      </c>
      <c r="E4" t="s">
        <v>292</v>
      </c>
      <c r="F4" t="s">
        <v>2540</v>
      </c>
      <c r="G4" t="s">
        <v>294</v>
      </c>
      <c r="I4" t="s">
        <v>296</v>
      </c>
      <c r="J4" t="s">
        <v>297</v>
      </c>
      <c r="N4" t="s">
        <v>299</v>
      </c>
      <c r="O4" t="s">
        <v>301</v>
      </c>
      <c r="R4" t="s">
        <v>268</v>
      </c>
      <c r="T4" t="s">
        <v>268</v>
      </c>
      <c r="U4">
        <f t="shared" ca="1" si="0"/>
        <v>0.51034481375682084</v>
      </c>
      <c r="V4" t="str">
        <f t="shared" ca="1" si="1"/>
        <v>Brockton:Mass:0.510344813756821</v>
      </c>
      <c r="W4" t="str">
        <f t="shared" si="2"/>
        <v>Old Colony YMCA:Mental Health Clinic:891 Montello Street::Brockton:Mass:02301::Plymouth:508-427-4383:1::1</v>
      </c>
      <c r="X4" t="str">
        <f t="shared" si="3"/>
        <v>list.add("Old Colony YMCA:Mental Health Clinic:891 Montello Street::Brockton:Mass:02301::Plymouth:508-427-4383:1::1");</v>
      </c>
      <c r="CM4" t="s">
        <v>268</v>
      </c>
    </row>
    <row r="5" spans="1:106" ht="12.75" customHeight="1" x14ac:dyDescent="0.15">
      <c r="A5" t="s">
        <v>305</v>
      </c>
      <c r="B5" t="s">
        <v>307</v>
      </c>
      <c r="C5" t="s">
        <v>308</v>
      </c>
      <c r="E5" t="s">
        <v>309</v>
      </c>
      <c r="F5" t="s">
        <v>2540</v>
      </c>
      <c r="G5" t="s">
        <v>311</v>
      </c>
      <c r="I5" t="s">
        <v>313</v>
      </c>
      <c r="J5" t="s">
        <v>314</v>
      </c>
      <c r="L5" t="s">
        <v>315</v>
      </c>
      <c r="N5" t="s">
        <v>317</v>
      </c>
      <c r="O5" t="s">
        <v>319</v>
      </c>
      <c r="T5" t="s">
        <v>268</v>
      </c>
      <c r="U5">
        <f t="shared" ca="1" si="0"/>
        <v>0.57496585039068837</v>
      </c>
      <c r="V5" t="str">
        <f t="shared" ca="1" si="1"/>
        <v>Fall River:Mass:0.574965850390688</v>
      </c>
      <c r="W5" t="str">
        <f t="shared" si="2"/>
        <v>Steppingstone Inc:Mens Program:466 North Main Street::Fall River:Mass:02720::Bristol:508-617-4436:::1</v>
      </c>
      <c r="X5" t="str">
        <f t="shared" si="3"/>
        <v>list.add("Steppingstone Inc:Mens Program:466 North Main Street::Fall River:Mass:02720::Bristol:508-617-4436:::1");</v>
      </c>
    </row>
    <row r="6" spans="1:106" ht="12.75" customHeight="1" x14ac:dyDescent="0.15">
      <c r="A6" t="s">
        <v>322</v>
      </c>
      <c r="B6" t="s">
        <v>323</v>
      </c>
      <c r="C6" t="s">
        <v>325</v>
      </c>
      <c r="E6" t="s">
        <v>327</v>
      </c>
      <c r="F6" t="s">
        <v>2540</v>
      </c>
      <c r="G6" t="s">
        <v>328</v>
      </c>
      <c r="I6" t="s">
        <v>329</v>
      </c>
      <c r="J6" t="s">
        <v>330</v>
      </c>
      <c r="N6" t="s">
        <v>332</v>
      </c>
      <c r="O6" t="s">
        <v>334</v>
      </c>
      <c r="P6" t="s">
        <v>268</v>
      </c>
      <c r="Q6" t="s">
        <v>268</v>
      </c>
      <c r="R6" t="s">
        <v>268</v>
      </c>
      <c r="T6" t="s">
        <v>268</v>
      </c>
      <c r="U6">
        <f t="shared" ca="1" si="0"/>
        <v>0.73802370085971236</v>
      </c>
      <c r="V6" t="str">
        <f t="shared" ca="1" si="1"/>
        <v>Westminster:Mass:0.738023700859712</v>
      </c>
      <c r="W6" t="str">
        <f t="shared" si="2"/>
        <v>Recovery Centers of America :Westminster ATS:9 Village Inn Road::Westminster:Mass:01473::Worcester:978-571-1700:1::1</v>
      </c>
      <c r="X6" t="str">
        <f t="shared" si="3"/>
        <v>list.add("Recovery Centers of America :Westminster ATS:9 Village Inn Road::Westminster:Mass:01473::Worcester:978-571-1700:1::1");</v>
      </c>
    </row>
    <row r="7" spans="1:106" ht="12.75" customHeight="1" x14ac:dyDescent="0.15">
      <c r="A7" t="s">
        <v>339</v>
      </c>
      <c r="C7" t="s">
        <v>340</v>
      </c>
      <c r="E7" t="s">
        <v>341</v>
      </c>
      <c r="F7" t="s">
        <v>2540</v>
      </c>
      <c r="G7" t="s">
        <v>344</v>
      </c>
      <c r="I7" t="s">
        <v>345</v>
      </c>
      <c r="J7" t="s">
        <v>346</v>
      </c>
      <c r="N7" t="s">
        <v>348</v>
      </c>
      <c r="O7" t="s">
        <v>350</v>
      </c>
      <c r="R7" t="s">
        <v>268</v>
      </c>
      <c r="T7" t="s">
        <v>268</v>
      </c>
      <c r="U7">
        <f t="shared" ca="1" si="0"/>
        <v>0.27882164671838006</v>
      </c>
      <c r="V7" t="str">
        <f t="shared" ca="1" si="1"/>
        <v>Jamaica Plain:Mass:0.27882164671838</v>
      </c>
      <c r="W7" t="str">
        <f t="shared" si="2"/>
        <v>Sullivan House::65 Glen Road::Jamaica Plain:Mass:02130::Suffolk:617-524-4416:1::1</v>
      </c>
      <c r="X7" t="str">
        <f t="shared" si="3"/>
        <v>list.add("Sullivan House::65 Glen Road::Jamaica Plain:Mass:02130::Suffolk:617-524-4416:1::1");</v>
      </c>
    </row>
    <row r="8" spans="1:106" ht="12.75" customHeight="1" x14ac:dyDescent="0.15">
      <c r="A8" t="s">
        <v>353</v>
      </c>
      <c r="C8" t="s">
        <v>355</v>
      </c>
      <c r="E8" t="s">
        <v>357</v>
      </c>
      <c r="F8" t="s">
        <v>2540</v>
      </c>
      <c r="G8" t="s">
        <v>358</v>
      </c>
      <c r="I8" t="s">
        <v>359</v>
      </c>
      <c r="J8" t="s">
        <v>360</v>
      </c>
      <c r="L8" t="s">
        <v>362</v>
      </c>
      <c r="N8" t="s">
        <v>364</v>
      </c>
      <c r="O8" t="s">
        <v>365</v>
      </c>
      <c r="P8" t="s">
        <v>268</v>
      </c>
      <c r="T8">
        <v>0</v>
      </c>
      <c r="U8">
        <f t="shared" ca="1" si="0"/>
        <v>0.95665573382320557</v>
      </c>
      <c r="V8" t="str">
        <f t="shared" ca="1" si="1"/>
        <v>Provincetown:Mass:0.956655733823206</v>
      </c>
      <c r="W8" t="str">
        <f t="shared" si="2"/>
        <v>Gosnold Counseling Center::43 Race Point Road::Provincetown:Mass:02657::Barnstable:508-487-2449:::0</v>
      </c>
      <c r="X8" t="str">
        <f t="shared" si="3"/>
        <v>list.add("Gosnold Counseling Center::43 Race Point Road::Provincetown:Mass:02657::Barnstable:508-487-2449:::0");</v>
      </c>
    </row>
    <row r="9" spans="1:106" ht="12.75" customHeight="1" x14ac:dyDescent="0.15">
      <c r="A9" t="s">
        <v>368</v>
      </c>
      <c r="B9" t="s">
        <v>370</v>
      </c>
      <c r="C9" t="s">
        <v>372</v>
      </c>
      <c r="E9" t="s">
        <v>373</v>
      </c>
      <c r="F9" t="s">
        <v>2540</v>
      </c>
      <c r="G9" t="s">
        <v>375</v>
      </c>
      <c r="I9" t="s">
        <v>376</v>
      </c>
      <c r="J9" t="s">
        <v>377</v>
      </c>
      <c r="L9" t="s">
        <v>378</v>
      </c>
      <c r="N9" t="s">
        <v>379</v>
      </c>
      <c r="O9" t="s">
        <v>381</v>
      </c>
      <c r="T9">
        <v>0</v>
      </c>
      <c r="U9">
        <f t="shared" ca="1" si="0"/>
        <v>0.89161391511090904</v>
      </c>
      <c r="V9" t="str">
        <f t="shared" ca="1" si="1"/>
        <v>Quincy:Mass:0.891613915110909</v>
      </c>
      <c r="W9" t="str">
        <f t="shared" si="2"/>
        <v>Habit OPCO:Satellite:1515 Hancock Street::Quincy:Mass:02169::Norfolk:617-479-0102:::0</v>
      </c>
      <c r="X9" t="str">
        <f t="shared" si="3"/>
        <v>list.add("Habit OPCO:Satellite:1515 Hancock Street::Quincy:Mass:02169::Norfolk:617-479-0102:::0");</v>
      </c>
    </row>
    <row r="10" spans="1:106" ht="12.75" customHeight="1" x14ac:dyDescent="0.15">
      <c r="A10" t="s">
        <v>384</v>
      </c>
      <c r="C10" t="s">
        <v>385</v>
      </c>
      <c r="E10" t="s">
        <v>386</v>
      </c>
      <c r="F10" t="s">
        <v>2540</v>
      </c>
      <c r="G10" t="s">
        <v>387</v>
      </c>
      <c r="I10" t="s">
        <v>345</v>
      </c>
      <c r="J10" t="s">
        <v>389</v>
      </c>
      <c r="N10" t="s">
        <v>391</v>
      </c>
      <c r="O10" t="s">
        <v>392</v>
      </c>
      <c r="T10">
        <v>0</v>
      </c>
      <c r="U10">
        <f t="shared" ca="1" si="0"/>
        <v>0.20059196398923951</v>
      </c>
      <c r="V10" t="str">
        <f t="shared" ca="1" si="1"/>
        <v>Chelsea:Mass:0.20059196398924</v>
      </c>
      <c r="W10" t="str">
        <f t="shared" si="2"/>
        <v>Health Care Resource Centers::175 Crescent Avenue::Chelsea:Mass:02150::Suffolk:617-889-8779:::0</v>
      </c>
      <c r="X10" t="str">
        <f t="shared" si="3"/>
        <v>list.add("Health Care Resource Centers::175 Crescent Avenue::Chelsea:Mass:02150::Suffolk:617-889-8779:::0");</v>
      </c>
    </row>
    <row r="11" spans="1:106" ht="12.75" customHeight="1" x14ac:dyDescent="0.15">
      <c r="A11" t="s">
        <v>394</v>
      </c>
      <c r="C11" t="s">
        <v>396</v>
      </c>
      <c r="E11" t="s">
        <v>397</v>
      </c>
      <c r="F11" t="s">
        <v>2540</v>
      </c>
      <c r="G11" t="s">
        <v>399</v>
      </c>
      <c r="I11" t="s">
        <v>401</v>
      </c>
      <c r="J11" t="s">
        <v>402</v>
      </c>
      <c r="L11" t="s">
        <v>403</v>
      </c>
      <c r="N11" t="s">
        <v>405</v>
      </c>
      <c r="O11" t="s">
        <v>408</v>
      </c>
      <c r="P11" t="s">
        <v>268</v>
      </c>
      <c r="Q11" t="s">
        <v>268</v>
      </c>
      <c r="T11" t="s">
        <v>268</v>
      </c>
      <c r="U11">
        <f t="shared" ca="1" si="0"/>
        <v>0.14354253361430214</v>
      </c>
      <c r="V11" t="str">
        <f t="shared" ca="1" si="1"/>
        <v>Holyoke:Mass:0.143542533614302</v>
      </c>
      <c r="W11" t="str">
        <f t="shared" si="2"/>
        <v>Phoenix House TSS::130 Pine Street::Holyoke:Mass:01040::Hampden:413-538-8188:::1</v>
      </c>
      <c r="X11" t="str">
        <f t="shared" si="3"/>
        <v>list.add("Phoenix House TSS::130 Pine Street::Holyoke:Mass:01040::Hampden:413-538-8188:::1");</v>
      </c>
    </row>
    <row r="12" spans="1:106" ht="12.75" customHeight="1" x14ac:dyDescent="0.15">
      <c r="A12" t="s">
        <v>412</v>
      </c>
      <c r="C12" t="s">
        <v>413</v>
      </c>
      <c r="E12" t="s">
        <v>414</v>
      </c>
      <c r="F12" t="s">
        <v>2540</v>
      </c>
      <c r="G12" t="s">
        <v>416</v>
      </c>
      <c r="I12" t="s">
        <v>401</v>
      </c>
      <c r="J12" t="s">
        <v>418</v>
      </c>
      <c r="K12" t="s">
        <v>419</v>
      </c>
      <c r="L12" t="s">
        <v>420</v>
      </c>
      <c r="M12" t="s">
        <v>421</v>
      </c>
      <c r="N12" t="s">
        <v>423</v>
      </c>
      <c r="O12" t="s">
        <v>425</v>
      </c>
      <c r="T12">
        <v>0</v>
      </c>
      <c r="U12">
        <f t="shared" ca="1" si="0"/>
        <v>0.81244988555420483</v>
      </c>
      <c r="V12" t="str">
        <f t="shared" ca="1" si="1"/>
        <v>Agawam:Mass:0.812449885554205</v>
      </c>
      <c r="W12" t="str">
        <f t="shared" si="2"/>
        <v>Agawam Counseling Center::30 Southwick Street::Agawam:Mass:01001::Hampden:413-786-6410:::0</v>
      </c>
      <c r="X12" t="str">
        <f t="shared" si="3"/>
        <v>list.add("Agawam Counseling Center::30 Southwick Street::Agawam:Mass:01001::Hampden:413-786-6410:::0");</v>
      </c>
    </row>
    <row r="13" spans="1:106" ht="12.75" customHeight="1" x14ac:dyDescent="0.15">
      <c r="A13" t="s">
        <v>426</v>
      </c>
      <c r="B13" t="s">
        <v>427</v>
      </c>
      <c r="C13" t="s">
        <v>428</v>
      </c>
      <c r="E13" t="s">
        <v>429</v>
      </c>
      <c r="F13" t="s">
        <v>2540</v>
      </c>
      <c r="G13" t="s">
        <v>430</v>
      </c>
      <c r="I13" t="s">
        <v>401</v>
      </c>
      <c r="J13" t="s">
        <v>431</v>
      </c>
      <c r="L13" t="s">
        <v>432</v>
      </c>
      <c r="N13" t="s">
        <v>433</v>
      </c>
      <c r="O13" t="s">
        <v>434</v>
      </c>
      <c r="T13" t="s">
        <v>268</v>
      </c>
      <c r="U13">
        <f t="shared" ca="1" si="0"/>
        <v>0.58678507628949883</v>
      </c>
      <c r="V13" t="str">
        <f t="shared" ca="1" si="1"/>
        <v>Chicopee:Mass:0.586785076289499</v>
      </c>
      <c r="W13" t="str">
        <f t="shared" si="2"/>
        <v>Community Healthcare Inc:Health Care Resource Ctrs fka CSAC:628 Center Street::Chicopee:Mass:01013::Hampden:413-746-0051 x3182:::1</v>
      </c>
      <c r="X13" t="str">
        <f t="shared" si="3"/>
        <v>list.add("Community Healthcare Inc:Health Care Resource Ctrs fka CSAC:628 Center Street::Chicopee:Mass:01013::Hampden:413-746-0051 x3182:::1");</v>
      </c>
      <c r="CL13" t="s">
        <v>268</v>
      </c>
    </row>
    <row r="14" spans="1:106" ht="12.75" customHeight="1" x14ac:dyDescent="0.15">
      <c r="A14" t="s">
        <v>435</v>
      </c>
      <c r="B14" t="s">
        <v>436</v>
      </c>
      <c r="C14" t="s">
        <v>437</v>
      </c>
      <c r="E14" t="s">
        <v>439</v>
      </c>
      <c r="F14" t="s">
        <v>2540</v>
      </c>
      <c r="G14" t="s">
        <v>441</v>
      </c>
      <c r="I14" t="s">
        <v>280</v>
      </c>
      <c r="J14" t="s">
        <v>443</v>
      </c>
      <c r="L14" t="s">
        <v>445</v>
      </c>
      <c r="N14" t="s">
        <v>447</v>
      </c>
      <c r="O14" t="s">
        <v>449</v>
      </c>
      <c r="P14" t="s">
        <v>268</v>
      </c>
      <c r="Q14" t="s">
        <v>268</v>
      </c>
      <c r="R14" t="s">
        <v>268</v>
      </c>
      <c r="T14" t="s">
        <v>268</v>
      </c>
      <c r="U14">
        <f t="shared" ca="1" si="0"/>
        <v>0.99392583051092442</v>
      </c>
      <c r="V14" t="str">
        <f t="shared" ca="1" si="1"/>
        <v>Cummington:Mass:0.993925830510924</v>
      </c>
      <c r="W14" t="str">
        <f t="shared" si="2"/>
        <v>Addiction Campuses:Swift River:151 South Street::Cummington:Mass:01026::Hampshire:413-634-3600:1::1</v>
      </c>
      <c r="X14" t="str">
        <f t="shared" si="3"/>
        <v>list.add("Addiction Campuses:Swift River:151 South Street::Cummington:Mass:01026::Hampshire:413-634-3600:1::1");</v>
      </c>
    </row>
    <row r="15" spans="1:106" ht="12.75" customHeight="1" x14ac:dyDescent="0.15">
      <c r="A15" t="s">
        <v>452</v>
      </c>
      <c r="B15" t="s">
        <v>453</v>
      </c>
      <c r="C15" t="s">
        <v>454</v>
      </c>
      <c r="E15" t="s">
        <v>397</v>
      </c>
      <c r="F15" t="s">
        <v>2540</v>
      </c>
      <c r="G15" t="s">
        <v>399</v>
      </c>
      <c r="I15" t="s">
        <v>401</v>
      </c>
      <c r="J15" t="s">
        <v>457</v>
      </c>
      <c r="K15" t="s">
        <v>419</v>
      </c>
      <c r="L15" t="s">
        <v>459</v>
      </c>
      <c r="M15" t="s">
        <v>461</v>
      </c>
      <c r="N15" t="s">
        <v>462</v>
      </c>
      <c r="O15" t="s">
        <v>463</v>
      </c>
      <c r="R15" t="s">
        <v>268</v>
      </c>
      <c r="T15" t="s">
        <v>268</v>
      </c>
      <c r="U15">
        <f t="shared" ca="1" si="0"/>
        <v>0.29722535000634231</v>
      </c>
      <c r="V15" t="str">
        <f t="shared" ca="1" si="1"/>
        <v>Holyoke:Mass:0.297225350006342</v>
      </c>
      <c r="W15" t="str">
        <f t="shared" si="2"/>
        <v>Providence Behavioral Health Hospital:Acute Treatment Services:1233 Main Street::Holyoke:Mass:01040::Hampden:413-536-5111 x2984:1::1</v>
      </c>
      <c r="X15" t="str">
        <f t="shared" si="3"/>
        <v>list.add("Providence Behavioral Health Hospital:Acute Treatment Services:1233 Main Street::Holyoke:Mass:01040::Hampden:413-536-5111 x2984:1::1");</v>
      </c>
    </row>
    <row r="16" spans="1:106" ht="12.75" customHeight="1" x14ac:dyDescent="0.15">
      <c r="A16" t="s">
        <v>466</v>
      </c>
      <c r="B16" t="s">
        <v>468</v>
      </c>
      <c r="C16" t="s">
        <v>454</v>
      </c>
      <c r="E16" t="s">
        <v>397</v>
      </c>
      <c r="F16" t="s">
        <v>2540</v>
      </c>
      <c r="G16" t="s">
        <v>399</v>
      </c>
      <c r="I16" t="s">
        <v>401</v>
      </c>
      <c r="J16" t="s">
        <v>471</v>
      </c>
      <c r="N16" t="s">
        <v>473</v>
      </c>
      <c r="O16" t="s">
        <v>474</v>
      </c>
      <c r="T16" t="s">
        <v>268</v>
      </c>
      <c r="U16">
        <f t="shared" ca="1" si="0"/>
        <v>0.6288159451999068</v>
      </c>
      <c r="V16" t="str">
        <f t="shared" ca="1" si="1"/>
        <v>Holyoke:Mass:0.628815945199907</v>
      </c>
      <c r="W16" t="str">
        <f t="shared" si="2"/>
        <v>Sisters of Providence Hospital:Methadone Maintenance Program:1233 Main Street::Holyoke:Mass:01040::Hampden:413-539-2973:::1</v>
      </c>
      <c r="X16" t="str">
        <f t="shared" si="3"/>
        <v>list.add("Sisters of Providence Hospital:Methadone Maintenance Program:1233 Main Street::Holyoke:Mass:01040::Hampden:413-539-2973:::1");</v>
      </c>
    </row>
    <row r="17" spans="1:24" ht="12.75" customHeight="1" x14ac:dyDescent="0.15">
      <c r="A17" t="s">
        <v>477</v>
      </c>
      <c r="B17" t="s">
        <v>397</v>
      </c>
      <c r="C17" t="s">
        <v>478</v>
      </c>
      <c r="E17" t="s">
        <v>397</v>
      </c>
      <c r="F17" t="s">
        <v>2540</v>
      </c>
      <c r="G17" t="s">
        <v>399</v>
      </c>
      <c r="I17" t="s">
        <v>401</v>
      </c>
      <c r="J17" t="s">
        <v>481</v>
      </c>
      <c r="N17" t="s">
        <v>482</v>
      </c>
      <c r="O17" t="s">
        <v>483</v>
      </c>
      <c r="P17" t="s">
        <v>268</v>
      </c>
      <c r="Q17" t="s">
        <v>268</v>
      </c>
      <c r="T17">
        <v>0</v>
      </c>
      <c r="U17">
        <f t="shared" ca="1" si="0"/>
        <v>0.919514419203735</v>
      </c>
      <c r="V17" t="str">
        <f t="shared" ca="1" si="1"/>
        <v>Holyoke:Mass:0.919514419203735</v>
      </c>
      <c r="W17" t="str">
        <f t="shared" si="2"/>
        <v>CleanSlate Centers:Holyoke:306 Race Street::Holyoke:Mass:01040::Hampden:413-341-1787:::0</v>
      </c>
      <c r="X17" t="str">
        <f t="shared" si="3"/>
        <v>list.add("CleanSlate Centers:Holyoke:306 Race Street::Holyoke:Mass:01040::Hampden:413-341-1787:::0");</v>
      </c>
    </row>
    <row r="18" spans="1:24" ht="12.75" customHeight="1" x14ac:dyDescent="0.15">
      <c r="A18" t="s">
        <v>486</v>
      </c>
      <c r="C18" t="s">
        <v>488</v>
      </c>
      <c r="D18" t="s">
        <v>490</v>
      </c>
      <c r="E18" t="s">
        <v>397</v>
      </c>
      <c r="F18" t="s">
        <v>2540</v>
      </c>
      <c r="G18" t="s">
        <v>399</v>
      </c>
      <c r="H18" t="s">
        <v>491</v>
      </c>
      <c r="I18" t="s">
        <v>401</v>
      </c>
      <c r="J18" t="s">
        <v>494</v>
      </c>
      <c r="M18" t="s">
        <v>495</v>
      </c>
      <c r="N18" t="s">
        <v>496</v>
      </c>
      <c r="O18" t="s">
        <v>497</v>
      </c>
      <c r="R18" t="s">
        <v>268</v>
      </c>
      <c r="T18" t="s">
        <v>268</v>
      </c>
      <c r="U18">
        <f t="shared" ca="1" si="0"/>
        <v>6.8808645289564319E-2</v>
      </c>
      <c r="V18" t="str">
        <f t="shared" ca="1" si="1"/>
        <v>Holyoke:Mass:0.0688086452895643</v>
      </c>
      <c r="W18" t="str">
        <f t="shared" si="2"/>
        <v>Gandara Residential Services for Women::507 Appleton Street:Suite 1:Holyoke:Mass:01040:4040:Hampden:413-540-9881 x310:1::1</v>
      </c>
      <c r="X18" t="str">
        <f t="shared" si="3"/>
        <v>list.add("Gandara Residential Services for Women::507 Appleton Street:Suite 1:Holyoke:Mass:01040:4040:Hampden:413-540-9881 x310:1::1");</v>
      </c>
    </row>
    <row r="19" spans="1:24" ht="12.75" customHeight="1" x14ac:dyDescent="0.15">
      <c r="A19" t="s">
        <v>500</v>
      </c>
      <c r="C19" t="s">
        <v>502</v>
      </c>
      <c r="E19" t="s">
        <v>397</v>
      </c>
      <c r="F19" t="s">
        <v>2540</v>
      </c>
      <c r="G19" t="s">
        <v>399</v>
      </c>
      <c r="I19" t="s">
        <v>401</v>
      </c>
      <c r="J19" t="s">
        <v>504</v>
      </c>
      <c r="N19" t="s">
        <v>506</v>
      </c>
      <c r="O19" t="s">
        <v>508</v>
      </c>
      <c r="T19">
        <v>0</v>
      </c>
      <c r="U19">
        <f t="shared" ca="1" si="0"/>
        <v>0.56379001985941024</v>
      </c>
      <c r="V19" t="str">
        <f t="shared" ca="1" si="1"/>
        <v>Holyoke:Mass:0.56379001985941</v>
      </c>
      <c r="W19" t="str">
        <f t="shared" si="2"/>
        <v>Mount Tom Ctr for MH and Recovery::40 Bobola Road::Holyoke:Mass:01040::Hampden:413-536-5473:::0</v>
      </c>
      <c r="X19" t="str">
        <f t="shared" si="3"/>
        <v>list.add("Mount Tom Ctr for MH and Recovery::40 Bobola Road::Holyoke:Mass:01040::Hampden:413-536-5473:::0");</v>
      </c>
    </row>
    <row r="20" spans="1:24" ht="12.75" customHeight="1" x14ac:dyDescent="0.15">
      <c r="A20" t="s">
        <v>509</v>
      </c>
      <c r="C20" t="s">
        <v>511</v>
      </c>
      <c r="E20" t="s">
        <v>397</v>
      </c>
      <c r="F20" t="s">
        <v>2540</v>
      </c>
      <c r="G20" t="s">
        <v>399</v>
      </c>
      <c r="I20" t="s">
        <v>401</v>
      </c>
      <c r="J20" t="s">
        <v>514</v>
      </c>
      <c r="N20" t="s">
        <v>516</v>
      </c>
      <c r="O20" t="s">
        <v>517</v>
      </c>
      <c r="T20">
        <v>0</v>
      </c>
      <c r="U20">
        <f t="shared" ca="1" si="0"/>
        <v>0.98820118945459101</v>
      </c>
      <c r="V20" t="str">
        <f t="shared" ca="1" si="1"/>
        <v>Holyoke:Mass:0.988201189454591</v>
      </c>
      <c r="W20" t="str">
        <f t="shared" si="2"/>
        <v>City Clinic::230-235 Maple Street::Holyoke:Mass:01040::Hampden:413-532-0389:::0</v>
      </c>
      <c r="X20" t="str">
        <f t="shared" si="3"/>
        <v>list.add("City Clinic::230-235 Maple Street::Holyoke:Mass:01040::Hampden:413-532-0389:::0");</v>
      </c>
    </row>
    <row r="21" spans="1:24" ht="12.75" customHeight="1" x14ac:dyDescent="0.15">
      <c r="A21" t="s">
        <v>452</v>
      </c>
      <c r="B21" t="s">
        <v>521</v>
      </c>
      <c r="C21" t="s">
        <v>454</v>
      </c>
      <c r="E21" t="s">
        <v>397</v>
      </c>
      <c r="F21" t="s">
        <v>2540</v>
      </c>
      <c r="G21" t="s">
        <v>399</v>
      </c>
      <c r="I21" t="s">
        <v>401</v>
      </c>
      <c r="J21" t="s">
        <v>525</v>
      </c>
      <c r="L21" t="s">
        <v>471</v>
      </c>
      <c r="N21" t="s">
        <v>462</v>
      </c>
      <c r="O21" t="s">
        <v>463</v>
      </c>
      <c r="T21" t="s">
        <v>268</v>
      </c>
      <c r="U21">
        <f t="shared" ca="1" si="0"/>
        <v>1.6952037575456269E-2</v>
      </c>
      <c r="V21" t="str">
        <f t="shared" ca="1" si="1"/>
        <v>Holyoke:Mass:0.0169520375754563</v>
      </c>
      <c r="W21" t="str">
        <f t="shared" si="2"/>
        <v>Providence Behavioral Health Hospital:Substance Abuse and Pathways Prog:1233 Main Street::Holyoke:Mass:01040::Hampden:413-539-2487:::1</v>
      </c>
      <c r="X21" t="str">
        <f t="shared" si="3"/>
        <v>list.add("Providence Behavioral Health Hospital:Substance Abuse and Pathways Prog:1233 Main Street::Holyoke:Mass:01040::Hampden:413-539-2487:::1");</v>
      </c>
    </row>
    <row r="22" spans="1:24" ht="12.75" customHeight="1" x14ac:dyDescent="0.15">
      <c r="A22" t="s">
        <v>532</v>
      </c>
      <c r="B22" t="s">
        <v>533</v>
      </c>
      <c r="C22" t="s">
        <v>534</v>
      </c>
      <c r="E22" t="s">
        <v>397</v>
      </c>
      <c r="F22" t="s">
        <v>2540</v>
      </c>
      <c r="G22" t="s">
        <v>399</v>
      </c>
      <c r="I22" t="s">
        <v>401</v>
      </c>
      <c r="J22" t="s">
        <v>537</v>
      </c>
      <c r="N22" t="s">
        <v>538</v>
      </c>
      <c r="O22" t="s">
        <v>539</v>
      </c>
      <c r="T22" t="s">
        <v>268</v>
      </c>
      <c r="U22">
        <f t="shared" ca="1" si="0"/>
        <v>0.10317163247353167</v>
      </c>
      <c r="V22" t="str">
        <f t="shared" ca="1" si="1"/>
        <v>Holyoke:Mass:0.103171632473532</v>
      </c>
      <c r="W22" t="str">
        <f t="shared" si="2"/>
        <v>Holyoke Medical Center Inc:Partial Hosp and Intensive Outpt Prog:575 Beech Street::Holyoke:Mass:01040::Hampden:413-534-2627:::1</v>
      </c>
      <c r="X22" t="str">
        <f t="shared" si="3"/>
        <v>list.add("Holyoke Medical Center Inc:Partial Hosp and Intensive Outpt Prog:575 Beech Street::Holyoke:Mass:01040::Hampden:413-534-2627:::1");</v>
      </c>
    </row>
    <row r="23" spans="1:24" ht="12.75" customHeight="1" x14ac:dyDescent="0.15">
      <c r="A23" t="s">
        <v>544</v>
      </c>
      <c r="C23" t="s">
        <v>546</v>
      </c>
      <c r="E23" t="s">
        <v>548</v>
      </c>
      <c r="F23" t="s">
        <v>2540</v>
      </c>
      <c r="G23" t="s">
        <v>549</v>
      </c>
      <c r="I23" t="s">
        <v>280</v>
      </c>
      <c r="J23" t="s">
        <v>550</v>
      </c>
      <c r="K23" t="s">
        <v>419</v>
      </c>
      <c r="L23" t="s">
        <v>552</v>
      </c>
      <c r="M23" t="s">
        <v>553</v>
      </c>
      <c r="N23" t="s">
        <v>555</v>
      </c>
      <c r="O23" t="s">
        <v>556</v>
      </c>
      <c r="P23" t="s">
        <v>268</v>
      </c>
      <c r="T23">
        <v>0</v>
      </c>
      <c r="U23">
        <f t="shared" ca="1" si="0"/>
        <v>0.9805251051833439</v>
      </c>
      <c r="V23" t="str">
        <f t="shared" ca="1" si="1"/>
        <v>Huntington:Mass:0.980525105183344</v>
      </c>
      <c r="W23" t="str">
        <f t="shared" si="2"/>
        <v>Hilltown Community Health Centers::73 Russell Road::Huntington:Mass:01050::Hampshire:413-667-3009:::0</v>
      </c>
      <c r="X23" t="str">
        <f t="shared" si="3"/>
        <v>list.add("Hilltown Community Health Centers::73 Russell Road::Huntington:Mass:01050::Hampshire:413-667-3009:::0");</v>
      </c>
    </row>
    <row r="24" spans="1:24" ht="12.75" customHeight="1" x14ac:dyDescent="0.15">
      <c r="A24" t="s">
        <v>559</v>
      </c>
      <c r="B24" t="s">
        <v>560</v>
      </c>
      <c r="C24" t="s">
        <v>561</v>
      </c>
      <c r="E24" t="s">
        <v>562</v>
      </c>
      <c r="F24" t="s">
        <v>2540</v>
      </c>
      <c r="G24" t="s">
        <v>565</v>
      </c>
      <c r="I24" t="s">
        <v>280</v>
      </c>
      <c r="J24" t="s">
        <v>566</v>
      </c>
      <c r="L24" t="s">
        <v>567</v>
      </c>
      <c r="N24" t="s">
        <v>568</v>
      </c>
      <c r="O24" t="s">
        <v>570</v>
      </c>
      <c r="P24" t="s">
        <v>268</v>
      </c>
      <c r="Q24" t="s">
        <v>268</v>
      </c>
      <c r="T24" t="s">
        <v>268</v>
      </c>
      <c r="U24">
        <f t="shared" ca="1" si="0"/>
        <v>9.6701653721899095E-2</v>
      </c>
      <c r="V24" t="str">
        <f t="shared" ca="1" si="1"/>
        <v>Leeds:Mass:0.0967016537218991</v>
      </c>
      <c r="W24" t="str">
        <f t="shared" si="2"/>
        <v>VA Central Western MA HCS:Substance Use Disorders Clinic:421 North Main Street::Leeds:Mass:01053::Hampshire:413-584-4040 x2600:::1</v>
      </c>
      <c r="X24" t="str">
        <f t="shared" si="3"/>
        <v>list.add("VA Central Western MA HCS:Substance Use Disorders Clinic:421 North Main Street::Leeds:Mass:01053::Hampshire:413-584-4040 x2600:::1");</v>
      </c>
    </row>
    <row r="25" spans="1:24" ht="12.75" customHeight="1" x14ac:dyDescent="0.15">
      <c r="A25" t="s">
        <v>426</v>
      </c>
      <c r="B25" t="s">
        <v>384</v>
      </c>
      <c r="C25" t="s">
        <v>574</v>
      </c>
      <c r="D25" t="s">
        <v>490</v>
      </c>
      <c r="E25" t="s">
        <v>275</v>
      </c>
      <c r="F25" t="s">
        <v>2540</v>
      </c>
      <c r="G25" t="s">
        <v>278</v>
      </c>
      <c r="H25" t="s">
        <v>577</v>
      </c>
      <c r="I25" t="s">
        <v>280</v>
      </c>
      <c r="J25" t="s">
        <v>580</v>
      </c>
      <c r="L25" t="s">
        <v>581</v>
      </c>
      <c r="N25" t="s">
        <v>582</v>
      </c>
      <c r="O25" t="s">
        <v>583</v>
      </c>
      <c r="T25" t="s">
        <v>268</v>
      </c>
      <c r="U25">
        <f t="shared" ca="1" si="0"/>
        <v>0.79054648302336328</v>
      </c>
      <c r="V25" t="str">
        <f t="shared" ca="1" si="1"/>
        <v>Northampton:Mass:0.790546483023363</v>
      </c>
      <c r="W25" t="str">
        <f t="shared" si="2"/>
        <v>Community Healthcare Inc:Health Care Resource Centers:441 Pleasant Street:Suite 1:Northampton:Mass:01060:3976:Hampshire:413-584-2404:::1</v>
      </c>
      <c r="X25" t="str">
        <f t="shared" si="3"/>
        <v>list.add("Community Healthcare Inc:Health Care Resource Centers:441 Pleasant Street:Suite 1:Northampton:Mass:01060:3976:Hampshire:413-584-2404:::1");</v>
      </c>
    </row>
    <row r="26" spans="1:24" ht="12.75" customHeight="1" x14ac:dyDescent="0.15">
      <c r="A26" t="s">
        <v>586</v>
      </c>
      <c r="B26" t="s">
        <v>587</v>
      </c>
      <c r="C26" t="s">
        <v>588</v>
      </c>
      <c r="E26" t="s">
        <v>275</v>
      </c>
      <c r="F26" t="s">
        <v>2540</v>
      </c>
      <c r="G26" t="s">
        <v>278</v>
      </c>
      <c r="I26" t="s">
        <v>280</v>
      </c>
      <c r="J26" t="s">
        <v>589</v>
      </c>
      <c r="L26" t="s">
        <v>590</v>
      </c>
      <c r="N26" t="s">
        <v>591</v>
      </c>
      <c r="O26" t="s">
        <v>592</v>
      </c>
      <c r="P26" t="s">
        <v>268</v>
      </c>
      <c r="Q26" t="s">
        <v>268</v>
      </c>
      <c r="R26" t="s">
        <v>268</v>
      </c>
      <c r="T26" t="s">
        <v>268</v>
      </c>
      <c r="U26">
        <f t="shared" ca="1" si="0"/>
        <v>0.2615871075177949</v>
      </c>
      <c r="V26" t="str">
        <f t="shared" ca="1" si="1"/>
        <v>Northampton:Mass:0.261587107517795</v>
      </c>
      <c r="W26" t="str">
        <f t="shared" si="2"/>
        <v>Grace House:Center for Human Development:143 West Street::Northampton:Mass:01060::Hampshire:413-586-8213 x104:1::1</v>
      </c>
      <c r="X26" t="str">
        <f t="shared" si="3"/>
        <v>list.add("Grace House:Center for Human Development:143 West Street::Northampton:Mass:01060::Hampshire:413-586-8213 x104:1::1");</v>
      </c>
    </row>
    <row r="27" spans="1:24" ht="12.75" customHeight="1" x14ac:dyDescent="0.15">
      <c r="A27" t="s">
        <v>593</v>
      </c>
      <c r="B27" t="s">
        <v>370</v>
      </c>
      <c r="C27" t="s">
        <v>594</v>
      </c>
      <c r="D27" t="s">
        <v>595</v>
      </c>
      <c r="E27" t="s">
        <v>275</v>
      </c>
      <c r="F27" t="s">
        <v>2540</v>
      </c>
      <c r="G27" t="s">
        <v>278</v>
      </c>
      <c r="I27" t="s">
        <v>280</v>
      </c>
      <c r="J27" t="s">
        <v>597</v>
      </c>
      <c r="N27" t="s">
        <v>598</v>
      </c>
      <c r="O27" t="s">
        <v>599</v>
      </c>
      <c r="S27" t="s">
        <v>268</v>
      </c>
      <c r="T27" t="s">
        <v>268</v>
      </c>
      <c r="U27">
        <f t="shared" ca="1" si="0"/>
        <v>0.21541000961184043</v>
      </c>
      <c r="V27" t="str">
        <f t="shared" ca="1" si="1"/>
        <v>Northampton:Mass:0.21541000961184</v>
      </c>
      <c r="W27" t="str">
        <f t="shared" si="2"/>
        <v>Clinical and Support Options Inc:Satellite:8 Atwood Drive:Suite 201:Northampton:Mass:01060::Hampshire:413-582-0471::1:1</v>
      </c>
      <c r="X27" t="str">
        <f t="shared" si="3"/>
        <v>list.add("Clinical and Support Options Inc:Satellite:8 Atwood Drive:Suite 201:Northampton:Mass:01060::Hampshire:413-582-0471::1:1");</v>
      </c>
    </row>
    <row r="28" spans="1:24" ht="12.75" customHeight="1" x14ac:dyDescent="0.15">
      <c r="A28" t="s">
        <v>601</v>
      </c>
      <c r="B28" t="s">
        <v>602</v>
      </c>
      <c r="C28" t="s">
        <v>603</v>
      </c>
      <c r="E28" t="s">
        <v>605</v>
      </c>
      <c r="F28" t="s">
        <v>2540</v>
      </c>
      <c r="G28" t="s">
        <v>607</v>
      </c>
      <c r="I28" t="s">
        <v>401</v>
      </c>
      <c r="J28" t="s">
        <v>608</v>
      </c>
      <c r="L28" t="s">
        <v>609</v>
      </c>
      <c r="N28" t="s">
        <v>610</v>
      </c>
      <c r="O28" t="s">
        <v>611</v>
      </c>
      <c r="Q28" t="s">
        <v>268</v>
      </c>
      <c r="T28" t="s">
        <v>268</v>
      </c>
      <c r="U28">
        <f t="shared" ca="1" si="0"/>
        <v>0.95850399160661159</v>
      </c>
      <c r="V28" t="str">
        <f t="shared" ca="1" si="1"/>
        <v>Palmer:Mass:0.958503991606612</v>
      </c>
      <c r="W28" t="str">
        <f t="shared" si="2"/>
        <v>Baystate Wing Hospital:Griswold Center:40 Wright Street::Palmer:Mass:01069::Hampden:413-370-5285:::1</v>
      </c>
      <c r="X28" t="str">
        <f t="shared" si="3"/>
        <v>list.add("Baystate Wing Hospital:Griswold Center:40 Wright Street::Palmer:Mass:01069::Hampden:413-370-5285:::1");</v>
      </c>
    </row>
    <row r="29" spans="1:24" ht="12.75" customHeight="1" x14ac:dyDescent="0.15">
      <c r="A29" t="s">
        <v>477</v>
      </c>
      <c r="C29" t="s">
        <v>615</v>
      </c>
      <c r="D29" t="s">
        <v>617</v>
      </c>
      <c r="E29" t="s">
        <v>618</v>
      </c>
      <c r="F29" t="s">
        <v>2540</v>
      </c>
      <c r="G29" t="s">
        <v>620</v>
      </c>
      <c r="I29" t="s">
        <v>280</v>
      </c>
      <c r="J29" t="s">
        <v>481</v>
      </c>
      <c r="N29" t="s">
        <v>623</v>
      </c>
      <c r="O29" t="s">
        <v>625</v>
      </c>
      <c r="P29" t="s">
        <v>268</v>
      </c>
      <c r="Q29" t="s">
        <v>268</v>
      </c>
      <c r="T29">
        <v>0</v>
      </c>
      <c r="U29">
        <f t="shared" ca="1" si="0"/>
        <v>0.40408048924301043</v>
      </c>
      <c r="V29" t="str">
        <f t="shared" ca="1" si="1"/>
        <v>Ware:Mass:0.40408048924301</v>
      </c>
      <c r="W29" t="str">
        <f t="shared" si="2"/>
        <v>CleanSlate Centers::83 South Street:Suite 8:Ware:Mass:01082::Hampshire:413-341-1787:::0</v>
      </c>
      <c r="X29" t="str">
        <f t="shared" si="3"/>
        <v>list.add("CleanSlate Centers::83 South Street:Suite 8:Ware:Mass:01082::Hampshire:413-341-1787:::0");</v>
      </c>
    </row>
    <row r="30" spans="1:24" ht="12.75" customHeight="1" x14ac:dyDescent="0.15">
      <c r="A30" t="s">
        <v>628</v>
      </c>
      <c r="C30" t="s">
        <v>629</v>
      </c>
      <c r="E30" t="s">
        <v>618</v>
      </c>
      <c r="F30" t="s">
        <v>2540</v>
      </c>
      <c r="G30" t="s">
        <v>620</v>
      </c>
      <c r="I30" t="s">
        <v>280</v>
      </c>
      <c r="J30" t="s">
        <v>632</v>
      </c>
      <c r="N30" t="s">
        <v>634</v>
      </c>
      <c r="O30" t="s">
        <v>635</v>
      </c>
      <c r="P30" t="s">
        <v>268</v>
      </c>
      <c r="Q30" t="s">
        <v>268</v>
      </c>
      <c r="T30" t="s">
        <v>268</v>
      </c>
      <c r="U30">
        <f t="shared" ca="1" si="0"/>
        <v>0.1915413368568275</v>
      </c>
      <c r="V30" t="str">
        <f t="shared" ca="1" si="1"/>
        <v>Ware:Mass:0.191541336856828</v>
      </c>
      <c r="W30" t="str">
        <f t="shared" si="2"/>
        <v>Cornerstone Recovery::59 South Street::Ware:Mass:01082::Hampshire:413-758-4050 x680:::1</v>
      </c>
      <c r="X30" t="str">
        <f t="shared" si="3"/>
        <v>list.add("Cornerstone Recovery::59 South Street::Ware:Mass:01082::Hampshire:413-758-4050 x680:::1");</v>
      </c>
    </row>
    <row r="31" spans="1:24" ht="12.75" customHeight="1" x14ac:dyDescent="0.15">
      <c r="A31" t="s">
        <v>639</v>
      </c>
      <c r="C31" t="s">
        <v>640</v>
      </c>
      <c r="D31" t="s">
        <v>641</v>
      </c>
      <c r="E31" t="s">
        <v>642</v>
      </c>
      <c r="F31" t="s">
        <v>2540</v>
      </c>
      <c r="G31" t="s">
        <v>645</v>
      </c>
      <c r="I31" t="s">
        <v>401</v>
      </c>
      <c r="J31" t="s">
        <v>646</v>
      </c>
      <c r="N31" t="s">
        <v>647</v>
      </c>
      <c r="O31" t="s">
        <v>649</v>
      </c>
      <c r="T31">
        <v>0</v>
      </c>
      <c r="U31">
        <f t="shared" ca="1" si="0"/>
        <v>0.93114947217316613</v>
      </c>
      <c r="V31" t="str">
        <f t="shared" ca="1" si="1"/>
        <v>Westfield:Mass:0.931149472173166</v>
      </c>
      <c r="W31" t="str">
        <f t="shared" si="2"/>
        <v>Carson Center for Adults and Families::77 Mill Street:Suite 251:Westfield:Mass:01085::Hampden:413-568-6141:::0</v>
      </c>
      <c r="X31" t="str">
        <f t="shared" si="3"/>
        <v>list.add("Carson Center for Adults and Families::77 Mill Street:Suite 251:Westfield:Mass:01085::Hampden:413-568-6141:::0");</v>
      </c>
    </row>
    <row r="32" spans="1:24" ht="12.75" customHeight="1" x14ac:dyDescent="0.15">
      <c r="A32" t="s">
        <v>426</v>
      </c>
      <c r="B32" t="s">
        <v>652</v>
      </c>
      <c r="C32" t="s">
        <v>654</v>
      </c>
      <c r="D32" t="s">
        <v>655</v>
      </c>
      <c r="E32" t="s">
        <v>642</v>
      </c>
      <c r="F32" t="s">
        <v>2540</v>
      </c>
      <c r="G32" t="s">
        <v>645</v>
      </c>
      <c r="I32" t="s">
        <v>401</v>
      </c>
      <c r="J32" t="s">
        <v>659</v>
      </c>
      <c r="N32" t="s">
        <v>661</v>
      </c>
      <c r="O32" t="s">
        <v>663</v>
      </c>
      <c r="T32" t="s">
        <v>268</v>
      </c>
      <c r="U32">
        <f t="shared" ca="1" si="0"/>
        <v>0.39364611337251398</v>
      </c>
      <c r="V32" t="str">
        <f t="shared" ca="1" si="1"/>
        <v>Westfield:Mass:0.393646113372514</v>
      </c>
      <c r="W32" t="str">
        <f t="shared" si="2"/>
        <v>Community Healthcare Inc:Community Substance Abuse Centers:125 North Elm Street:1st Floor:Westfield:Mass:01085::Hampden:413-568-6600:::1</v>
      </c>
      <c r="X32" t="str">
        <f t="shared" si="3"/>
        <v>list.add("Community Healthcare Inc:Community Substance Abuse Centers:125 North Elm Street:1st Floor:Westfield:Mass:01085::Hampden:413-568-6600:::1");</v>
      </c>
    </row>
    <row r="33" spans="1:24" ht="12.75" customHeight="1" x14ac:dyDescent="0.15">
      <c r="A33" t="s">
        <v>477</v>
      </c>
      <c r="C33" t="s">
        <v>667</v>
      </c>
      <c r="E33" t="s">
        <v>668</v>
      </c>
      <c r="F33" t="s">
        <v>2540</v>
      </c>
      <c r="G33" t="s">
        <v>671</v>
      </c>
      <c r="I33" t="s">
        <v>401</v>
      </c>
      <c r="J33" t="s">
        <v>672</v>
      </c>
      <c r="N33" t="s">
        <v>675</v>
      </c>
      <c r="O33" t="s">
        <v>676</v>
      </c>
      <c r="P33" t="s">
        <v>268</v>
      </c>
      <c r="Q33" t="s">
        <v>268</v>
      </c>
      <c r="R33" t="s">
        <v>268</v>
      </c>
      <c r="T33" t="s">
        <v>268</v>
      </c>
      <c r="U33">
        <f t="shared" ca="1" si="0"/>
        <v>0.13023506266983154</v>
      </c>
      <c r="V33" t="str">
        <f t="shared" ca="1" si="1"/>
        <v>West Springfield:Mass:0.130235062669832</v>
      </c>
      <c r="W33" t="str">
        <f t="shared" si="2"/>
        <v>CleanSlate Centers::900 Memorial Avenue::West Springfield:Mass:01089::Hampden:413-788-0100:1::1</v>
      </c>
      <c r="X33" t="str">
        <f t="shared" si="3"/>
        <v>list.add("CleanSlate Centers::900 Memorial Avenue::West Springfield:Mass:01089::Hampden:413-788-0100:1::1");</v>
      </c>
    </row>
    <row r="34" spans="1:24" ht="12.75" customHeight="1" x14ac:dyDescent="0.15">
      <c r="A34" t="s">
        <v>477</v>
      </c>
      <c r="C34" t="s">
        <v>683</v>
      </c>
      <c r="E34" t="s">
        <v>668</v>
      </c>
      <c r="F34" t="s">
        <v>2540</v>
      </c>
      <c r="G34" t="s">
        <v>671</v>
      </c>
      <c r="I34" t="s">
        <v>401</v>
      </c>
      <c r="J34" t="s">
        <v>481</v>
      </c>
      <c r="N34" t="s">
        <v>675</v>
      </c>
      <c r="O34" t="s">
        <v>676</v>
      </c>
      <c r="P34" t="s">
        <v>268</v>
      </c>
      <c r="Q34" t="s">
        <v>268</v>
      </c>
      <c r="T34">
        <v>0</v>
      </c>
      <c r="U34">
        <f t="shared" ca="1" si="0"/>
        <v>0.39480059145892277</v>
      </c>
      <c r="V34" t="str">
        <f t="shared" ca="1" si="1"/>
        <v>West Springfield:Mass:0.394800591458923</v>
      </c>
      <c r="W34" t="str">
        <f t="shared" si="2"/>
        <v>CleanSlate Centers::900 Memorial Drive::West Springfield:Mass:01089::Hampden:413-341-1787:::0</v>
      </c>
      <c r="X34" t="str">
        <f t="shared" si="3"/>
        <v>list.add("CleanSlate Centers::900 Memorial Drive::West Springfield:Mass:01089::Hampden:413-341-1787:::0");</v>
      </c>
    </row>
    <row r="35" spans="1:24" ht="12.75" customHeight="1" x14ac:dyDescent="0.15">
      <c r="A35" t="s">
        <v>692</v>
      </c>
      <c r="C35" t="s">
        <v>693</v>
      </c>
      <c r="D35" t="s">
        <v>695</v>
      </c>
      <c r="E35" t="s">
        <v>668</v>
      </c>
      <c r="F35" t="s">
        <v>2540</v>
      </c>
      <c r="G35" t="s">
        <v>671</v>
      </c>
      <c r="I35" t="s">
        <v>401</v>
      </c>
      <c r="J35" t="s">
        <v>699</v>
      </c>
      <c r="N35" t="s">
        <v>700</v>
      </c>
      <c r="O35" t="s">
        <v>701</v>
      </c>
      <c r="T35" t="s">
        <v>268</v>
      </c>
      <c r="U35">
        <f t="shared" ca="1" si="0"/>
        <v>0.32597069724343275</v>
      </c>
      <c r="V35" t="str">
        <f t="shared" ca="1" si="1"/>
        <v>West Springfield:Mass:0.325970697243433</v>
      </c>
      <c r="W35" t="str">
        <f t="shared" si="2"/>
        <v>AdCare Hospital::117 Park Avenue :Suite 100:West Springfield:Mass:01089::Hampden:413-209-3124:::1</v>
      </c>
      <c r="X35" t="str">
        <f t="shared" si="3"/>
        <v>list.add("AdCare Hospital::117 Park Avenue :Suite 100:West Springfield:Mass:01089::Hampden:413-209-3124:::1");</v>
      </c>
    </row>
    <row r="36" spans="1:24" ht="12.75" customHeight="1" x14ac:dyDescent="0.15">
      <c r="A36" t="s">
        <v>477</v>
      </c>
      <c r="B36" t="s">
        <v>702</v>
      </c>
      <c r="C36" t="s">
        <v>703</v>
      </c>
      <c r="E36" t="s">
        <v>702</v>
      </c>
      <c r="F36" t="s">
        <v>2540</v>
      </c>
      <c r="G36" t="s">
        <v>704</v>
      </c>
      <c r="I36" t="s">
        <v>401</v>
      </c>
      <c r="J36" t="s">
        <v>481</v>
      </c>
      <c r="N36" t="s">
        <v>705</v>
      </c>
      <c r="O36" t="s">
        <v>706</v>
      </c>
      <c r="P36" t="s">
        <v>268</v>
      </c>
      <c r="Q36" t="s">
        <v>268</v>
      </c>
      <c r="T36">
        <v>0</v>
      </c>
      <c r="U36">
        <f t="shared" ca="1" si="0"/>
        <v>0.55612230148846264</v>
      </c>
      <c r="V36" t="str">
        <f t="shared" ca="1" si="1"/>
        <v>Springfield:Mass:0.556122301488463</v>
      </c>
      <c r="W36" t="str">
        <f t="shared" si="2"/>
        <v>CleanSlate Centers:Springfield:1985 Main Street::Springfield:Mass:01103::Hampden:413-341-1787:::0</v>
      </c>
      <c r="X36" t="str">
        <f t="shared" si="3"/>
        <v>list.add("CleanSlate Centers:Springfield:1985 Main Street::Springfield:Mass:01103::Hampden:413-341-1787:::0");</v>
      </c>
    </row>
    <row r="37" spans="1:24" ht="12.75" customHeight="1" x14ac:dyDescent="0.15">
      <c r="A37" t="s">
        <v>707</v>
      </c>
      <c r="C37" t="s">
        <v>708</v>
      </c>
      <c r="E37" t="s">
        <v>702</v>
      </c>
      <c r="F37" t="s">
        <v>2540</v>
      </c>
      <c r="G37" t="s">
        <v>709</v>
      </c>
      <c r="I37" t="s">
        <v>401</v>
      </c>
      <c r="J37" t="s">
        <v>710</v>
      </c>
      <c r="K37" t="s">
        <v>419</v>
      </c>
      <c r="L37" t="s">
        <v>420</v>
      </c>
      <c r="M37" t="s">
        <v>421</v>
      </c>
      <c r="N37" t="s">
        <v>711</v>
      </c>
      <c r="O37" t="s">
        <v>712</v>
      </c>
      <c r="T37">
        <v>0</v>
      </c>
      <c r="U37">
        <f t="shared" ca="1" si="0"/>
        <v>0.38148278326893481</v>
      </c>
      <c r="V37" t="str">
        <f t="shared" ca="1" si="1"/>
        <v>Springfield:Mass:0.381482783268935</v>
      </c>
      <c r="W37" t="str">
        <f t="shared" si="2"/>
        <v>Sloan Clinic::471 Chestnut Street::Springfield:Mass:01104::Hampden:413-733-1431:::0</v>
      </c>
      <c r="X37" t="str">
        <f t="shared" si="3"/>
        <v>list.add("Sloan Clinic::471 Chestnut Street::Springfield:Mass:01104::Hampden:413-733-1431:::0");</v>
      </c>
    </row>
    <row r="38" spans="1:24" ht="12.75" customHeight="1" x14ac:dyDescent="0.15">
      <c r="A38" t="s">
        <v>713</v>
      </c>
      <c r="C38" t="s">
        <v>714</v>
      </c>
      <c r="E38" t="s">
        <v>702</v>
      </c>
      <c r="F38" t="s">
        <v>2540</v>
      </c>
      <c r="G38" t="s">
        <v>709</v>
      </c>
      <c r="I38" t="s">
        <v>401</v>
      </c>
      <c r="J38" t="s">
        <v>715</v>
      </c>
      <c r="K38" t="s">
        <v>419</v>
      </c>
      <c r="L38" t="s">
        <v>420</v>
      </c>
      <c r="M38" t="s">
        <v>421</v>
      </c>
      <c r="N38" t="s">
        <v>716</v>
      </c>
      <c r="O38" t="s">
        <v>717</v>
      </c>
      <c r="T38">
        <v>0</v>
      </c>
      <c r="U38">
        <f t="shared" ca="1" si="0"/>
        <v>0.61055504517124637</v>
      </c>
      <c r="V38" t="str">
        <f t="shared" ca="1" si="1"/>
        <v>Springfield:Mass:0.610555045171246</v>
      </c>
      <c r="W38" t="str">
        <f t="shared" si="2"/>
        <v>Child Guidance Clinic::110 Maple Street ::Springfield:Mass:01104::Hampden:413-732-7419:::0</v>
      </c>
      <c r="X38" t="str">
        <f t="shared" si="3"/>
        <v>list.add("Child Guidance Clinic::110 Maple Street ::Springfield:Mass:01104::Hampden:413-732-7419:::0");</v>
      </c>
    </row>
    <row r="39" spans="1:24" ht="12.75" customHeight="1" x14ac:dyDescent="0.15">
      <c r="A39" t="s">
        <v>718</v>
      </c>
      <c r="C39" t="s">
        <v>719</v>
      </c>
      <c r="E39" t="s">
        <v>702</v>
      </c>
      <c r="F39" t="s">
        <v>2540</v>
      </c>
      <c r="G39" t="s">
        <v>709</v>
      </c>
      <c r="I39" t="s">
        <v>401</v>
      </c>
      <c r="J39" t="s">
        <v>720</v>
      </c>
      <c r="K39" t="s">
        <v>419</v>
      </c>
      <c r="L39" t="s">
        <v>420</v>
      </c>
      <c r="M39" t="s">
        <v>421</v>
      </c>
      <c r="N39" t="s">
        <v>721</v>
      </c>
      <c r="O39" t="s">
        <v>722</v>
      </c>
      <c r="T39">
        <v>0</v>
      </c>
      <c r="U39">
        <f t="shared" ca="1" si="0"/>
        <v>0.99466215049798001</v>
      </c>
      <c r="V39" t="str">
        <f t="shared" ca="1" si="1"/>
        <v>Springfield:Mass:0.99466215049798</v>
      </c>
      <c r="W39" t="str">
        <f t="shared" si="2"/>
        <v>Liberty Street Clinic::417 Liberty Street::Springfield:Mass:01104::Hampden:413-734-3151:::0</v>
      </c>
      <c r="X39" t="str">
        <f t="shared" si="3"/>
        <v>list.add("Liberty Street Clinic::417 Liberty Street::Springfield:Mass:01104::Hampden:413-734-3151:::0");</v>
      </c>
    </row>
    <row r="40" spans="1:24" ht="12.75" customHeight="1" x14ac:dyDescent="0.15">
      <c r="A40" t="s">
        <v>723</v>
      </c>
      <c r="C40" t="s">
        <v>724</v>
      </c>
      <c r="E40" t="s">
        <v>702</v>
      </c>
      <c r="F40" t="s">
        <v>2540</v>
      </c>
      <c r="G40" t="s">
        <v>709</v>
      </c>
      <c r="I40" t="s">
        <v>401</v>
      </c>
      <c r="J40" t="s">
        <v>725</v>
      </c>
      <c r="K40" t="s">
        <v>419</v>
      </c>
      <c r="L40" t="s">
        <v>420</v>
      </c>
      <c r="M40" t="s">
        <v>726</v>
      </c>
      <c r="N40" t="s">
        <v>727</v>
      </c>
      <c r="O40" t="s">
        <v>728</v>
      </c>
      <c r="P40" t="s">
        <v>268</v>
      </c>
      <c r="T40" t="s">
        <v>268</v>
      </c>
      <c r="U40">
        <f t="shared" ca="1" si="0"/>
        <v>1.864958985549392E-3</v>
      </c>
      <c r="V40" t="str">
        <f t="shared" ca="1" si="1"/>
        <v>Springfield:Mass:0.00186495898554939</v>
      </c>
      <c r="W40" t="str">
        <f t="shared" si="2"/>
        <v>Coles Place::401 Liberty Street::Springfield:Mass:01104::Hampden:413-271-9859:::1</v>
      </c>
      <c r="X40" t="str">
        <f t="shared" si="3"/>
        <v>list.add("Coles Place::401 Liberty Street::Springfield:Mass:01104::Hampden:413-271-9859:::1");</v>
      </c>
    </row>
    <row r="41" spans="1:24" ht="12.75" customHeight="1" x14ac:dyDescent="0.15">
      <c r="A41" t="s">
        <v>729</v>
      </c>
      <c r="C41" t="s">
        <v>730</v>
      </c>
      <c r="E41" t="s">
        <v>702</v>
      </c>
      <c r="F41" t="s">
        <v>2540</v>
      </c>
      <c r="G41" t="s">
        <v>709</v>
      </c>
      <c r="I41" t="s">
        <v>401</v>
      </c>
      <c r="J41" t="s">
        <v>731</v>
      </c>
      <c r="K41" t="s">
        <v>419</v>
      </c>
      <c r="L41" t="s">
        <v>420</v>
      </c>
      <c r="M41" t="s">
        <v>732</v>
      </c>
      <c r="N41" t="s">
        <v>733</v>
      </c>
      <c r="O41" t="s">
        <v>734</v>
      </c>
      <c r="R41" t="s">
        <v>268</v>
      </c>
      <c r="T41" t="s">
        <v>268</v>
      </c>
      <c r="U41">
        <f t="shared" ca="1" si="0"/>
        <v>0.44514799550725492</v>
      </c>
      <c r="V41" t="str">
        <f t="shared" ca="1" si="1"/>
        <v>Springfield:Mass:0.445147995507255</v>
      </c>
      <c r="W41" t="str">
        <f t="shared" si="2"/>
        <v>Hope Center CSS::35 Heywood Street::Springfield:Mass:01104::Hampden:413-301-9500:1::1</v>
      </c>
      <c r="X41" t="str">
        <f t="shared" si="3"/>
        <v>list.add("Hope Center CSS::35 Heywood Street::Springfield:Mass:01104::Hampden:413-301-9500:1::1");</v>
      </c>
    </row>
    <row r="42" spans="1:24" ht="12.75" customHeight="1" x14ac:dyDescent="0.15">
      <c r="A42" t="s">
        <v>735</v>
      </c>
      <c r="C42" t="s">
        <v>736</v>
      </c>
      <c r="D42" t="s">
        <v>737</v>
      </c>
      <c r="E42" t="s">
        <v>702</v>
      </c>
      <c r="F42" t="s">
        <v>2540</v>
      </c>
      <c r="G42" t="s">
        <v>709</v>
      </c>
      <c r="I42" t="s">
        <v>401</v>
      </c>
      <c r="J42" t="s">
        <v>738</v>
      </c>
      <c r="N42" t="s">
        <v>739</v>
      </c>
      <c r="O42" t="s">
        <v>740</v>
      </c>
      <c r="R42" t="s">
        <v>268</v>
      </c>
      <c r="T42" t="s">
        <v>268</v>
      </c>
      <c r="U42">
        <f t="shared" ca="1" si="0"/>
        <v>0.10150803351753424</v>
      </c>
      <c r="V42" t="str">
        <f t="shared" ca="1" si="1"/>
        <v>Springfield:Mass:0.101508033517534</v>
      </c>
      <c r="W42" t="str">
        <f t="shared" si="2"/>
        <v>Crossroads Agency::80 Congress Street:Suite 106:Springfield:Mass:01104::Hampden:413-739-1611:1::1</v>
      </c>
      <c r="X42" t="str">
        <f t="shared" si="3"/>
        <v>list.add("Crossroads Agency::80 Congress Street:Suite 106:Springfield:Mass:01104::Hampden:413-739-1611:1::1");</v>
      </c>
    </row>
    <row r="43" spans="1:24" ht="12.75" customHeight="1" x14ac:dyDescent="0.15">
      <c r="A43" t="s">
        <v>741</v>
      </c>
      <c r="B43" t="s">
        <v>742</v>
      </c>
      <c r="C43" t="s">
        <v>743</v>
      </c>
      <c r="E43" t="s">
        <v>702</v>
      </c>
      <c r="F43" t="s">
        <v>2540</v>
      </c>
      <c r="G43" t="s">
        <v>744</v>
      </c>
      <c r="I43" t="s">
        <v>401</v>
      </c>
      <c r="J43" t="s">
        <v>745</v>
      </c>
      <c r="L43" t="s">
        <v>746</v>
      </c>
      <c r="N43" t="s">
        <v>747</v>
      </c>
      <c r="O43" t="s">
        <v>748</v>
      </c>
      <c r="T43" t="s">
        <v>268</v>
      </c>
      <c r="U43">
        <f t="shared" ca="1" si="0"/>
        <v>0.24547819898873713</v>
      </c>
      <c r="V43" t="str">
        <f t="shared" ca="1" si="1"/>
        <v>Springfield:Mass:0.245478198988737</v>
      </c>
      <c r="W43" t="str">
        <f t="shared" si="2"/>
        <v>Phoenix Houses of New England:Springfield Center:5 Madison Avenue::Springfield:Mass:01105::Hampden:413-733-2178 x96053:::1</v>
      </c>
      <c r="X43" t="str">
        <f t="shared" si="3"/>
        <v>list.add("Phoenix Houses of New England:Springfield Center:5 Madison Avenue::Springfield:Mass:01105::Hampden:413-733-2178 x96053:::1");</v>
      </c>
    </row>
    <row r="44" spans="1:24" ht="12.75" customHeight="1" x14ac:dyDescent="0.15">
      <c r="A44" t="s">
        <v>749</v>
      </c>
      <c r="B44" t="s">
        <v>702</v>
      </c>
      <c r="C44" t="s">
        <v>750</v>
      </c>
      <c r="D44" t="s">
        <v>751</v>
      </c>
      <c r="E44" t="s">
        <v>702</v>
      </c>
      <c r="F44" t="s">
        <v>2540</v>
      </c>
      <c r="G44" t="s">
        <v>744</v>
      </c>
      <c r="I44" t="s">
        <v>401</v>
      </c>
      <c r="J44" t="s">
        <v>590</v>
      </c>
      <c r="N44" t="s">
        <v>752</v>
      </c>
      <c r="O44" t="s">
        <v>753</v>
      </c>
      <c r="S44" t="s">
        <v>268</v>
      </c>
      <c r="T44" t="s">
        <v>268</v>
      </c>
      <c r="U44">
        <f t="shared" ca="1" si="0"/>
        <v>0.90089580217482923</v>
      </c>
      <c r="V44" t="str">
        <f t="shared" ca="1" si="1"/>
        <v>Springfield:Mass:0.900895802174829</v>
      </c>
      <c r="W44" t="str">
        <f t="shared" si="2"/>
        <v>Institute for Health and Recovery Inc:Springfield:155 Maple Street:Suite 304:Springfield:Mass:01105::Hampden:617-661-3991::1:1</v>
      </c>
      <c r="X44" t="str">
        <f t="shared" si="3"/>
        <v>list.add("Institute for Health and Recovery Inc:Springfield:155 Maple Street:Suite 304:Springfield:Mass:01105::Hampden:617-661-3991::1:1");</v>
      </c>
    </row>
    <row r="45" spans="1:24" ht="12.75" customHeight="1" x14ac:dyDescent="0.15">
      <c r="A45" t="s">
        <v>754</v>
      </c>
      <c r="B45" t="s">
        <v>755</v>
      </c>
      <c r="C45" t="s">
        <v>756</v>
      </c>
      <c r="E45" t="s">
        <v>702</v>
      </c>
      <c r="F45" t="s">
        <v>2540</v>
      </c>
      <c r="G45" t="s">
        <v>757</v>
      </c>
      <c r="I45" t="s">
        <v>401</v>
      </c>
      <c r="J45" t="s">
        <v>758</v>
      </c>
      <c r="L45" t="s">
        <v>759</v>
      </c>
      <c r="N45" t="s">
        <v>760</v>
      </c>
      <c r="O45" t="s">
        <v>761</v>
      </c>
      <c r="R45" t="s">
        <v>268</v>
      </c>
      <c r="T45" t="s">
        <v>268</v>
      </c>
      <c r="U45">
        <f t="shared" ca="1" si="0"/>
        <v>0.86410345295470148</v>
      </c>
      <c r="V45" t="str">
        <f t="shared" ca="1" si="1"/>
        <v>Springfield:Mass:0.864103452954701</v>
      </c>
      <c r="W45" t="str">
        <f t="shared" si="2"/>
        <v>Gandara Center Inc:Gandara Addiction Recovery Program:33 Arch Street::Springfield:Mass:01107::Hampden:413-781-2234 x304:1::1</v>
      </c>
      <c r="X45" t="str">
        <f t="shared" si="3"/>
        <v>list.add("Gandara Center Inc:Gandara Addiction Recovery Program:33 Arch Street::Springfield:Mass:01107::Hampden:413-781-2234 x304:1::1");</v>
      </c>
    </row>
    <row r="46" spans="1:24" ht="12.75" customHeight="1" x14ac:dyDescent="0.15">
      <c r="A46" t="s">
        <v>762</v>
      </c>
      <c r="B46" t="s">
        <v>763</v>
      </c>
      <c r="C46" t="s">
        <v>708</v>
      </c>
      <c r="E46" t="s">
        <v>702</v>
      </c>
      <c r="F46" t="s">
        <v>2540</v>
      </c>
      <c r="G46" t="s">
        <v>757</v>
      </c>
      <c r="I46" t="s">
        <v>401</v>
      </c>
      <c r="J46" t="s">
        <v>710</v>
      </c>
      <c r="K46" t="s">
        <v>419</v>
      </c>
      <c r="L46" t="s">
        <v>764</v>
      </c>
      <c r="M46" t="s">
        <v>765</v>
      </c>
      <c r="N46" t="s">
        <v>766</v>
      </c>
      <c r="O46" t="s">
        <v>767</v>
      </c>
      <c r="T46" t="s">
        <v>268</v>
      </c>
      <c r="U46">
        <f t="shared" ca="1" si="0"/>
        <v>0.39351903037392244</v>
      </c>
      <c r="V46" t="str">
        <f t="shared" ca="1" si="1"/>
        <v>Springfield:Mass:0.393519030373922</v>
      </c>
      <c r="W46" t="str">
        <f t="shared" si="2"/>
        <v>Behavioral Health Network Inc:Carlson Recovery Center:471 Chestnut Street::Springfield:Mass:01107::Hampden:413-733-1431:::1</v>
      </c>
      <c r="X46" t="str">
        <f t="shared" si="3"/>
        <v>list.add("Behavioral Health Network Inc:Carlson Recovery Center:471 Chestnut Street::Springfield:Mass:01107::Hampden:413-733-1431:::1");</v>
      </c>
    </row>
    <row r="47" spans="1:24" ht="12.75" customHeight="1" x14ac:dyDescent="0.15">
      <c r="A47" t="s">
        <v>368</v>
      </c>
      <c r="C47" t="s">
        <v>768</v>
      </c>
      <c r="E47" t="s">
        <v>702</v>
      </c>
      <c r="F47" t="s">
        <v>2540</v>
      </c>
      <c r="G47" t="s">
        <v>757</v>
      </c>
      <c r="I47" t="s">
        <v>401</v>
      </c>
      <c r="J47" t="s">
        <v>769</v>
      </c>
      <c r="N47" t="s">
        <v>770</v>
      </c>
      <c r="O47" t="s">
        <v>771</v>
      </c>
      <c r="T47" t="s">
        <v>268</v>
      </c>
      <c r="U47">
        <f t="shared" ca="1" si="0"/>
        <v>0.74791043613206232</v>
      </c>
      <c r="V47" t="str">
        <f t="shared" ca="1" si="1"/>
        <v>Springfield:Mass:0.747910436132062</v>
      </c>
      <c r="W47" t="str">
        <f t="shared" si="2"/>
        <v>Habit OPCO::2257 Main Street::Springfield:Mass:01107::Hampden:413-733-3488 x1200:::1</v>
      </c>
      <c r="X47" t="str">
        <f t="shared" si="3"/>
        <v>list.add("Habit OPCO::2257 Main Street::Springfield:Mass:01107::Hampden:413-733-3488 x1200:::1");</v>
      </c>
    </row>
    <row r="48" spans="1:24" ht="12.75" customHeight="1" x14ac:dyDescent="0.15">
      <c r="A48" t="s">
        <v>762</v>
      </c>
      <c r="B48" t="s">
        <v>772</v>
      </c>
      <c r="C48" t="s">
        <v>773</v>
      </c>
      <c r="E48" t="s">
        <v>702</v>
      </c>
      <c r="F48" t="s">
        <v>2540</v>
      </c>
      <c r="G48" t="s">
        <v>774</v>
      </c>
      <c r="I48" t="s">
        <v>401</v>
      </c>
      <c r="J48" t="s">
        <v>775</v>
      </c>
      <c r="K48" t="s">
        <v>419</v>
      </c>
      <c r="L48" t="s">
        <v>776</v>
      </c>
      <c r="M48" t="s">
        <v>777</v>
      </c>
      <c r="N48" t="s">
        <v>778</v>
      </c>
      <c r="O48" t="s">
        <v>779</v>
      </c>
      <c r="T48" t="s">
        <v>268</v>
      </c>
      <c r="U48">
        <f t="shared" ca="1" si="0"/>
        <v>0.17627741754470994</v>
      </c>
      <c r="V48" t="str">
        <f t="shared" ca="1" si="1"/>
        <v>Springfield:Mass:0.17627741754471</v>
      </c>
      <c r="W48" t="str">
        <f t="shared" si="2"/>
        <v>Behavioral Health Network Inc:My Sisters House:89 Belmont Avenue::Springfield:Mass:01108::Hampden:413-733-7891 x100:::1</v>
      </c>
      <c r="X48" t="str">
        <f t="shared" si="3"/>
        <v>list.add("Behavioral Health Network Inc:My Sisters House:89 Belmont Avenue::Springfield:Mass:01108::Hampden:413-733-7891 x100:::1");</v>
      </c>
    </row>
    <row r="49" spans="1:99" ht="12.75" customHeight="1" x14ac:dyDescent="0.15">
      <c r="A49" t="s">
        <v>466</v>
      </c>
      <c r="B49" t="s">
        <v>468</v>
      </c>
      <c r="C49" t="s">
        <v>780</v>
      </c>
      <c r="E49" t="s">
        <v>702</v>
      </c>
      <c r="F49" t="s">
        <v>2540</v>
      </c>
      <c r="G49" t="s">
        <v>774</v>
      </c>
      <c r="I49" t="s">
        <v>401</v>
      </c>
      <c r="J49" t="s">
        <v>781</v>
      </c>
      <c r="L49" t="s">
        <v>471</v>
      </c>
      <c r="N49" t="s">
        <v>782</v>
      </c>
      <c r="O49" t="s">
        <v>783</v>
      </c>
      <c r="T49">
        <v>0</v>
      </c>
      <c r="U49">
        <f t="shared" ca="1" si="0"/>
        <v>1.5486203519370356E-2</v>
      </c>
      <c r="V49" t="str">
        <f t="shared" ca="1" si="1"/>
        <v>Springfield:Mass:0.0154862035193704</v>
      </c>
      <c r="W49" t="str">
        <f t="shared" si="2"/>
        <v>Sisters of Providence Hospital:Methadone Maintenance Program:227 Mill Street::Springfield:Mass:01108::Hampden:413-536-5111:::0</v>
      </c>
      <c r="X49" t="str">
        <f t="shared" si="3"/>
        <v>list.add("Sisters of Providence Hospital:Methadone Maintenance Program:227 Mill Street::Springfield:Mass:01108::Hampden:413-536-5111:::0");</v>
      </c>
    </row>
    <row r="50" spans="1:99" ht="12.75" customHeight="1" x14ac:dyDescent="0.15">
      <c r="A50" t="s">
        <v>762</v>
      </c>
      <c r="B50" t="s">
        <v>784</v>
      </c>
      <c r="C50" t="s">
        <v>785</v>
      </c>
      <c r="E50" t="s">
        <v>702</v>
      </c>
      <c r="F50" t="s">
        <v>2540</v>
      </c>
      <c r="G50" t="s">
        <v>786</v>
      </c>
      <c r="I50" t="s">
        <v>401</v>
      </c>
      <c r="J50" t="s">
        <v>787</v>
      </c>
      <c r="L50" t="s">
        <v>420</v>
      </c>
      <c r="N50" t="s">
        <v>788</v>
      </c>
      <c r="O50" t="s">
        <v>789</v>
      </c>
      <c r="T50" t="s">
        <v>268</v>
      </c>
      <c r="U50">
        <f t="shared" ca="1" si="0"/>
        <v>0.52118459736758926</v>
      </c>
      <c r="V50" t="str">
        <f t="shared" ca="1" si="1"/>
        <v>Springfield:Mass:0.521184597367589</v>
      </c>
      <c r="W50" t="str">
        <f t="shared" si="2"/>
        <v>Behavioral Health Network Inc:Opportunity House:59-61 Saint James Avenue::Springfield:Mass:01109::Hampden:413-739-4732 x100:::1</v>
      </c>
      <c r="X50" t="str">
        <f t="shared" si="3"/>
        <v>list.add("Behavioral Health Network Inc:Opportunity House:59-61 Saint James Avenue::Springfield:Mass:01109::Hampden:413-739-4732 x100:::1");</v>
      </c>
    </row>
    <row r="51" spans="1:99" ht="12.75" customHeight="1" x14ac:dyDescent="0.15">
      <c r="A51" t="s">
        <v>790</v>
      </c>
      <c r="C51" t="s">
        <v>791</v>
      </c>
      <c r="E51" t="s">
        <v>792</v>
      </c>
      <c r="F51" t="s">
        <v>2540</v>
      </c>
      <c r="G51" t="s">
        <v>793</v>
      </c>
      <c r="I51" t="s">
        <v>401</v>
      </c>
      <c r="J51" t="s">
        <v>794</v>
      </c>
      <c r="N51" t="s">
        <v>795</v>
      </c>
      <c r="O51" t="s">
        <v>796</v>
      </c>
      <c r="T51" t="s">
        <v>268</v>
      </c>
      <c r="U51">
        <f t="shared" ca="1" si="0"/>
        <v>0.88305776731363328</v>
      </c>
      <c r="V51" t="str">
        <f t="shared" ca="1" si="1"/>
        <v>Indian Orchard:Mass:0.883057767313633</v>
      </c>
      <c r="W51" t="str">
        <f t="shared" si="2"/>
        <v>New Life Center for Recovery::1323 Worcester Street::Indian Orchard:Mass:01151::Hampden:413-209-9820:::1</v>
      </c>
      <c r="X51" t="str">
        <f t="shared" si="3"/>
        <v>list.add("New Life Center for Recovery::1323 Worcester Street::Indian Orchard:Mass:01151::Hampden:413-209-9820:::1");</v>
      </c>
    </row>
    <row r="52" spans="1:99" ht="12.75" customHeight="1" x14ac:dyDescent="0.15">
      <c r="A52" t="s">
        <v>797</v>
      </c>
      <c r="B52" t="s">
        <v>798</v>
      </c>
      <c r="C52" t="s">
        <v>799</v>
      </c>
      <c r="E52" t="s">
        <v>800</v>
      </c>
      <c r="F52" t="s">
        <v>2540</v>
      </c>
      <c r="G52" t="s">
        <v>801</v>
      </c>
      <c r="I52" t="s">
        <v>802</v>
      </c>
      <c r="J52" t="s">
        <v>803</v>
      </c>
      <c r="K52" t="s">
        <v>419</v>
      </c>
      <c r="L52" t="s">
        <v>804</v>
      </c>
      <c r="M52" t="s">
        <v>805</v>
      </c>
      <c r="N52" t="s">
        <v>806</v>
      </c>
      <c r="O52" t="s">
        <v>807</v>
      </c>
      <c r="R52" t="s">
        <v>268</v>
      </c>
      <c r="S52" t="s">
        <v>268</v>
      </c>
      <c r="T52">
        <v>0</v>
      </c>
      <c r="U52">
        <f t="shared" ca="1" si="0"/>
        <v>0.99844642110564208</v>
      </c>
      <c r="V52" t="str">
        <f t="shared" ca="1" si="1"/>
        <v>Pittsfield:Mass:0.998446421105642</v>
      </c>
      <c r="W52" t="str">
        <f t="shared" si="2"/>
        <v>Brien Center :MH/Subst Abuse Servs/Satellite:251 Fenn Street::Pittsfield:Mass:01201::Berkshire:413-499-0412 x1222:1:1:0</v>
      </c>
      <c r="X52" t="str">
        <f t="shared" si="3"/>
        <v>list.add("Brien Center :MH/Subst Abuse Servs/Satellite:251 Fenn Street::Pittsfield:Mass:01201::Berkshire:413-499-0412 x1222:1:1:0");</v>
      </c>
    </row>
    <row r="53" spans="1:99" ht="12.75" customHeight="1" x14ac:dyDescent="0.15">
      <c r="A53" t="s">
        <v>808</v>
      </c>
      <c r="B53" t="s">
        <v>809</v>
      </c>
      <c r="C53" t="s">
        <v>810</v>
      </c>
      <c r="E53" t="s">
        <v>800</v>
      </c>
      <c r="F53" t="s">
        <v>2540</v>
      </c>
      <c r="G53" t="s">
        <v>801</v>
      </c>
      <c r="I53" t="s">
        <v>802</v>
      </c>
      <c r="J53" t="s">
        <v>804</v>
      </c>
      <c r="N53" t="s">
        <v>811</v>
      </c>
      <c r="O53" t="s">
        <v>812</v>
      </c>
      <c r="P53" t="s">
        <v>268</v>
      </c>
      <c r="Q53" t="s">
        <v>268</v>
      </c>
      <c r="R53" t="s">
        <v>268</v>
      </c>
      <c r="T53" t="s">
        <v>268</v>
      </c>
      <c r="U53">
        <f t="shared" ca="1" si="0"/>
        <v>0.50179930262002648</v>
      </c>
      <c r="V53" t="str">
        <f t="shared" ca="1" si="1"/>
        <v>Pittsfield:Mass:0.501799302620026</v>
      </c>
      <c r="W53" t="str">
        <f t="shared" si="2"/>
        <v>Brien Center:Mental Health/Substance Abuse Servs:333 East Street::Pittsfield:Mass:01201::Berkshire:413-499-0412:1::1</v>
      </c>
      <c r="X53" t="str">
        <f t="shared" si="3"/>
        <v>list.add("Brien Center:Mental Health/Substance Abuse Servs:333 East Street::Pittsfield:Mass:01201::Berkshire:413-499-0412:1::1");</v>
      </c>
    </row>
    <row r="54" spans="1:99" ht="12.75" customHeight="1" x14ac:dyDescent="0.15">
      <c r="A54" t="s">
        <v>813</v>
      </c>
      <c r="B54" t="s">
        <v>814</v>
      </c>
      <c r="C54" t="s">
        <v>815</v>
      </c>
      <c r="E54" t="s">
        <v>800</v>
      </c>
      <c r="F54" t="s">
        <v>2540</v>
      </c>
      <c r="G54" t="s">
        <v>801</v>
      </c>
      <c r="I54" t="s">
        <v>802</v>
      </c>
      <c r="J54" t="s">
        <v>816</v>
      </c>
      <c r="L54" t="s">
        <v>817</v>
      </c>
      <c r="N54" t="s">
        <v>818</v>
      </c>
      <c r="O54" t="s">
        <v>819</v>
      </c>
      <c r="T54" t="s">
        <v>268</v>
      </c>
      <c r="U54">
        <f t="shared" ca="1" si="0"/>
        <v>0.77934206065513978</v>
      </c>
      <c r="V54" t="str">
        <f t="shared" ca="1" si="1"/>
        <v>Pittsfield:Mass:0.77934206065514</v>
      </c>
      <c r="W54" t="str">
        <f t="shared" si="2"/>
        <v>Berkshire Medical Center:McGee Unit 3 West:725 North Street::Pittsfield:Mass:01201::Berkshire:413-442-1400:::1</v>
      </c>
      <c r="X54" t="str">
        <f t="shared" si="3"/>
        <v>list.add("Berkshire Medical Center:McGee Unit 3 West:725 North Street::Pittsfield:Mass:01201::Berkshire:413-442-1400:::1");</v>
      </c>
    </row>
    <row r="55" spans="1:99" ht="12.75" customHeight="1" x14ac:dyDescent="0.15">
      <c r="A55" t="s">
        <v>808</v>
      </c>
      <c r="B55" t="s">
        <v>820</v>
      </c>
      <c r="C55" t="s">
        <v>821</v>
      </c>
      <c r="E55" t="s">
        <v>800</v>
      </c>
      <c r="F55" t="s">
        <v>2540</v>
      </c>
      <c r="G55" t="s">
        <v>801</v>
      </c>
      <c r="I55" t="s">
        <v>802</v>
      </c>
      <c r="J55" t="s">
        <v>822</v>
      </c>
      <c r="M55" t="s">
        <v>823</v>
      </c>
      <c r="N55" t="s">
        <v>824</v>
      </c>
      <c r="O55" t="s">
        <v>825</v>
      </c>
      <c r="P55" t="s">
        <v>268</v>
      </c>
      <c r="T55" t="s">
        <v>268</v>
      </c>
      <c r="U55">
        <f t="shared" ca="1" si="0"/>
        <v>0.97507941263923681</v>
      </c>
      <c r="V55" t="str">
        <f t="shared" ca="1" si="1"/>
        <v>Pittsfield:Mass:0.975079412639237</v>
      </c>
      <c r="W55" t="str">
        <f t="shared" si="2"/>
        <v>Brien Center:Keenan House:202 Bradford Street::Pittsfield:Mass:01201::Berkshire:413-499-2756:::1</v>
      </c>
      <c r="X55" t="str">
        <f t="shared" si="3"/>
        <v>list.add("Brien Center:Keenan House:202 Bradford Street::Pittsfield:Mass:01201::Berkshire:413-499-2756:::1");</v>
      </c>
    </row>
    <row r="56" spans="1:99" ht="12.75" customHeight="1" x14ac:dyDescent="0.15">
      <c r="A56" t="s">
        <v>826</v>
      </c>
      <c r="B56" t="s">
        <v>827</v>
      </c>
      <c r="C56" t="s">
        <v>828</v>
      </c>
      <c r="E56" t="s">
        <v>800</v>
      </c>
      <c r="F56" t="s">
        <v>2540</v>
      </c>
      <c r="G56" t="s">
        <v>801</v>
      </c>
      <c r="I56" t="s">
        <v>802</v>
      </c>
      <c r="J56" t="s">
        <v>829</v>
      </c>
      <c r="L56" t="s">
        <v>830</v>
      </c>
      <c r="N56" t="s">
        <v>831</v>
      </c>
      <c r="O56" t="s">
        <v>832</v>
      </c>
      <c r="Q56" t="s">
        <v>268</v>
      </c>
      <c r="R56" t="s">
        <v>268</v>
      </c>
      <c r="T56">
        <v>0</v>
      </c>
      <c r="U56">
        <f t="shared" ca="1" si="0"/>
        <v>1.067459267315618E-2</v>
      </c>
      <c r="V56" t="str">
        <f t="shared" ca="1" si="1"/>
        <v>Pittsfield:Mass:0.0106745926731562</v>
      </c>
      <c r="W56" t="str">
        <f t="shared" si="2"/>
        <v>Spectrum Health Systems Inc:Pittsfield Outpatient:390 Merrill Road::Pittsfield:Mass:01201::Berkshire:413-442-0402 x765:1::0</v>
      </c>
      <c r="X56" t="str">
        <f t="shared" si="3"/>
        <v>list.add("Spectrum Health Systems Inc:Pittsfield Outpatient:390 Merrill Road::Pittsfield:Mass:01201::Berkshire:413-442-0402 x765:1::0");</v>
      </c>
    </row>
    <row r="57" spans="1:99" ht="12.75" customHeight="1" x14ac:dyDescent="0.15">
      <c r="A57" t="s">
        <v>477</v>
      </c>
      <c r="C57" t="s">
        <v>833</v>
      </c>
      <c r="E57" t="s">
        <v>800</v>
      </c>
      <c r="F57" t="s">
        <v>2540</v>
      </c>
      <c r="G57" t="s">
        <v>801</v>
      </c>
      <c r="I57" t="s">
        <v>802</v>
      </c>
      <c r="J57" t="s">
        <v>481</v>
      </c>
      <c r="N57" t="s">
        <v>834</v>
      </c>
      <c r="O57" t="s">
        <v>835</v>
      </c>
      <c r="P57" t="s">
        <v>268</v>
      </c>
      <c r="Q57" t="s">
        <v>268</v>
      </c>
      <c r="T57">
        <v>0</v>
      </c>
      <c r="U57">
        <f t="shared" ca="1" si="0"/>
        <v>0.32538126869675765</v>
      </c>
      <c r="V57" t="str">
        <f t="shared" ca="1" si="1"/>
        <v>Pittsfield:Mass:0.325381268696758</v>
      </c>
      <c r="W57" t="str">
        <f t="shared" si="2"/>
        <v>CleanSlate Centers::294 1st Street::Pittsfield:Mass:01201::Berkshire:413-341-1787:::0</v>
      </c>
      <c r="X57" t="str">
        <f t="shared" si="3"/>
        <v>list.add("CleanSlate Centers::294 1st Street::Pittsfield:Mass:01201::Berkshire:413-341-1787:::0");</v>
      </c>
    </row>
    <row r="58" spans="1:99" ht="12.75" customHeight="1" x14ac:dyDescent="0.15">
      <c r="A58" t="s">
        <v>808</v>
      </c>
      <c r="C58" t="s">
        <v>836</v>
      </c>
      <c r="E58" t="s">
        <v>837</v>
      </c>
      <c r="F58" t="s">
        <v>2540</v>
      </c>
      <c r="G58" t="s">
        <v>838</v>
      </c>
      <c r="I58" t="s">
        <v>802</v>
      </c>
      <c r="J58" t="s">
        <v>839</v>
      </c>
      <c r="L58" t="s">
        <v>804</v>
      </c>
      <c r="N58" t="s">
        <v>840</v>
      </c>
      <c r="O58" t="s">
        <v>841</v>
      </c>
      <c r="P58" t="s">
        <v>268</v>
      </c>
      <c r="Q58" t="s">
        <v>268</v>
      </c>
      <c r="T58">
        <v>0</v>
      </c>
      <c r="U58">
        <f t="shared" ca="1" si="0"/>
        <v>0.38931803007460075</v>
      </c>
      <c r="V58" t="str">
        <f t="shared" ca="1" si="1"/>
        <v>Great Barrington:Mass:0.389318030074601</v>
      </c>
      <c r="W58" t="str">
        <f t="shared" si="2"/>
        <v>Brien Center::60 Cottage Street::Great Barrington:Mass:01230::Berkshire:413-528-9156:::0</v>
      </c>
      <c r="X58" t="str">
        <f t="shared" si="3"/>
        <v>list.add("Brien Center::60 Cottage Street::Great Barrington:Mass:01230::Berkshire:413-528-9156:::0");</v>
      </c>
    </row>
    <row r="59" spans="1:99" ht="12.75" customHeight="1" x14ac:dyDescent="0.15">
      <c r="A59" t="s">
        <v>826</v>
      </c>
      <c r="B59" t="s">
        <v>842</v>
      </c>
      <c r="C59" t="s">
        <v>843</v>
      </c>
      <c r="E59" t="s">
        <v>844</v>
      </c>
      <c r="F59" t="s">
        <v>2540</v>
      </c>
      <c r="G59" t="s">
        <v>845</v>
      </c>
      <c r="I59" t="s">
        <v>802</v>
      </c>
      <c r="J59" t="s">
        <v>846</v>
      </c>
      <c r="N59" t="s">
        <v>847</v>
      </c>
      <c r="O59" t="s">
        <v>848</v>
      </c>
      <c r="T59">
        <v>0</v>
      </c>
      <c r="U59">
        <f t="shared" ca="1" si="0"/>
        <v>0.80434166273037844</v>
      </c>
      <c r="V59" t="str">
        <f t="shared" ca="1" si="1"/>
        <v>North Adams:Mass:0.804341662730378</v>
      </c>
      <c r="W59" t="str">
        <f t="shared" si="2"/>
        <v>Spectrum Health Systems Inc:Opioid Treatment Program:1274 Curran Highway::North Adams:Mass:01247::Berkshire:413-664-9024:::0</v>
      </c>
      <c r="X59" t="str">
        <f t="shared" si="3"/>
        <v>list.add("Spectrum Health Systems Inc:Opioid Treatment Program:1274 Curran Highway::North Adams:Mass:01247::Berkshire:413-664-9024:::0");</v>
      </c>
    </row>
    <row r="60" spans="1:99" ht="12.75" customHeight="1" x14ac:dyDescent="0.15">
      <c r="A60" t="s">
        <v>808</v>
      </c>
      <c r="B60" t="s">
        <v>849</v>
      </c>
      <c r="C60" t="s">
        <v>850</v>
      </c>
      <c r="E60" t="s">
        <v>844</v>
      </c>
      <c r="F60" t="s">
        <v>2540</v>
      </c>
      <c r="G60" t="s">
        <v>845</v>
      </c>
      <c r="I60" t="s">
        <v>802</v>
      </c>
      <c r="J60" t="s">
        <v>851</v>
      </c>
      <c r="L60" t="s">
        <v>852</v>
      </c>
      <c r="N60" t="s">
        <v>853</v>
      </c>
      <c r="O60" t="s">
        <v>854</v>
      </c>
      <c r="T60">
        <v>0</v>
      </c>
      <c r="U60">
        <f t="shared" ca="1" si="0"/>
        <v>0.79412468768773459</v>
      </c>
      <c r="V60" t="str">
        <f t="shared" ca="1" si="1"/>
        <v>North Adams:Mass:0.794124687687735</v>
      </c>
      <c r="W60" t="str">
        <f t="shared" si="2"/>
        <v>Brien Center:Satellite Location:71 Hospital Avenue ::North Adams:Mass:01247::Berkshire:413-664-5540:::0</v>
      </c>
      <c r="X60" t="str">
        <f t="shared" si="3"/>
        <v>list.add("Brien Center:Satellite Location:71 Hospital Avenue ::North Adams:Mass:01247::Berkshire:413-664-5540:::0");</v>
      </c>
    </row>
    <row r="61" spans="1:99" ht="12.75" customHeight="1" x14ac:dyDescent="0.15">
      <c r="A61" t="s">
        <v>826</v>
      </c>
      <c r="B61" t="s">
        <v>855</v>
      </c>
      <c r="C61" t="s">
        <v>843</v>
      </c>
      <c r="E61" t="s">
        <v>844</v>
      </c>
      <c r="F61" t="s">
        <v>2540</v>
      </c>
      <c r="G61" t="s">
        <v>845</v>
      </c>
      <c r="I61" t="s">
        <v>802</v>
      </c>
      <c r="J61" t="s">
        <v>846</v>
      </c>
      <c r="N61" t="s">
        <v>856</v>
      </c>
      <c r="O61" t="s">
        <v>857</v>
      </c>
      <c r="T61">
        <v>0</v>
      </c>
      <c r="U61">
        <f t="shared" ca="1" si="0"/>
        <v>0.9218661905122465</v>
      </c>
      <c r="V61" t="str">
        <f t="shared" ca="1" si="1"/>
        <v>North Adams:Mass:0.921866190512246</v>
      </c>
      <c r="W61" t="str">
        <f t="shared" si="2"/>
        <v>Spectrum Health Systems Inc:Outpatient Counseling:1274 Curran Highway::North Adams:Mass:01247::Berkshire:413-664-9024:::0</v>
      </c>
      <c r="X61" t="str">
        <f t="shared" si="3"/>
        <v>list.add("Spectrum Health Systems Inc:Outpatient Counseling:1274 Curran Highway::North Adams:Mass:01247::Berkshire:413-664-9024:::0");</v>
      </c>
    </row>
    <row r="62" spans="1:99" ht="12.75" customHeight="1" x14ac:dyDescent="0.15">
      <c r="A62" t="s">
        <v>797</v>
      </c>
      <c r="B62" t="s">
        <v>858</v>
      </c>
      <c r="C62" t="s">
        <v>859</v>
      </c>
      <c r="E62" t="s">
        <v>844</v>
      </c>
      <c r="F62" t="s">
        <v>2540</v>
      </c>
      <c r="G62" t="s">
        <v>845</v>
      </c>
      <c r="I62" t="s">
        <v>802</v>
      </c>
      <c r="J62" t="s">
        <v>852</v>
      </c>
      <c r="L62" t="s">
        <v>804</v>
      </c>
      <c r="N62" t="s">
        <v>860</v>
      </c>
      <c r="O62" t="s">
        <v>861</v>
      </c>
      <c r="P62" t="s">
        <v>268</v>
      </c>
      <c r="Q62" t="s">
        <v>268</v>
      </c>
      <c r="T62">
        <v>0</v>
      </c>
      <c r="U62">
        <f t="shared" ca="1" si="0"/>
        <v>0.72466254526136598</v>
      </c>
      <c r="V62" t="str">
        <f t="shared" ca="1" si="1"/>
        <v>North Adams:Mass:0.724662545261366</v>
      </c>
      <c r="W62" t="str">
        <f t="shared" si="2"/>
        <v>Brien Center :MH and Substance Abuse Services:124 American Legion Drive::North Adams:Mass:01247::Berkshire:413-664-4541:::0</v>
      </c>
      <c r="X62" t="str">
        <f t="shared" si="3"/>
        <v>list.add("Brien Center :MH and Substance Abuse Services:124 American Legion Drive::North Adams:Mass:01247::Berkshire:413-664-4541:::0");</v>
      </c>
    </row>
    <row r="63" spans="1:99" ht="12.75" customHeight="1" x14ac:dyDescent="0.15">
      <c r="A63" t="s">
        <v>862</v>
      </c>
      <c r="C63" t="s">
        <v>863</v>
      </c>
      <c r="D63" t="s">
        <v>655</v>
      </c>
      <c r="E63" t="s">
        <v>864</v>
      </c>
      <c r="F63" t="s">
        <v>2540</v>
      </c>
      <c r="G63" t="s">
        <v>865</v>
      </c>
      <c r="I63" t="s">
        <v>866</v>
      </c>
      <c r="J63" t="s">
        <v>867</v>
      </c>
      <c r="K63" t="s">
        <v>419</v>
      </c>
      <c r="L63" t="s">
        <v>868</v>
      </c>
      <c r="M63" t="s">
        <v>420</v>
      </c>
      <c r="N63" t="s">
        <v>869</v>
      </c>
      <c r="O63" t="s">
        <v>870</v>
      </c>
      <c r="P63" t="s">
        <v>268</v>
      </c>
      <c r="Q63" t="s">
        <v>268</v>
      </c>
      <c r="T63" t="s">
        <v>268</v>
      </c>
      <c r="U63">
        <f t="shared" ca="1" si="0"/>
        <v>0.75988629023524623</v>
      </c>
      <c r="V63" t="str">
        <f t="shared" ca="1" si="1"/>
        <v>Greenfield:Mass:0.759886290235246</v>
      </c>
      <c r="W63" t="str">
        <f t="shared" si="2"/>
        <v>Franklin Recovery Center::298 Federal Street:1st Floor:Greenfield:Mass:01301::Franklin:413-223-5072:::1</v>
      </c>
      <c r="X63" t="str">
        <f t="shared" si="3"/>
        <v>list.add("Franklin Recovery Center::298 Federal Street:1st Floor:Greenfield:Mass:01301::Franklin:413-223-5072:::1");</v>
      </c>
      <c r="CU63" t="s">
        <v>268</v>
      </c>
    </row>
    <row r="64" spans="1:99" ht="12.75" customHeight="1" x14ac:dyDescent="0.15">
      <c r="A64" t="s">
        <v>871</v>
      </c>
      <c r="C64" t="s">
        <v>863</v>
      </c>
      <c r="D64" t="s">
        <v>872</v>
      </c>
      <c r="E64" t="s">
        <v>864</v>
      </c>
      <c r="F64" t="s">
        <v>2540</v>
      </c>
      <c r="G64" t="s">
        <v>865</v>
      </c>
      <c r="I64" t="s">
        <v>866</v>
      </c>
      <c r="J64" t="s">
        <v>873</v>
      </c>
      <c r="K64" t="s">
        <v>419</v>
      </c>
      <c r="L64" t="s">
        <v>874</v>
      </c>
      <c r="M64" t="s">
        <v>710</v>
      </c>
      <c r="N64" t="s">
        <v>875</v>
      </c>
      <c r="O64" t="s">
        <v>876</v>
      </c>
      <c r="R64" t="s">
        <v>268</v>
      </c>
      <c r="T64" t="s">
        <v>268</v>
      </c>
      <c r="U64">
        <f t="shared" ca="1" si="0"/>
        <v>0.77244346883249315</v>
      </c>
      <c r="V64" t="str">
        <f t="shared" ca="1" si="1"/>
        <v>Greenfield:Mass:0.772443468832493</v>
      </c>
      <c r="W64" t="str">
        <f t="shared" si="2"/>
        <v>Northern Hope Center::298 Federal Street:2nd Floor:Greenfield:Mass:01301::Franklin:413-223-5072 x5233:1::1</v>
      </c>
      <c r="X64" t="str">
        <f t="shared" si="3"/>
        <v>list.add("Northern Hope Center::298 Federal Street:2nd Floor:Greenfield:Mass:01301::Franklin:413-223-5072 x5233:1::1");</v>
      </c>
      <c r="CP64" t="s">
        <v>268</v>
      </c>
    </row>
    <row r="65" spans="1:97" ht="12.75" customHeight="1" x14ac:dyDescent="0.15">
      <c r="A65" t="s">
        <v>877</v>
      </c>
      <c r="C65" t="s">
        <v>878</v>
      </c>
      <c r="E65" t="s">
        <v>864</v>
      </c>
      <c r="F65" t="s">
        <v>2540</v>
      </c>
      <c r="G65" t="s">
        <v>865</v>
      </c>
      <c r="I65" t="s">
        <v>866</v>
      </c>
      <c r="J65" t="s">
        <v>879</v>
      </c>
      <c r="K65" t="s">
        <v>419</v>
      </c>
      <c r="L65" t="s">
        <v>880</v>
      </c>
      <c r="M65" t="s">
        <v>881</v>
      </c>
      <c r="N65" t="s">
        <v>882</v>
      </c>
      <c r="O65" t="s">
        <v>883</v>
      </c>
      <c r="P65" t="s">
        <v>268</v>
      </c>
      <c r="Q65" t="s">
        <v>268</v>
      </c>
      <c r="R65" t="s">
        <v>268</v>
      </c>
      <c r="T65" t="s">
        <v>268</v>
      </c>
      <c r="U65">
        <f t="shared" ca="1" si="0"/>
        <v>0.99052073887385617</v>
      </c>
      <c r="V65" t="str">
        <f t="shared" ca="1" si="1"/>
        <v>Greenfield:Mass:0.990520738873856</v>
      </c>
      <c r="W65" t="str">
        <f t="shared" si="2"/>
        <v>Two Rivers Recovery Ctr for Women::148 Montague City Road::Greenfield:Mass:01301::Franklin:413-512-5019:1::1</v>
      </c>
      <c r="X65" t="str">
        <f t="shared" si="3"/>
        <v>list.add("Two Rivers Recovery Ctr for Women::148 Montague City Road::Greenfield:Mass:01301::Franklin:413-512-5019:1::1");</v>
      </c>
    </row>
    <row r="66" spans="1:97" ht="12.75" customHeight="1" x14ac:dyDescent="0.15">
      <c r="A66" t="s">
        <v>477</v>
      </c>
      <c r="C66" t="s">
        <v>884</v>
      </c>
      <c r="E66" t="s">
        <v>864</v>
      </c>
      <c r="F66" t="s">
        <v>2540</v>
      </c>
      <c r="G66" t="s">
        <v>865</v>
      </c>
      <c r="I66" t="s">
        <v>866</v>
      </c>
      <c r="J66" t="s">
        <v>481</v>
      </c>
      <c r="N66" t="s">
        <v>885</v>
      </c>
      <c r="O66" t="s">
        <v>886</v>
      </c>
      <c r="P66" t="s">
        <v>268</v>
      </c>
      <c r="Q66" t="s">
        <v>268</v>
      </c>
      <c r="T66">
        <v>0</v>
      </c>
      <c r="U66">
        <f t="shared" ca="1" si="0"/>
        <v>0.30479308159730922</v>
      </c>
      <c r="V66" t="str">
        <f t="shared" ca="1" si="1"/>
        <v>Greenfield:Mass:0.304793081597309</v>
      </c>
      <c r="W66" t="str">
        <f t="shared" si="2"/>
        <v>CleanSlate Centers::1 Arch Place::Greenfield:Mass:01301::Franklin:413-341-1787:::0</v>
      </c>
      <c r="X66" t="str">
        <f t="shared" si="3"/>
        <v>list.add("CleanSlate Centers::1 Arch Place::Greenfield:Mass:01301::Franklin:413-341-1787:::0");</v>
      </c>
    </row>
    <row r="67" spans="1:97" ht="12.75" customHeight="1" x14ac:dyDescent="0.15">
      <c r="A67" t="s">
        <v>887</v>
      </c>
      <c r="B67" t="s">
        <v>888</v>
      </c>
      <c r="C67" t="s">
        <v>889</v>
      </c>
      <c r="D67" t="s">
        <v>890</v>
      </c>
      <c r="E67" t="s">
        <v>864</v>
      </c>
      <c r="F67" t="s">
        <v>2540</v>
      </c>
      <c r="G67" t="s">
        <v>865</v>
      </c>
      <c r="I67" t="s">
        <v>866</v>
      </c>
      <c r="J67" t="s">
        <v>891</v>
      </c>
      <c r="L67" t="s">
        <v>892</v>
      </c>
      <c r="N67" t="s">
        <v>893</v>
      </c>
      <c r="O67" t="s">
        <v>894</v>
      </c>
      <c r="R67" t="s">
        <v>268</v>
      </c>
      <c r="T67" t="s">
        <v>268</v>
      </c>
      <c r="U67">
        <f t="shared" ref="U67:U130" ca="1" si="4">RAND()</f>
        <v>8.0639212031764163E-2</v>
      </c>
      <c r="V67" t="str">
        <f t="shared" ref="V67:V130" ca="1" si="5">CONCATENATE(E67,":",F67,":",U67)</f>
        <v>Greenfield:Mass:0.0806392120317642</v>
      </c>
      <c r="W67" t="str">
        <f t="shared" ref="W67:W130" si="6">CONCATENATE(A67,":",B67,":",C67,":",D67,":",E67,":",F67,":",G67,":",H67,":",I67,":",J67,":",R67,":",S67,":",T67)</f>
        <v>Service Net Inc:Substance Abuse Intervention Prog:55 Federal Street:Suite 150:Greenfield:Mass:01301::Franklin:413-772-2935:1::1</v>
      </c>
      <c r="X67" t="str">
        <f t="shared" ref="X67:X130" si="7">CONCATENATE("list.add(""",W67,""");")</f>
        <v>list.add("Service Net Inc:Substance Abuse Intervention Prog:55 Federal Street:Suite 150:Greenfield:Mass:01301::Franklin:413-772-2935:1::1");</v>
      </c>
    </row>
    <row r="68" spans="1:97" ht="12.75" customHeight="1" x14ac:dyDescent="0.15">
      <c r="A68" t="s">
        <v>895</v>
      </c>
      <c r="B68" t="s">
        <v>896</v>
      </c>
      <c r="C68" t="s">
        <v>897</v>
      </c>
      <c r="E68" t="s">
        <v>864</v>
      </c>
      <c r="F68" t="s">
        <v>2540</v>
      </c>
      <c r="G68" t="s">
        <v>865</v>
      </c>
      <c r="I68" t="s">
        <v>866</v>
      </c>
      <c r="J68" t="s">
        <v>898</v>
      </c>
      <c r="N68" t="s">
        <v>899</v>
      </c>
      <c r="O68" t="s">
        <v>900</v>
      </c>
      <c r="P68" t="s">
        <v>268</v>
      </c>
      <c r="Q68" t="s">
        <v>268</v>
      </c>
      <c r="R68" t="s">
        <v>268</v>
      </c>
      <c r="T68" t="s">
        <v>268</v>
      </c>
      <c r="U68">
        <f t="shared" ca="1" si="4"/>
        <v>0.43071559528696723</v>
      </c>
      <c r="V68" t="str">
        <f t="shared" ca="1" si="5"/>
        <v>Greenfield:Mass:0.430715595286967</v>
      </c>
      <c r="W68" t="str">
        <f t="shared" si="6"/>
        <v>ServiceNet Inc:Beacon House:53-57 Beacon Street::Greenfield:Mass:01301::Franklin:413-773-1705:1::1</v>
      </c>
      <c r="X68" t="str">
        <f t="shared" si="7"/>
        <v>list.add("ServiceNet Inc:Beacon House:53-57 Beacon Street::Greenfield:Mass:01301::Franklin:413-773-1705:1::1");</v>
      </c>
    </row>
    <row r="69" spans="1:97" ht="12.75" customHeight="1" x14ac:dyDescent="0.15">
      <c r="A69" t="s">
        <v>901</v>
      </c>
      <c r="B69" t="s">
        <v>370</v>
      </c>
      <c r="C69" t="s">
        <v>902</v>
      </c>
      <c r="E69" t="s">
        <v>903</v>
      </c>
      <c r="F69" t="s">
        <v>2540</v>
      </c>
      <c r="G69" t="s">
        <v>904</v>
      </c>
      <c r="I69" t="s">
        <v>329</v>
      </c>
      <c r="J69" t="s">
        <v>905</v>
      </c>
      <c r="L69" t="s">
        <v>906</v>
      </c>
      <c r="N69" t="s">
        <v>907</v>
      </c>
      <c r="O69" t="s">
        <v>908</v>
      </c>
      <c r="T69">
        <v>0</v>
      </c>
      <c r="U69">
        <f t="shared" ca="1" si="4"/>
        <v>0.24924498714781995</v>
      </c>
      <c r="V69" t="str">
        <f t="shared" ca="1" si="5"/>
        <v>Athol:Mass:0.24924498714782</v>
      </c>
      <c r="W69" t="str">
        <f t="shared" si="6"/>
        <v>Clinical and Support Options:Satellite:491 Main Street::Athol:Mass:01331::Worcester:978-249-9490 x4005:::0</v>
      </c>
      <c r="X69" t="str">
        <f t="shared" si="7"/>
        <v>list.add("Clinical and Support Options:Satellite:491 Main Street::Athol:Mass:01331::Worcester:978-249-9490 x4005:::0");</v>
      </c>
      <c r="CS69" t="s">
        <v>268</v>
      </c>
    </row>
    <row r="70" spans="1:97" ht="12.75" customHeight="1" x14ac:dyDescent="0.15">
      <c r="A70" t="s">
        <v>909</v>
      </c>
      <c r="B70" t="s">
        <v>910</v>
      </c>
      <c r="C70" t="s">
        <v>911</v>
      </c>
      <c r="E70" t="s">
        <v>912</v>
      </c>
      <c r="F70" t="s">
        <v>2540</v>
      </c>
      <c r="G70" t="s">
        <v>913</v>
      </c>
      <c r="I70" t="s">
        <v>329</v>
      </c>
      <c r="J70" t="s">
        <v>914</v>
      </c>
      <c r="M70" t="s">
        <v>915</v>
      </c>
      <c r="N70" t="s">
        <v>916</v>
      </c>
      <c r="O70" t="s">
        <v>917</v>
      </c>
      <c r="P70" t="s">
        <v>268</v>
      </c>
      <c r="Q70" t="s">
        <v>268</v>
      </c>
      <c r="T70" t="s">
        <v>268</v>
      </c>
      <c r="U70">
        <f t="shared" ca="1" si="4"/>
        <v>0.2086831873520687</v>
      </c>
      <c r="V70" t="str">
        <f t="shared" ca="1" si="5"/>
        <v>Petersham:Mass:0.208683187352069</v>
      </c>
      <c r="W70" t="str">
        <f t="shared" si="6"/>
        <v>McLean Ambulatory and Residential:Treatment Center at Naukeag:221 North Main Street::Petersham:Mass:01366::Worcester:800-230-8764:::1</v>
      </c>
      <c r="X70" t="str">
        <f t="shared" si="7"/>
        <v>list.add("McLean Ambulatory and Residential:Treatment Center at Naukeag:221 North Main Street::Petersham:Mass:01366::Worcester:800-230-8764:::1");</v>
      </c>
    </row>
    <row r="71" spans="1:97" ht="12.75" customHeight="1" x14ac:dyDescent="0.15">
      <c r="A71" t="s">
        <v>918</v>
      </c>
      <c r="C71" t="s">
        <v>919</v>
      </c>
      <c r="E71" t="s">
        <v>920</v>
      </c>
      <c r="F71" t="s">
        <v>2540</v>
      </c>
      <c r="G71" t="s">
        <v>921</v>
      </c>
      <c r="I71" t="s">
        <v>329</v>
      </c>
      <c r="J71" t="s">
        <v>922</v>
      </c>
      <c r="N71" t="s">
        <v>923</v>
      </c>
      <c r="O71" t="s">
        <v>924</v>
      </c>
      <c r="S71" t="s">
        <v>268</v>
      </c>
      <c r="T71">
        <v>0</v>
      </c>
      <c r="U71">
        <f t="shared" ca="1" si="4"/>
        <v>0.78081049607602171</v>
      </c>
      <c r="V71" t="str">
        <f t="shared" ca="1" si="5"/>
        <v>Fitchburg:Mass:0.780810496076022</v>
      </c>
      <c r="W71" t="str">
        <f t="shared" si="6"/>
        <v>LUK Inc::99 Day Street::Fitchburg:Mass:01420::Worcester:978-345-0685::1:0</v>
      </c>
      <c r="X71" t="str">
        <f t="shared" si="7"/>
        <v>list.add("LUK Inc::99 Day Street::Fitchburg:Mass:01420::Worcester:978-345-0685::1:0");</v>
      </c>
    </row>
    <row r="72" spans="1:97" ht="12.75" customHeight="1" x14ac:dyDescent="0.15">
      <c r="A72" t="s">
        <v>925</v>
      </c>
      <c r="C72" t="s">
        <v>926</v>
      </c>
      <c r="E72" t="s">
        <v>920</v>
      </c>
      <c r="F72" t="s">
        <v>2540</v>
      </c>
      <c r="G72" t="s">
        <v>921</v>
      </c>
      <c r="I72" t="s">
        <v>329</v>
      </c>
      <c r="J72" t="s">
        <v>927</v>
      </c>
      <c r="L72" t="s">
        <v>928</v>
      </c>
      <c r="N72" t="s">
        <v>929</v>
      </c>
      <c r="O72" t="s">
        <v>930</v>
      </c>
      <c r="R72" t="s">
        <v>268</v>
      </c>
      <c r="T72" t="s">
        <v>268</v>
      </c>
      <c r="U72">
        <f t="shared" ca="1" si="4"/>
        <v>0.78979597106690913</v>
      </c>
      <c r="V72" t="str">
        <f t="shared" ca="1" si="5"/>
        <v>Fitchburg:Mass:0.789795971066909</v>
      </c>
      <c r="W72" t="str">
        <f t="shared" si="6"/>
        <v>Fitchburg Comprehensive Trt Center::155 Airport Road::Fitchburg:Mass:01420::Worcester:978-343-6300 x206:1::1</v>
      </c>
      <c r="X72" t="str">
        <f t="shared" si="7"/>
        <v>list.add("Fitchburg Comprehensive Trt Center::155 Airport Road::Fitchburg:Mass:01420::Worcester:978-343-6300 x206:1::1");</v>
      </c>
    </row>
    <row r="73" spans="1:97" ht="12.75" customHeight="1" x14ac:dyDescent="0.15">
      <c r="A73" t="s">
        <v>931</v>
      </c>
      <c r="B73" t="s">
        <v>932</v>
      </c>
      <c r="C73" t="s">
        <v>933</v>
      </c>
      <c r="E73" t="s">
        <v>920</v>
      </c>
      <c r="F73" t="s">
        <v>2540</v>
      </c>
      <c r="G73" t="s">
        <v>921</v>
      </c>
      <c r="I73" t="s">
        <v>329</v>
      </c>
      <c r="J73" t="s">
        <v>922</v>
      </c>
      <c r="K73" t="s">
        <v>419</v>
      </c>
      <c r="L73" t="s">
        <v>934</v>
      </c>
      <c r="M73" t="s">
        <v>935</v>
      </c>
      <c r="N73" t="s">
        <v>936</v>
      </c>
      <c r="O73" t="s">
        <v>937</v>
      </c>
      <c r="S73" t="s">
        <v>268</v>
      </c>
      <c r="T73">
        <v>0</v>
      </c>
      <c r="U73">
        <f t="shared" ca="1" si="4"/>
        <v>0.92927655852400814</v>
      </c>
      <c r="V73" t="str">
        <f t="shared" ca="1" si="5"/>
        <v>Fitchburg:Mass:0.929276558524008</v>
      </c>
      <c r="W73" t="str">
        <f t="shared" si="6"/>
        <v>LUK Crisis Center Inc:LUK Behavioral Health Clinic:545 Westminster Street::Fitchburg:Mass:01420::Worcester:978-345-0685::1:0</v>
      </c>
      <c r="X73" t="str">
        <f t="shared" si="7"/>
        <v>list.add("LUK Crisis Center Inc:LUK Behavioral Health Clinic:545 Westminster Street::Fitchburg:Mass:01420::Worcester:978-345-0685::1:0");</v>
      </c>
    </row>
    <row r="74" spans="1:97" ht="12.75" customHeight="1" x14ac:dyDescent="0.15">
      <c r="A74" t="s">
        <v>938</v>
      </c>
      <c r="B74" t="s">
        <v>939</v>
      </c>
      <c r="C74" t="s">
        <v>940</v>
      </c>
      <c r="E74" t="s">
        <v>941</v>
      </c>
      <c r="F74" t="s">
        <v>2540</v>
      </c>
      <c r="G74" t="s">
        <v>942</v>
      </c>
      <c r="I74" t="s">
        <v>329</v>
      </c>
      <c r="J74" t="s">
        <v>943</v>
      </c>
      <c r="K74" t="s">
        <v>419</v>
      </c>
      <c r="L74" t="s">
        <v>944</v>
      </c>
      <c r="M74" t="s">
        <v>945</v>
      </c>
      <c r="N74" t="s">
        <v>946</v>
      </c>
      <c r="O74" t="s">
        <v>947</v>
      </c>
      <c r="R74" t="s">
        <v>268</v>
      </c>
      <c r="T74" t="s">
        <v>268</v>
      </c>
      <c r="U74">
        <f t="shared" ca="1" si="4"/>
        <v>0.86641574884367301</v>
      </c>
      <c r="V74" t="str">
        <f t="shared" ca="1" si="5"/>
        <v>Gardner:Mass:0.866415748843673</v>
      </c>
      <c r="W74" t="str">
        <f t="shared" si="6"/>
        <v>GAAMHA Inc:Pathway House:171 Graham Street::Gardner:Mass:01440::Worcester:978-632-4574 x350:1::1</v>
      </c>
      <c r="X74" t="str">
        <f t="shared" si="7"/>
        <v>list.add("GAAMHA Inc:Pathway House:171 Graham Street::Gardner:Mass:01440::Worcester:978-632-4574 x350:1::1");</v>
      </c>
    </row>
    <row r="75" spans="1:97" ht="12.75" customHeight="1" x14ac:dyDescent="0.15">
      <c r="A75" t="s">
        <v>948</v>
      </c>
      <c r="B75" t="s">
        <v>949</v>
      </c>
      <c r="C75" t="s">
        <v>950</v>
      </c>
      <c r="E75" t="s">
        <v>949</v>
      </c>
      <c r="F75" t="s">
        <v>2540</v>
      </c>
      <c r="G75" t="s">
        <v>951</v>
      </c>
      <c r="I75" t="s">
        <v>262</v>
      </c>
      <c r="J75" t="s">
        <v>952</v>
      </c>
      <c r="K75" t="s">
        <v>419</v>
      </c>
      <c r="L75" t="s">
        <v>953</v>
      </c>
      <c r="M75" t="s">
        <v>954</v>
      </c>
      <c r="N75" t="s">
        <v>955</v>
      </c>
      <c r="O75" t="s">
        <v>956</v>
      </c>
      <c r="T75" t="s">
        <v>268</v>
      </c>
      <c r="U75">
        <f t="shared" ca="1" si="4"/>
        <v>0.20821628407041026</v>
      </c>
      <c r="V75" t="str">
        <f t="shared" ca="1" si="5"/>
        <v>Harvard:Mass:0.20821628407041</v>
      </c>
      <c r="W75" t="str">
        <f t="shared" si="6"/>
        <v>Advocates Community Counseling:Harvard:257 Ayer Road::Harvard:Mass:01451::Middlesex:978-772-1846:::1</v>
      </c>
      <c r="X75" t="str">
        <f t="shared" si="7"/>
        <v>list.add("Advocates Community Counseling:Harvard:257 Ayer Road::Harvard:Mass:01451::Middlesex:978-772-1846:::1");</v>
      </c>
    </row>
    <row r="76" spans="1:97" ht="12.75" customHeight="1" x14ac:dyDescent="0.15">
      <c r="A76" t="s">
        <v>826</v>
      </c>
      <c r="C76" t="s">
        <v>957</v>
      </c>
      <c r="E76" t="s">
        <v>958</v>
      </c>
      <c r="F76" t="s">
        <v>2540</v>
      </c>
      <c r="G76" t="s">
        <v>959</v>
      </c>
      <c r="I76" t="s">
        <v>329</v>
      </c>
      <c r="J76" t="s">
        <v>960</v>
      </c>
      <c r="L76" t="s">
        <v>961</v>
      </c>
      <c r="N76" t="s">
        <v>962</v>
      </c>
      <c r="O76" t="s">
        <v>963</v>
      </c>
      <c r="P76" t="s">
        <v>268</v>
      </c>
      <c r="Q76" t="s">
        <v>268</v>
      </c>
      <c r="T76" t="s">
        <v>268</v>
      </c>
      <c r="U76">
        <f t="shared" ca="1" si="4"/>
        <v>0.93408543339528116</v>
      </c>
      <c r="V76" t="str">
        <f t="shared" ca="1" si="5"/>
        <v>Leominster:Mass:0.934085433395281</v>
      </c>
      <c r="W76" t="str">
        <f t="shared" si="6"/>
        <v>Spectrum Health Systems Inc::40 Spruce Street::Leominster:Mass:01453::Worcester:978-466-3820:::1</v>
      </c>
      <c r="X76" t="str">
        <f t="shared" si="7"/>
        <v>list.add("Spectrum Health Systems Inc::40 Spruce Street::Leominster:Mass:01453::Worcester:978-466-3820:::1");</v>
      </c>
    </row>
    <row r="77" spans="1:97" ht="12.75" customHeight="1" x14ac:dyDescent="0.15">
      <c r="A77" t="s">
        <v>322</v>
      </c>
      <c r="B77" t="s">
        <v>964</v>
      </c>
      <c r="C77" t="s">
        <v>325</v>
      </c>
      <c r="E77" t="s">
        <v>327</v>
      </c>
      <c r="F77" t="s">
        <v>2540</v>
      </c>
      <c r="G77" t="s">
        <v>328</v>
      </c>
      <c r="I77" t="s">
        <v>329</v>
      </c>
      <c r="J77" t="s">
        <v>330</v>
      </c>
      <c r="N77" t="s">
        <v>332</v>
      </c>
      <c r="O77" t="s">
        <v>334</v>
      </c>
      <c r="T77" t="s">
        <v>268</v>
      </c>
      <c r="U77">
        <f t="shared" ca="1" si="4"/>
        <v>0.13763215848686206</v>
      </c>
      <c r="V77" t="str">
        <f t="shared" ca="1" si="5"/>
        <v>Westminster:Mass:0.137632158486862</v>
      </c>
      <c r="W77" t="str">
        <f t="shared" si="6"/>
        <v>Recovery Centers of America :Wesminster CSS:9 Village Inn Road::Westminster:Mass:01473::Worcester:978-571-1700:::1</v>
      </c>
      <c r="X77" t="str">
        <f t="shared" si="7"/>
        <v>list.add("Recovery Centers of America :Wesminster CSS:9 Village Inn Road::Westminster:Mass:01473::Worcester:978-571-1700:::1");</v>
      </c>
    </row>
    <row r="78" spans="1:97" ht="12.75" customHeight="1" x14ac:dyDescent="0.15">
      <c r="A78" t="s">
        <v>965</v>
      </c>
      <c r="B78" t="s">
        <v>849</v>
      </c>
      <c r="C78" t="s">
        <v>966</v>
      </c>
      <c r="E78" t="s">
        <v>967</v>
      </c>
      <c r="F78" t="s">
        <v>2540</v>
      </c>
      <c r="G78" t="s">
        <v>968</v>
      </c>
      <c r="I78" t="s">
        <v>329</v>
      </c>
      <c r="J78" t="s">
        <v>969</v>
      </c>
      <c r="L78" t="s">
        <v>970</v>
      </c>
      <c r="N78" t="s">
        <v>971</v>
      </c>
      <c r="O78" t="s">
        <v>972</v>
      </c>
      <c r="P78" t="s">
        <v>268</v>
      </c>
      <c r="Q78" t="s">
        <v>268</v>
      </c>
      <c r="T78">
        <v>0</v>
      </c>
      <c r="U78">
        <f t="shared" ca="1" si="4"/>
        <v>0.73471791679982501</v>
      </c>
      <c r="V78" t="str">
        <f t="shared" ca="1" si="5"/>
        <v>East Brookfield:Mass:0.734717916799825</v>
      </c>
      <c r="W78" t="str">
        <f t="shared" si="6"/>
        <v>Harrington Hospital OP Services:Satellite Location:367 East Main Street::East Brookfield:Mass:01515::Worcester:508-765-2725:::0</v>
      </c>
      <c r="X78" t="str">
        <f t="shared" si="7"/>
        <v>list.add("Harrington Hospital OP Services:Satellite Location:367 East Main Street::East Brookfield:Mass:01515::Worcester:508-765-2725:::0");</v>
      </c>
    </row>
    <row r="79" spans="1:97" ht="12.75" customHeight="1" x14ac:dyDescent="0.15">
      <c r="A79" t="s">
        <v>973</v>
      </c>
      <c r="C79" t="s">
        <v>974</v>
      </c>
      <c r="E79" t="s">
        <v>975</v>
      </c>
      <c r="F79" t="s">
        <v>2540</v>
      </c>
      <c r="G79" t="s">
        <v>976</v>
      </c>
      <c r="I79" t="s">
        <v>329</v>
      </c>
      <c r="J79" t="s">
        <v>977</v>
      </c>
      <c r="N79" t="s">
        <v>978</v>
      </c>
      <c r="O79" t="s">
        <v>979</v>
      </c>
      <c r="S79" t="s">
        <v>268</v>
      </c>
      <c r="T79" t="s">
        <v>268</v>
      </c>
      <c r="U79">
        <f t="shared" ca="1" si="4"/>
        <v>0.3924049599549454</v>
      </c>
      <c r="V79" t="str">
        <f t="shared" ca="1" si="5"/>
        <v>Leicester:Mass:0.392404959954945</v>
      </c>
      <c r="W79" t="str">
        <f t="shared" si="6"/>
        <v>New Beginnings Wellness Center::803 Main Street::Leicester:Mass:01524::Worcester:508-892-5500::1:1</v>
      </c>
      <c r="X79" t="str">
        <f t="shared" si="7"/>
        <v>list.add("New Beginnings Wellness Center::803 Main Street::Leicester:Mass:01524::Worcester:508-892-5500::1:1");</v>
      </c>
    </row>
    <row r="80" spans="1:97" ht="12.75" customHeight="1" x14ac:dyDescent="0.15">
      <c r="A80" t="s">
        <v>980</v>
      </c>
      <c r="B80" t="s">
        <v>981</v>
      </c>
      <c r="C80" t="s">
        <v>982</v>
      </c>
      <c r="E80" t="s">
        <v>983</v>
      </c>
      <c r="F80" t="s">
        <v>2540</v>
      </c>
      <c r="G80" t="s">
        <v>984</v>
      </c>
      <c r="I80" t="s">
        <v>329</v>
      </c>
      <c r="J80" t="s">
        <v>985</v>
      </c>
      <c r="N80" t="s">
        <v>986</v>
      </c>
      <c r="O80" t="s">
        <v>987</v>
      </c>
      <c r="T80" t="s">
        <v>268</v>
      </c>
      <c r="U80">
        <f t="shared" ca="1" si="4"/>
        <v>0.91550367471592342</v>
      </c>
      <c r="V80" t="str">
        <f t="shared" ca="1" si="5"/>
        <v>Millbury:Mass:0.915503674715923</v>
      </c>
      <c r="W80" t="str">
        <f t="shared" si="6"/>
        <v>South Middlesex Opportunity Council:Rhodes to Recovery:5 Rhodes Street::Millbury:Mass:01527::Worcester:508-581-7821:::1</v>
      </c>
      <c r="X80" t="str">
        <f t="shared" si="7"/>
        <v>list.add("South Middlesex Opportunity Council:Rhodes to Recovery:5 Rhodes Street::Millbury:Mass:01527::Worcester:508-581-7821:::1");</v>
      </c>
    </row>
    <row r="81" spans="1:96" ht="12.75" customHeight="1" x14ac:dyDescent="0.15">
      <c r="A81" t="s">
        <v>988</v>
      </c>
      <c r="C81" t="s">
        <v>989</v>
      </c>
      <c r="E81" t="s">
        <v>990</v>
      </c>
      <c r="F81" t="s">
        <v>2540</v>
      </c>
      <c r="G81" t="s">
        <v>991</v>
      </c>
      <c r="I81" t="s">
        <v>329</v>
      </c>
      <c r="J81" t="s">
        <v>992</v>
      </c>
      <c r="N81" t="s">
        <v>993</v>
      </c>
      <c r="O81" t="s">
        <v>994</v>
      </c>
      <c r="P81" t="s">
        <v>268</v>
      </c>
      <c r="Q81" t="s">
        <v>268</v>
      </c>
      <c r="T81" t="s">
        <v>268</v>
      </c>
      <c r="U81">
        <f t="shared" ca="1" si="4"/>
        <v>0.92375713620755329</v>
      </c>
      <c r="V81" t="str">
        <f t="shared" ca="1" si="5"/>
        <v>Princeton:Mass:0.923757136207553</v>
      </c>
      <c r="W81" t="str">
        <f t="shared" si="6"/>
        <v>McLean Fernside::162 Mountain Road::Princeton:Mass:01541::Worcester:978-464-2141:::1</v>
      </c>
      <c r="X81" t="str">
        <f t="shared" si="7"/>
        <v>list.add("McLean Fernside::162 Mountain Road::Princeton:Mass:01541::Worcester:978-464-2141:::1");</v>
      </c>
    </row>
    <row r="82" spans="1:96" ht="12.75" customHeight="1" x14ac:dyDescent="0.15">
      <c r="A82" t="s">
        <v>995</v>
      </c>
      <c r="B82" t="s">
        <v>996</v>
      </c>
      <c r="C82" t="s">
        <v>629</v>
      </c>
      <c r="E82" t="s">
        <v>997</v>
      </c>
      <c r="F82" t="s">
        <v>2540</v>
      </c>
      <c r="G82" t="s">
        <v>998</v>
      </c>
      <c r="I82" t="s">
        <v>329</v>
      </c>
      <c r="J82" t="s">
        <v>999</v>
      </c>
      <c r="L82" t="s">
        <v>1000</v>
      </c>
      <c r="N82" t="s">
        <v>1001</v>
      </c>
      <c r="O82" t="s">
        <v>1002</v>
      </c>
      <c r="R82" t="s">
        <v>268</v>
      </c>
      <c r="T82" t="s">
        <v>268</v>
      </c>
      <c r="U82">
        <f t="shared" ca="1" si="4"/>
        <v>0.32119805003081181</v>
      </c>
      <c r="V82" t="str">
        <f t="shared" ca="1" si="5"/>
        <v>Shrewsbury:Mass:0.321198050030812</v>
      </c>
      <c r="W82" t="str">
        <f t="shared" si="6"/>
        <v>Independence Hall:Clinical Stabilization Services:59 South Street::Shrewsbury:Mass:01545::Worcester:508-845-6176:1::1</v>
      </c>
      <c r="X82" t="str">
        <f t="shared" si="7"/>
        <v>list.add("Independence Hall:Clinical Stabilization Services:59 South Street::Shrewsbury:Mass:01545::Worcester:508-845-6176:1::1");</v>
      </c>
    </row>
    <row r="83" spans="1:96" ht="12.75" customHeight="1" x14ac:dyDescent="0.15">
      <c r="A83" t="s">
        <v>1003</v>
      </c>
      <c r="B83" t="s">
        <v>1004</v>
      </c>
      <c r="C83" t="s">
        <v>1005</v>
      </c>
      <c r="E83" t="s">
        <v>1006</v>
      </c>
      <c r="F83" t="s">
        <v>2540</v>
      </c>
      <c r="G83" t="s">
        <v>1007</v>
      </c>
      <c r="I83" t="s">
        <v>329</v>
      </c>
      <c r="J83" t="s">
        <v>969</v>
      </c>
      <c r="L83" t="s">
        <v>970</v>
      </c>
      <c r="N83" t="s">
        <v>1008</v>
      </c>
      <c r="O83" t="s">
        <v>1009</v>
      </c>
      <c r="P83" t="s">
        <v>268</v>
      </c>
      <c r="Q83" t="s">
        <v>268</v>
      </c>
      <c r="T83">
        <v>0</v>
      </c>
      <c r="U83">
        <f t="shared" ca="1" si="4"/>
        <v>0.19788016685700871</v>
      </c>
      <c r="V83" t="str">
        <f t="shared" ca="1" si="5"/>
        <v>Southbridge:Mass:0.197880166857009</v>
      </c>
      <c r="W83" t="str">
        <f t="shared" si="6"/>
        <v>Harrington Memorial Hospital:Recovery Services:176 Main Street::Southbridge:Mass:01550::Worcester:508-765-2725:::0</v>
      </c>
      <c r="X83" t="str">
        <f t="shared" si="7"/>
        <v>list.add("Harrington Memorial Hospital:Recovery Services:176 Main Street::Southbridge:Mass:01550::Worcester:508-765-2725:::0");</v>
      </c>
    </row>
    <row r="84" spans="1:96" ht="12.75" customHeight="1" x14ac:dyDescent="0.15">
      <c r="A84" t="s">
        <v>826</v>
      </c>
      <c r="C84" t="s">
        <v>1005</v>
      </c>
      <c r="E84" t="s">
        <v>1006</v>
      </c>
      <c r="F84" t="s">
        <v>2540</v>
      </c>
      <c r="G84" t="s">
        <v>1007</v>
      </c>
      <c r="I84" t="s">
        <v>329</v>
      </c>
      <c r="J84" t="s">
        <v>1010</v>
      </c>
      <c r="K84" t="s">
        <v>419</v>
      </c>
      <c r="L84" t="s">
        <v>1011</v>
      </c>
      <c r="M84" t="s">
        <v>1012</v>
      </c>
      <c r="N84" t="s">
        <v>1013</v>
      </c>
      <c r="O84" t="s">
        <v>1014</v>
      </c>
      <c r="P84" t="s">
        <v>268</v>
      </c>
      <c r="Q84" t="s">
        <v>268</v>
      </c>
      <c r="R84" t="s">
        <v>268</v>
      </c>
      <c r="T84" t="s">
        <v>268</v>
      </c>
      <c r="U84">
        <f t="shared" ca="1" si="4"/>
        <v>0.94983007958143761</v>
      </c>
      <c r="V84" t="str">
        <f t="shared" ca="1" si="5"/>
        <v>Southbridge:Mass:0.949830079581438</v>
      </c>
      <c r="W84" t="str">
        <f t="shared" si="6"/>
        <v>Spectrum Health Systems Inc::176 Main Street::Southbridge:Mass:01550::Worcester:508-765-5940:1::1</v>
      </c>
      <c r="X84" t="str">
        <f t="shared" si="7"/>
        <v>list.add("Spectrum Health Systems Inc::176 Main Street::Southbridge:Mass:01550::Worcester:508-765-5940:1::1");</v>
      </c>
    </row>
    <row r="85" spans="1:96" ht="12.75" customHeight="1" x14ac:dyDescent="0.15">
      <c r="A85" t="s">
        <v>965</v>
      </c>
      <c r="B85" t="s">
        <v>849</v>
      </c>
      <c r="C85" t="s">
        <v>1015</v>
      </c>
      <c r="E85" t="s">
        <v>1016</v>
      </c>
      <c r="F85" t="s">
        <v>2540</v>
      </c>
      <c r="G85" t="s">
        <v>1017</v>
      </c>
      <c r="I85" t="s">
        <v>329</v>
      </c>
      <c r="J85" t="s">
        <v>1018</v>
      </c>
      <c r="L85" t="s">
        <v>970</v>
      </c>
      <c r="N85" t="s">
        <v>1019</v>
      </c>
      <c r="O85" t="s">
        <v>1020</v>
      </c>
      <c r="P85" t="s">
        <v>268</v>
      </c>
      <c r="Q85" t="s">
        <v>268</v>
      </c>
      <c r="T85">
        <v>0</v>
      </c>
      <c r="U85">
        <f t="shared" ca="1" si="4"/>
        <v>0.44324444814898512</v>
      </c>
      <c r="V85" t="str">
        <f t="shared" ca="1" si="5"/>
        <v>Dudley:Mass:0.443244448148985</v>
      </c>
      <c r="W85" t="str">
        <f t="shared" si="6"/>
        <v>Harrington Hospital OP Services:Satellite Location:161 West Main Street::Dudley:Mass:01571::Worcester:508-943-2944:::0</v>
      </c>
      <c r="X85" t="str">
        <f t="shared" si="7"/>
        <v>list.add("Harrington Hospital OP Services:Satellite Location:161 West Main Street::Dudley:Mass:01571::Worcester:508-943-2944:::0");</v>
      </c>
    </row>
    <row r="86" spans="1:96" ht="12.75" customHeight="1" x14ac:dyDescent="0.15">
      <c r="A86" t="s">
        <v>826</v>
      </c>
      <c r="B86" t="s">
        <v>1021</v>
      </c>
      <c r="C86" t="s">
        <v>1022</v>
      </c>
      <c r="E86" t="s">
        <v>1023</v>
      </c>
      <c r="F86" t="s">
        <v>2540</v>
      </c>
      <c r="G86" t="s">
        <v>1024</v>
      </c>
      <c r="I86" t="s">
        <v>329</v>
      </c>
      <c r="J86" t="s">
        <v>1025</v>
      </c>
      <c r="K86" t="s">
        <v>419</v>
      </c>
      <c r="L86" t="s">
        <v>1026</v>
      </c>
      <c r="M86" t="s">
        <v>1027</v>
      </c>
      <c r="N86" t="s">
        <v>1028</v>
      </c>
      <c r="O86" t="s">
        <v>1029</v>
      </c>
      <c r="T86" t="s">
        <v>268</v>
      </c>
      <c r="U86">
        <f t="shared" ca="1" si="4"/>
        <v>0.38877655938258981</v>
      </c>
      <c r="V86" t="str">
        <f t="shared" ca="1" si="5"/>
        <v>Westborough:Mass:0.38877655938259</v>
      </c>
      <c r="W86" t="str">
        <f t="shared" si="6"/>
        <v>Spectrum Health Systems Inc:Charles J Faris Recovery Center:155A Oak Street::Westborough:Mass:01581::Worcester:508-898-1570 x2318:::1</v>
      </c>
      <c r="X86" t="str">
        <f t="shared" si="7"/>
        <v>list.add("Spectrum Health Systems Inc:Charles J Faris Recovery Center:155A Oak Street::Westborough:Mass:01581::Worcester:508-898-1570 x2318:::1");</v>
      </c>
    </row>
    <row r="87" spans="1:96" ht="12.75" customHeight="1" x14ac:dyDescent="0.15">
      <c r="A87" t="s">
        <v>826</v>
      </c>
      <c r="B87" t="s">
        <v>453</v>
      </c>
      <c r="C87" t="s">
        <v>1030</v>
      </c>
      <c r="E87" t="s">
        <v>1023</v>
      </c>
      <c r="F87" t="s">
        <v>2540</v>
      </c>
      <c r="G87" t="s">
        <v>1024</v>
      </c>
      <c r="I87" t="s">
        <v>329</v>
      </c>
      <c r="J87" t="s">
        <v>1031</v>
      </c>
      <c r="N87" t="s">
        <v>1032</v>
      </c>
      <c r="O87" t="s">
        <v>1033</v>
      </c>
      <c r="T87" t="s">
        <v>268</v>
      </c>
      <c r="U87">
        <f t="shared" ca="1" si="4"/>
        <v>0.6372939315377143</v>
      </c>
      <c r="V87" t="str">
        <f t="shared" ca="1" si="5"/>
        <v>Westborough:Mass:0.637293931537714</v>
      </c>
      <c r="W87" t="str">
        <f t="shared" si="6"/>
        <v>Spectrum Health Systems Inc:Acute Treatment Services:154 Oak Street::Westborough:Mass:01581::Worcester:508-898-1570:::1</v>
      </c>
      <c r="X87" t="str">
        <f t="shared" si="7"/>
        <v>list.add("Spectrum Health Systems Inc:Acute Treatment Services:154 Oak Street::Westborough:Mass:01581::Worcester:508-898-1570:::1");</v>
      </c>
    </row>
    <row r="88" spans="1:96" ht="12.75" customHeight="1" x14ac:dyDescent="0.15">
      <c r="A88" t="s">
        <v>1034</v>
      </c>
      <c r="B88" t="s">
        <v>1035</v>
      </c>
      <c r="C88" t="s">
        <v>1036</v>
      </c>
      <c r="E88" t="s">
        <v>1023</v>
      </c>
      <c r="F88" t="s">
        <v>2540</v>
      </c>
      <c r="G88" t="s">
        <v>1024</v>
      </c>
      <c r="I88" t="s">
        <v>329</v>
      </c>
      <c r="J88" t="s">
        <v>1037</v>
      </c>
      <c r="N88" t="s">
        <v>1038</v>
      </c>
      <c r="O88" t="s">
        <v>1039</v>
      </c>
      <c r="Q88" t="s">
        <v>268</v>
      </c>
      <c r="T88" t="s">
        <v>268</v>
      </c>
      <c r="U88">
        <f t="shared" ca="1" si="4"/>
        <v>0.6439951783120389</v>
      </c>
      <c r="V88" t="str">
        <f t="shared" ca="1" si="5"/>
        <v>Westborough:Mass:0.643995178312039</v>
      </c>
      <c r="W88" t="str">
        <f t="shared" si="6"/>
        <v>New England Recovery Ctr (NERC):Detox Services:153 Oak Street::Westborough:Mass:01581::Worcester:844-800-6372:::1</v>
      </c>
      <c r="X88" t="str">
        <f t="shared" si="7"/>
        <v>list.add("New England Recovery Ctr (NERC):Detox Services:153 Oak Street::Westborough:Mass:01581::Worcester:844-800-6372:::1");</v>
      </c>
    </row>
    <row r="89" spans="1:96" ht="12.75" customHeight="1" x14ac:dyDescent="0.15">
      <c r="A89" t="s">
        <v>826</v>
      </c>
      <c r="B89" t="s">
        <v>1040</v>
      </c>
      <c r="C89" t="s">
        <v>1030</v>
      </c>
      <c r="E89" t="s">
        <v>1023</v>
      </c>
      <c r="F89" t="s">
        <v>2540</v>
      </c>
      <c r="G89" t="s">
        <v>1024</v>
      </c>
      <c r="I89" t="s">
        <v>329</v>
      </c>
      <c r="J89" t="s">
        <v>1041</v>
      </c>
      <c r="K89" t="s">
        <v>419</v>
      </c>
      <c r="L89" t="s">
        <v>1042</v>
      </c>
      <c r="M89" t="s">
        <v>1043</v>
      </c>
      <c r="N89" t="s">
        <v>1032</v>
      </c>
      <c r="O89" t="s">
        <v>1033</v>
      </c>
      <c r="T89" t="s">
        <v>268</v>
      </c>
      <c r="U89">
        <f t="shared" ca="1" si="4"/>
        <v>0.65513786731629298</v>
      </c>
      <c r="V89" t="str">
        <f t="shared" ca="1" si="5"/>
        <v>Westborough:Mass:0.655137867316293</v>
      </c>
      <c r="W89" t="str">
        <f t="shared" si="6"/>
        <v>Spectrum Health Systems Inc:Clinical Support Services:154 Oak Street::Westborough:Mass:01581::Worcester:508-898-1570 x2197:::1</v>
      </c>
      <c r="X89" t="str">
        <f t="shared" si="7"/>
        <v>list.add("Spectrum Health Systems Inc:Clinical Support Services:154 Oak Street::Westborough:Mass:01581::Worcester:508-898-1570 x2197:::1");</v>
      </c>
    </row>
    <row r="90" spans="1:96" ht="12.75" customHeight="1" x14ac:dyDescent="0.15">
      <c r="A90" t="s">
        <v>477</v>
      </c>
      <c r="B90" t="s">
        <v>329</v>
      </c>
      <c r="C90" t="s">
        <v>1044</v>
      </c>
      <c r="E90" t="s">
        <v>329</v>
      </c>
      <c r="F90" t="s">
        <v>2540</v>
      </c>
      <c r="G90" t="s">
        <v>1045</v>
      </c>
      <c r="I90" t="s">
        <v>329</v>
      </c>
      <c r="J90" t="s">
        <v>481</v>
      </c>
      <c r="N90" t="s">
        <v>1046</v>
      </c>
      <c r="O90" t="s">
        <v>1047</v>
      </c>
      <c r="P90" t="s">
        <v>268</v>
      </c>
      <c r="Q90" t="s">
        <v>268</v>
      </c>
      <c r="T90">
        <v>0</v>
      </c>
      <c r="U90">
        <f t="shared" ca="1" si="4"/>
        <v>0.22374900241767293</v>
      </c>
      <c r="V90" t="str">
        <f t="shared" ca="1" si="5"/>
        <v>Worcester:Mass:0.223749002417673</v>
      </c>
      <c r="W90" t="str">
        <f t="shared" si="6"/>
        <v>CleanSlate Centers:Worcester:411 Chandler Street::Worcester:Mass:01602::Worcester:413-341-1787:::0</v>
      </c>
      <c r="X90" t="str">
        <f t="shared" si="7"/>
        <v>list.add("CleanSlate Centers:Worcester:411 Chandler Street::Worcester:Mass:01602::Worcester:413-341-1787:::0");</v>
      </c>
    </row>
    <row r="91" spans="1:96" ht="12.75" customHeight="1" x14ac:dyDescent="0.15">
      <c r="A91" t="s">
        <v>1048</v>
      </c>
      <c r="B91" t="s">
        <v>1049</v>
      </c>
      <c r="C91" t="s">
        <v>1050</v>
      </c>
      <c r="D91" t="s">
        <v>1051</v>
      </c>
      <c r="E91" t="s">
        <v>329</v>
      </c>
      <c r="F91" t="s">
        <v>2540</v>
      </c>
      <c r="G91" t="s">
        <v>1052</v>
      </c>
      <c r="I91" t="s">
        <v>329</v>
      </c>
      <c r="J91" t="s">
        <v>1053</v>
      </c>
      <c r="L91" t="s">
        <v>1054</v>
      </c>
      <c r="N91" t="s">
        <v>1055</v>
      </c>
      <c r="O91" t="s">
        <v>1056</v>
      </c>
      <c r="T91" t="s">
        <v>268</v>
      </c>
      <c r="U91">
        <f t="shared" ca="1" si="4"/>
        <v>9.4340645331752127E-2</v>
      </c>
      <c r="V91" t="str">
        <f t="shared" ca="1" si="5"/>
        <v>Worcester:Mass:0.0943406453317521</v>
      </c>
      <c r="W91" t="str">
        <f t="shared" si="6"/>
        <v>Jeremiahs Inn Inc:Jeremiahs Inn:1059 Main Street:P.O. Box 30035:Worcester:Mass:01603::Worcester:508-755-6403:::1</v>
      </c>
      <c r="X91" t="str">
        <f t="shared" si="7"/>
        <v>list.add("Jeremiahs Inn Inc:Jeremiahs Inn:1059 Main Street:P.O. Box 30035:Worcester:Mass:01603::Worcester:508-755-6403:::1");</v>
      </c>
    </row>
    <row r="92" spans="1:96" ht="12.75" customHeight="1" x14ac:dyDescent="0.15">
      <c r="A92" t="s">
        <v>1057</v>
      </c>
      <c r="B92" t="s">
        <v>1058</v>
      </c>
      <c r="C92" t="s">
        <v>1059</v>
      </c>
      <c r="E92" t="s">
        <v>329</v>
      </c>
      <c r="F92" t="s">
        <v>2540</v>
      </c>
      <c r="G92" t="s">
        <v>1060</v>
      </c>
      <c r="I92" t="s">
        <v>329</v>
      </c>
      <c r="J92" t="s">
        <v>1061</v>
      </c>
      <c r="K92" t="s">
        <v>419</v>
      </c>
      <c r="L92" t="s">
        <v>1062</v>
      </c>
      <c r="M92" t="s">
        <v>1063</v>
      </c>
      <c r="N92" t="s">
        <v>1064</v>
      </c>
      <c r="O92" t="s">
        <v>1065</v>
      </c>
      <c r="R92" t="s">
        <v>268</v>
      </c>
      <c r="S92" t="s">
        <v>268</v>
      </c>
      <c r="T92">
        <v>0</v>
      </c>
      <c r="U92">
        <f t="shared" ca="1" si="4"/>
        <v>0.20049601004851947</v>
      </c>
      <c r="V92" t="str">
        <f t="shared" ca="1" si="5"/>
        <v>Worcester:Mass:0.200496010048519</v>
      </c>
      <c r="W92" t="str">
        <f t="shared" si="6"/>
        <v>Youth Opportunities Upheld Inc:Substance Abuse Services:81 Plantation Street::Worcester:Mass:01604::Worcester:508-849-5600 x408:1:1:0</v>
      </c>
      <c r="X92" t="str">
        <f t="shared" si="7"/>
        <v>list.add("Youth Opportunities Upheld Inc:Substance Abuse Services:81 Plantation Street::Worcester:Mass:01604::Worcester:508-849-5600 x408:1:1:0");</v>
      </c>
    </row>
    <row r="93" spans="1:96" ht="12.75" customHeight="1" x14ac:dyDescent="0.15">
      <c r="A93" t="s">
        <v>1066</v>
      </c>
      <c r="B93" t="s">
        <v>1067</v>
      </c>
      <c r="C93" t="s">
        <v>1068</v>
      </c>
      <c r="E93" t="s">
        <v>329</v>
      </c>
      <c r="F93" t="s">
        <v>2540</v>
      </c>
      <c r="G93" t="s">
        <v>1069</v>
      </c>
      <c r="I93" t="s">
        <v>329</v>
      </c>
      <c r="J93" t="s">
        <v>1070</v>
      </c>
      <c r="N93" t="s">
        <v>1071</v>
      </c>
      <c r="O93" t="s">
        <v>1072</v>
      </c>
      <c r="T93" t="s">
        <v>268</v>
      </c>
      <c r="U93">
        <f t="shared" ca="1" si="4"/>
        <v>0.36855131554455078</v>
      </c>
      <c r="V93" t="str">
        <f t="shared" ca="1" si="5"/>
        <v>Worcester:Mass:0.368551315544551</v>
      </c>
      <c r="W93" t="str">
        <f t="shared" si="6"/>
        <v>Advocates:Channing House:21 Catharine Street::Worcester:Mass:01605::Worcester:508-755-8088:::1</v>
      </c>
      <c r="X93" t="str">
        <f t="shared" si="7"/>
        <v>list.add("Advocates:Channing House:21 Catharine Street::Worcester:Mass:01605::Worcester:508-755-8088:::1");</v>
      </c>
    </row>
    <row r="94" spans="1:96" ht="12.75" customHeight="1" x14ac:dyDescent="0.15">
      <c r="A94" t="s">
        <v>826</v>
      </c>
      <c r="B94" t="s">
        <v>1073</v>
      </c>
      <c r="C94" t="s">
        <v>1074</v>
      </c>
      <c r="E94" t="s">
        <v>329</v>
      </c>
      <c r="F94" t="s">
        <v>2540</v>
      </c>
      <c r="G94" t="s">
        <v>1069</v>
      </c>
      <c r="I94" t="s">
        <v>329</v>
      </c>
      <c r="J94" t="s">
        <v>1075</v>
      </c>
      <c r="L94" t="s">
        <v>1076</v>
      </c>
      <c r="N94" t="s">
        <v>1077</v>
      </c>
      <c r="O94" t="s">
        <v>1078</v>
      </c>
      <c r="P94" t="s">
        <v>268</v>
      </c>
      <c r="Q94" t="s">
        <v>268</v>
      </c>
      <c r="T94" t="s">
        <v>268</v>
      </c>
      <c r="U94">
        <f t="shared" ca="1" si="4"/>
        <v>9.1320565118892971E-2</v>
      </c>
      <c r="V94" t="str">
        <f t="shared" ca="1" si="5"/>
        <v>Worcester:Mass:0.091320565118893</v>
      </c>
      <c r="W94" t="str">
        <f t="shared" si="6"/>
        <v>Spectrum Health Systems Inc:Outpatient Services:585 Lincoln Street::Worcester:Mass:01605::Worcester:774-670-4813:::1</v>
      </c>
      <c r="X94" t="str">
        <f t="shared" si="7"/>
        <v>list.add("Spectrum Health Systems Inc:Outpatient Services:585 Lincoln Street::Worcester:Mass:01605::Worcester:774-670-4813:::1");</v>
      </c>
      <c r="CR94" t="s">
        <v>268</v>
      </c>
    </row>
    <row r="95" spans="1:96" ht="12.75" customHeight="1" x14ac:dyDescent="0.15">
      <c r="A95" t="s">
        <v>1079</v>
      </c>
      <c r="B95" t="s">
        <v>329</v>
      </c>
      <c r="C95" t="s">
        <v>1080</v>
      </c>
      <c r="E95" t="s">
        <v>329</v>
      </c>
      <c r="F95" t="s">
        <v>2540</v>
      </c>
      <c r="G95" t="s">
        <v>1069</v>
      </c>
      <c r="I95" t="s">
        <v>329</v>
      </c>
      <c r="J95" t="s">
        <v>1081</v>
      </c>
      <c r="K95" t="s">
        <v>419</v>
      </c>
      <c r="L95" t="s">
        <v>1082</v>
      </c>
      <c r="N95" t="s">
        <v>1083</v>
      </c>
      <c r="O95" t="s">
        <v>1084</v>
      </c>
      <c r="T95" t="s">
        <v>268</v>
      </c>
      <c r="U95">
        <f t="shared" ca="1" si="4"/>
        <v>0.60392827392064041</v>
      </c>
      <c r="V95" t="str">
        <f t="shared" ca="1" si="5"/>
        <v>Worcester:Mass:0.60392827392064</v>
      </c>
      <c r="W95" t="str">
        <f t="shared" si="6"/>
        <v>AdCare Outpatient:Worcester:95 Lincoln Street::Worcester:Mass:01605::Worcester:508-453-3053:::1</v>
      </c>
      <c r="X95" t="str">
        <f t="shared" si="7"/>
        <v>list.add("AdCare Outpatient:Worcester:95 Lincoln Street::Worcester:Mass:01605::Worcester:508-453-3053:::1");</v>
      </c>
    </row>
    <row r="96" spans="1:96" ht="12.75" customHeight="1" x14ac:dyDescent="0.15">
      <c r="A96" t="s">
        <v>1085</v>
      </c>
      <c r="B96" t="s">
        <v>370</v>
      </c>
      <c r="C96" t="s">
        <v>1086</v>
      </c>
      <c r="E96" t="s">
        <v>329</v>
      </c>
      <c r="F96" t="s">
        <v>2540</v>
      </c>
      <c r="G96" t="s">
        <v>1069</v>
      </c>
      <c r="I96" t="s">
        <v>329</v>
      </c>
      <c r="J96" t="s">
        <v>1087</v>
      </c>
      <c r="N96" t="s">
        <v>1088</v>
      </c>
      <c r="O96" t="s">
        <v>1089</v>
      </c>
      <c r="P96" t="s">
        <v>268</v>
      </c>
      <c r="Q96" t="s">
        <v>268</v>
      </c>
      <c r="T96">
        <v>0</v>
      </c>
      <c r="U96">
        <f t="shared" ca="1" si="4"/>
        <v>0.21687582545466344</v>
      </c>
      <c r="V96" t="str">
        <f t="shared" ca="1" si="5"/>
        <v>Worcester:Mass:0.216875825454663</v>
      </c>
      <c r="W96" t="str">
        <f t="shared" si="6"/>
        <v>Experience Wellness LLC:Satellite:121 Lincoln Street::Worcester:Mass:01605::Worcester:508-890-0990:::0</v>
      </c>
      <c r="X96" t="str">
        <f t="shared" si="7"/>
        <v>list.add("Experience Wellness LLC:Satellite:121 Lincoln Street::Worcester:Mass:01605::Worcester:508-890-0990:::0");</v>
      </c>
    </row>
    <row r="97" spans="1:101" ht="12.75" customHeight="1" x14ac:dyDescent="0.15">
      <c r="A97" t="s">
        <v>692</v>
      </c>
      <c r="B97" t="s">
        <v>329</v>
      </c>
      <c r="C97" t="s">
        <v>1090</v>
      </c>
      <c r="E97" t="s">
        <v>329</v>
      </c>
      <c r="F97" t="s">
        <v>2540</v>
      </c>
      <c r="G97" t="s">
        <v>1069</v>
      </c>
      <c r="I97" t="s">
        <v>329</v>
      </c>
      <c r="J97" t="s">
        <v>1091</v>
      </c>
      <c r="K97" t="s">
        <v>419</v>
      </c>
      <c r="L97" t="s">
        <v>1092</v>
      </c>
      <c r="M97" t="s">
        <v>1093</v>
      </c>
      <c r="N97" t="s">
        <v>1094</v>
      </c>
      <c r="O97" t="s">
        <v>1095</v>
      </c>
      <c r="P97" t="s">
        <v>268</v>
      </c>
      <c r="T97" t="s">
        <v>268</v>
      </c>
      <c r="U97">
        <f t="shared" ca="1" si="4"/>
        <v>0.80284954030358624</v>
      </c>
      <c r="V97" t="str">
        <f t="shared" ca="1" si="5"/>
        <v>Worcester:Mass:0.802849540303586</v>
      </c>
      <c r="W97" t="str">
        <f t="shared" si="6"/>
        <v>AdCare Hospital:Worcester:107 Lincoln Street::Worcester:Mass:01605::Worcester:508-799-9000:::1</v>
      </c>
      <c r="X97" t="str">
        <f t="shared" si="7"/>
        <v>list.add("AdCare Hospital:Worcester:107 Lincoln Street::Worcester:Mass:01605::Worcester:508-799-9000:::1");</v>
      </c>
      <c r="CS97" t="s">
        <v>268</v>
      </c>
      <c r="CT97" t="s">
        <v>268</v>
      </c>
    </row>
    <row r="98" spans="1:101" ht="12.75" customHeight="1" x14ac:dyDescent="0.15">
      <c r="A98" t="s">
        <v>1096</v>
      </c>
      <c r="B98" t="s">
        <v>1097</v>
      </c>
      <c r="C98" t="s">
        <v>1098</v>
      </c>
      <c r="E98" t="s">
        <v>329</v>
      </c>
      <c r="F98" t="s">
        <v>2540</v>
      </c>
      <c r="G98" t="s">
        <v>1099</v>
      </c>
      <c r="I98" t="s">
        <v>329</v>
      </c>
      <c r="J98" t="s">
        <v>1100</v>
      </c>
      <c r="L98" t="s">
        <v>1101</v>
      </c>
      <c r="N98" t="s">
        <v>1102</v>
      </c>
      <c r="O98" t="s">
        <v>1103</v>
      </c>
      <c r="P98" t="s">
        <v>268</v>
      </c>
      <c r="T98" t="s">
        <v>268</v>
      </c>
      <c r="U98">
        <f t="shared" ca="1" si="4"/>
        <v>0.63909972620413302</v>
      </c>
      <c r="V98" t="str">
        <f t="shared" ca="1" si="5"/>
        <v>Worcester:Mass:0.639099726204133</v>
      </c>
      <c r="W98" t="str">
        <f t="shared" si="6"/>
        <v>Community Healthlink Inc:FAITH House:142 Burncoat Street::Worcester:Mass:01606::Worcester:508-438-5625:::1</v>
      </c>
      <c r="X98" t="str">
        <f t="shared" si="7"/>
        <v>list.add("Community Healthlink Inc:FAITH House:142 Burncoat Street::Worcester:Mass:01606::Worcester:508-438-5625:::1");</v>
      </c>
    </row>
    <row r="99" spans="1:101" ht="12.75" customHeight="1" x14ac:dyDescent="0.15">
      <c r="A99" t="s">
        <v>1104</v>
      </c>
      <c r="C99" t="s">
        <v>1105</v>
      </c>
      <c r="D99" t="s">
        <v>1106</v>
      </c>
      <c r="E99" t="s">
        <v>329</v>
      </c>
      <c r="F99" t="s">
        <v>2540</v>
      </c>
      <c r="G99" t="s">
        <v>1107</v>
      </c>
      <c r="I99" t="s">
        <v>329</v>
      </c>
      <c r="J99" t="s">
        <v>1108</v>
      </c>
      <c r="L99" t="s">
        <v>1109</v>
      </c>
      <c r="N99" t="s">
        <v>1110</v>
      </c>
      <c r="O99" t="s">
        <v>1111</v>
      </c>
      <c r="T99">
        <v>0</v>
      </c>
      <c r="U99">
        <f t="shared" ca="1" si="4"/>
        <v>0.8505137088581346</v>
      </c>
      <c r="V99" t="str">
        <f t="shared" ca="1" si="5"/>
        <v>Worcester:Mass:0.850513708858135</v>
      </c>
      <c r="W99" t="str">
        <f t="shared" si="6"/>
        <v>South Bay Community Services::340 Main Street:Suite 818:Worcester:Mass:01608::Worcester:508-791-4976 x1253:::0</v>
      </c>
      <c r="X99" t="str">
        <f t="shared" si="7"/>
        <v>list.add("South Bay Community Services::340 Main Street:Suite 818:Worcester:Mass:01608::Worcester:508-791-4976 x1253:::0");</v>
      </c>
    </row>
    <row r="100" spans="1:101" ht="12.75" customHeight="1" x14ac:dyDescent="0.15">
      <c r="A100" t="s">
        <v>918</v>
      </c>
      <c r="C100" t="s">
        <v>1112</v>
      </c>
      <c r="D100" t="s">
        <v>1113</v>
      </c>
      <c r="E100" t="s">
        <v>329</v>
      </c>
      <c r="F100" t="s">
        <v>2540</v>
      </c>
      <c r="G100" t="s">
        <v>1107</v>
      </c>
      <c r="I100" t="s">
        <v>329</v>
      </c>
      <c r="J100" t="s">
        <v>1114</v>
      </c>
      <c r="K100" t="s">
        <v>419</v>
      </c>
      <c r="L100" t="s">
        <v>1115</v>
      </c>
      <c r="M100" t="s">
        <v>935</v>
      </c>
      <c r="N100" t="s">
        <v>1116</v>
      </c>
      <c r="O100" t="s">
        <v>1117</v>
      </c>
      <c r="S100" t="s">
        <v>268</v>
      </c>
      <c r="T100">
        <v>0</v>
      </c>
      <c r="U100">
        <f t="shared" ca="1" si="4"/>
        <v>0.60154139094771264</v>
      </c>
      <c r="V100" t="str">
        <f t="shared" ca="1" si="5"/>
        <v>Worcester:Mass:0.601541390947713</v>
      </c>
      <c r="W100" t="str">
        <f t="shared" si="6"/>
        <v>LUK Inc::40 Southbridge Street:4th Floor:Worcester:Mass:01608::Worcester:508-762-3000::1:0</v>
      </c>
      <c r="X100" t="str">
        <f t="shared" si="7"/>
        <v>list.add("LUK Inc::40 Southbridge Street:4th Floor:Worcester:Mass:01608::Worcester:508-762-3000::1:0");</v>
      </c>
    </row>
    <row r="101" spans="1:101" ht="12.75" customHeight="1" x14ac:dyDescent="0.15">
      <c r="A101" t="s">
        <v>1118</v>
      </c>
      <c r="B101" t="s">
        <v>1119</v>
      </c>
      <c r="C101" t="s">
        <v>1120</v>
      </c>
      <c r="D101" t="s">
        <v>1121</v>
      </c>
      <c r="E101" t="s">
        <v>329</v>
      </c>
      <c r="F101" t="s">
        <v>2540</v>
      </c>
      <c r="G101" t="s">
        <v>1107</v>
      </c>
      <c r="I101" t="s">
        <v>329</v>
      </c>
      <c r="J101" t="s">
        <v>1122</v>
      </c>
      <c r="N101" t="s">
        <v>1123</v>
      </c>
      <c r="O101" t="s">
        <v>1124</v>
      </c>
      <c r="S101" t="s">
        <v>268</v>
      </c>
      <c r="T101" t="s">
        <v>268</v>
      </c>
      <c r="U101">
        <f t="shared" ca="1" si="4"/>
        <v>0.33004409445710947</v>
      </c>
      <c r="V101" t="str">
        <f t="shared" ca="1" si="5"/>
        <v>Worcester:Mass:0.330044094457109</v>
      </c>
      <c r="W101" t="str">
        <f t="shared" si="6"/>
        <v>CAC Worcester LLC:Substance Abuse Program:51 Union Street:Suite 105:Worcester:Mass:01608::Worcester:508-756-2005::1:1</v>
      </c>
      <c r="X101" t="str">
        <f t="shared" si="7"/>
        <v>list.add("CAC Worcester LLC:Substance Abuse Program:51 Union Street:Suite 105:Worcester:Mass:01608::Worcester:508-756-2005::1:1");</v>
      </c>
      <c r="CT101" t="s">
        <v>268</v>
      </c>
    </row>
    <row r="102" spans="1:101" ht="12.75" customHeight="1" x14ac:dyDescent="0.15">
      <c r="A102" t="s">
        <v>1125</v>
      </c>
      <c r="C102" t="s">
        <v>1126</v>
      </c>
      <c r="D102" t="s">
        <v>1127</v>
      </c>
      <c r="E102" t="s">
        <v>329</v>
      </c>
      <c r="F102" t="s">
        <v>2540</v>
      </c>
      <c r="G102" t="s">
        <v>1107</v>
      </c>
      <c r="I102" t="s">
        <v>329</v>
      </c>
      <c r="J102" t="s">
        <v>1128</v>
      </c>
      <c r="K102" t="s">
        <v>419</v>
      </c>
      <c r="L102" t="s">
        <v>1129</v>
      </c>
      <c r="M102" t="s">
        <v>1130</v>
      </c>
      <c r="N102" t="s">
        <v>1131</v>
      </c>
      <c r="O102" t="s">
        <v>1132</v>
      </c>
      <c r="R102" t="s">
        <v>268</v>
      </c>
      <c r="S102" t="s">
        <v>268</v>
      </c>
      <c r="T102" t="s">
        <v>268</v>
      </c>
      <c r="U102">
        <f t="shared" ca="1" si="4"/>
        <v>3.6626955646698045E-3</v>
      </c>
      <c r="V102" t="str">
        <f t="shared" ca="1" si="5"/>
        <v>Worcester:Mass:0.0036626955646698</v>
      </c>
      <c r="W102" t="str">
        <f t="shared" si="6"/>
        <v>Multicultural Wellness Center Inc::250 Commercial Street:Suite 330:Worcester:Mass:01608::Worcester:508-752-4665:1:1:1</v>
      </c>
      <c r="X102" t="str">
        <f t="shared" si="7"/>
        <v>list.add("Multicultural Wellness Center Inc::250 Commercial Street:Suite 330:Worcester:Mass:01608::Worcester:508-752-4665:1:1:1");</v>
      </c>
    </row>
    <row r="103" spans="1:101" ht="12.75" customHeight="1" x14ac:dyDescent="0.15">
      <c r="A103" t="s">
        <v>826</v>
      </c>
      <c r="B103" t="s">
        <v>1073</v>
      </c>
      <c r="C103" t="s">
        <v>1133</v>
      </c>
      <c r="E103" t="s">
        <v>329</v>
      </c>
      <c r="F103" t="s">
        <v>2540</v>
      </c>
      <c r="G103" t="s">
        <v>1134</v>
      </c>
      <c r="I103" t="s">
        <v>329</v>
      </c>
      <c r="J103" t="s">
        <v>1135</v>
      </c>
      <c r="K103" t="s">
        <v>419</v>
      </c>
      <c r="L103" t="s">
        <v>1076</v>
      </c>
      <c r="M103" t="s">
        <v>1136</v>
      </c>
      <c r="N103" t="s">
        <v>1137</v>
      </c>
      <c r="O103" t="s">
        <v>1138</v>
      </c>
      <c r="P103" t="s">
        <v>268</v>
      </c>
      <c r="Q103" t="s">
        <v>268</v>
      </c>
      <c r="R103" t="s">
        <v>268</v>
      </c>
      <c r="S103" t="s">
        <v>268</v>
      </c>
      <c r="T103">
        <v>0</v>
      </c>
      <c r="U103">
        <f t="shared" ca="1" si="4"/>
        <v>0.53793013500130837</v>
      </c>
      <c r="V103" t="str">
        <f t="shared" ca="1" si="5"/>
        <v>Worcester:Mass:0.537930135001308</v>
      </c>
      <c r="W103" t="str">
        <f t="shared" si="6"/>
        <v>Spectrum Health Systems Inc:Outpatient Services:105 Merrick Street::Worcester:Mass:01609::Worcester:508-797-6100:1:1:0</v>
      </c>
      <c r="X103" t="str">
        <f t="shared" si="7"/>
        <v>list.add("Spectrum Health Systems Inc:Outpatient Services:105 Merrick Street::Worcester:Mass:01609::Worcester:508-797-6100:1:1:0");</v>
      </c>
    </row>
    <row r="104" spans="1:101" ht="12.75" customHeight="1" x14ac:dyDescent="0.15">
      <c r="A104" t="s">
        <v>1139</v>
      </c>
      <c r="B104" t="s">
        <v>1140</v>
      </c>
      <c r="C104" t="s">
        <v>1141</v>
      </c>
      <c r="E104" t="s">
        <v>329</v>
      </c>
      <c r="F104" t="s">
        <v>2540</v>
      </c>
      <c r="G104" t="s">
        <v>1142</v>
      </c>
      <c r="I104" t="s">
        <v>329</v>
      </c>
      <c r="J104" t="s">
        <v>1143</v>
      </c>
      <c r="L104" t="s">
        <v>1144</v>
      </c>
      <c r="N104" t="s">
        <v>1145</v>
      </c>
      <c r="O104" t="s">
        <v>1146</v>
      </c>
      <c r="R104" t="s">
        <v>268</v>
      </c>
      <c r="T104" t="s">
        <v>268</v>
      </c>
      <c r="U104">
        <f t="shared" ca="1" si="4"/>
        <v>0.4157392532464862</v>
      </c>
      <c r="V104" t="str">
        <f t="shared" ca="1" si="5"/>
        <v>Worcester:Mass:0.415739253246486</v>
      </c>
      <c r="W104" t="str">
        <f t="shared" si="6"/>
        <v>Catholic Charities:Crozier House:10 Hammond Street::Worcester:Mass:01610::Worcester:508-860-2216:1::1</v>
      </c>
      <c r="X104" t="str">
        <f t="shared" si="7"/>
        <v>list.add("Catholic Charities:Crozier House:10 Hammond Street::Worcester:Mass:01610::Worcester:508-860-2216:1::1");</v>
      </c>
    </row>
    <row r="105" spans="1:101" ht="12.75" customHeight="1" x14ac:dyDescent="0.15">
      <c r="A105" t="s">
        <v>1147</v>
      </c>
      <c r="C105" t="s">
        <v>1148</v>
      </c>
      <c r="E105" t="s">
        <v>329</v>
      </c>
      <c r="F105" t="s">
        <v>2540</v>
      </c>
      <c r="G105" t="s">
        <v>1142</v>
      </c>
      <c r="I105" t="s">
        <v>329</v>
      </c>
      <c r="J105" t="s">
        <v>1149</v>
      </c>
      <c r="N105" t="s">
        <v>1150</v>
      </c>
      <c r="O105" t="s">
        <v>1151</v>
      </c>
      <c r="R105" t="s">
        <v>268</v>
      </c>
      <c r="T105">
        <v>0</v>
      </c>
      <c r="U105">
        <f t="shared" ca="1" si="4"/>
        <v>0.9331707817768008</v>
      </c>
      <c r="V105" t="str">
        <f t="shared" ca="1" si="5"/>
        <v>Worcester:Mass:0.933170781776801</v>
      </c>
      <c r="W105" t="str">
        <f t="shared" si="6"/>
        <v>Hector Reyes House::27 Vernon Street::Worcester:Mass:01610::Worcester:508-459-1801:1::0</v>
      </c>
      <c r="X105" t="str">
        <f t="shared" si="7"/>
        <v>list.add("Hector Reyes House::27 Vernon Street::Worcester:Mass:01610::Worcester:508-459-1801:1::0");</v>
      </c>
    </row>
    <row r="106" spans="1:101" ht="12.75" customHeight="1" x14ac:dyDescent="0.15">
      <c r="A106" t="s">
        <v>1096</v>
      </c>
      <c r="B106" t="s">
        <v>1152</v>
      </c>
      <c r="C106" t="s">
        <v>1153</v>
      </c>
      <c r="D106" t="s">
        <v>1154</v>
      </c>
      <c r="E106" t="s">
        <v>329</v>
      </c>
      <c r="F106" t="s">
        <v>2540</v>
      </c>
      <c r="G106" t="s">
        <v>1142</v>
      </c>
      <c r="I106" t="s">
        <v>329</v>
      </c>
      <c r="J106" t="s">
        <v>1155</v>
      </c>
      <c r="L106" t="s">
        <v>1156</v>
      </c>
      <c r="N106" t="s">
        <v>1157</v>
      </c>
      <c r="O106" t="s">
        <v>1158</v>
      </c>
      <c r="T106" t="s">
        <v>268</v>
      </c>
      <c r="U106">
        <f t="shared" ca="1" si="4"/>
        <v>0.10321050549631339</v>
      </c>
      <c r="V106" t="str">
        <f t="shared" ca="1" si="5"/>
        <v>Worcester:Mass:0.103210505496313</v>
      </c>
      <c r="W106" t="str">
        <f t="shared" si="6"/>
        <v>Community Healthlink Inc:Detoxification Program:12 Queen Street:3rd Floor:Worcester:Mass:01610::Worcester:508-860-1237:::1</v>
      </c>
      <c r="X106" t="str">
        <f t="shared" si="7"/>
        <v>list.add("Community Healthlink Inc:Detoxification Program:12 Queen Street:3rd Floor:Worcester:Mass:01610::Worcester:508-860-1237:::1");</v>
      </c>
      <c r="CW106" t="s">
        <v>268</v>
      </c>
    </row>
    <row r="107" spans="1:101" ht="12.75" customHeight="1" x14ac:dyDescent="0.15">
      <c r="A107" t="s">
        <v>1096</v>
      </c>
      <c r="C107" t="s">
        <v>1159</v>
      </c>
      <c r="E107" t="s">
        <v>329</v>
      </c>
      <c r="F107" t="s">
        <v>2540</v>
      </c>
      <c r="G107" t="s">
        <v>1142</v>
      </c>
      <c r="I107" t="s">
        <v>329</v>
      </c>
      <c r="J107" t="s">
        <v>1160</v>
      </c>
      <c r="L107" t="s">
        <v>1161</v>
      </c>
      <c r="N107" t="s">
        <v>1162</v>
      </c>
      <c r="O107" t="s">
        <v>1163</v>
      </c>
      <c r="P107" t="s">
        <v>268</v>
      </c>
      <c r="Q107" t="s">
        <v>268</v>
      </c>
      <c r="R107" t="s">
        <v>268</v>
      </c>
      <c r="T107">
        <v>0</v>
      </c>
      <c r="U107">
        <f t="shared" ca="1" si="4"/>
        <v>0.54018434203603305</v>
      </c>
      <c r="V107" t="str">
        <f t="shared" ca="1" si="5"/>
        <v>Worcester:Mass:0.540184342036033</v>
      </c>
      <c r="W107" t="str">
        <f t="shared" si="6"/>
        <v>Community Healthlink Inc::72 Jaques Avenue::Worcester:Mass:01610::Worcester:508-860-1260:1::0</v>
      </c>
      <c r="X107" t="str">
        <f t="shared" si="7"/>
        <v>list.add("Community Healthlink Inc::72 Jaques Avenue::Worcester:Mass:01610::Worcester:508-860-1260:1::0");</v>
      </c>
    </row>
    <row r="108" spans="1:101" ht="12.75" customHeight="1" x14ac:dyDescent="0.15">
      <c r="A108" t="s">
        <v>1164</v>
      </c>
      <c r="C108" t="s">
        <v>1153</v>
      </c>
      <c r="D108" t="s">
        <v>1113</v>
      </c>
      <c r="E108" t="s">
        <v>329</v>
      </c>
      <c r="F108" t="s">
        <v>2540</v>
      </c>
      <c r="G108" t="s">
        <v>1142</v>
      </c>
      <c r="I108" t="s">
        <v>329</v>
      </c>
      <c r="J108" t="s">
        <v>1165</v>
      </c>
      <c r="L108" t="s">
        <v>1166</v>
      </c>
      <c r="N108" t="s">
        <v>1157</v>
      </c>
      <c r="O108" t="s">
        <v>1158</v>
      </c>
      <c r="P108" t="s">
        <v>268</v>
      </c>
      <c r="Q108" t="s">
        <v>268</v>
      </c>
      <c r="T108" t="s">
        <v>268</v>
      </c>
      <c r="U108">
        <f t="shared" ca="1" si="4"/>
        <v>0.3823397510950115</v>
      </c>
      <c r="V108" t="str">
        <f t="shared" ca="1" si="5"/>
        <v>Worcester:Mass:0.382339751095012</v>
      </c>
      <c r="W108" t="str">
        <f t="shared" si="6"/>
        <v>Passages Program::12 Queen Street:4th Floor:Worcester:Mass:01610::Worcester:508-860-1142:::1</v>
      </c>
      <c r="X108" t="str">
        <f t="shared" si="7"/>
        <v>list.add("Passages Program::12 Queen Street:4th Floor:Worcester:Mass:01610::Worcester:508-860-1142:::1");</v>
      </c>
    </row>
    <row r="109" spans="1:101" ht="12.75" customHeight="1" x14ac:dyDescent="0.15">
      <c r="A109" t="s">
        <v>1167</v>
      </c>
      <c r="C109" t="s">
        <v>1168</v>
      </c>
      <c r="D109" t="s">
        <v>1169</v>
      </c>
      <c r="E109" t="s">
        <v>329</v>
      </c>
      <c r="F109" t="s">
        <v>2540</v>
      </c>
      <c r="G109" t="s">
        <v>1142</v>
      </c>
      <c r="I109" t="s">
        <v>329</v>
      </c>
      <c r="J109" t="s">
        <v>1170</v>
      </c>
      <c r="N109" t="s">
        <v>1171</v>
      </c>
      <c r="O109" t="s">
        <v>1172</v>
      </c>
      <c r="P109" t="s">
        <v>268</v>
      </c>
      <c r="S109" t="s">
        <v>268</v>
      </c>
      <c r="T109" t="s">
        <v>268</v>
      </c>
      <c r="U109">
        <f t="shared" ca="1" si="4"/>
        <v>0.57880631082072165</v>
      </c>
      <c r="V109" t="str">
        <f t="shared" ca="1" si="5"/>
        <v>Worcester:Mass:0.578806310820722</v>
      </c>
      <c r="W109" t="str">
        <f t="shared" si="6"/>
        <v>Motivating Youth Recovery Program::26 Queen Street:5th Floor:Worcester:Mass:01610::Worcester:508-860-1244::1:1</v>
      </c>
      <c r="X109" t="str">
        <f t="shared" si="7"/>
        <v>list.add("Motivating Youth Recovery Program::26 Queen Street:5th Floor:Worcester:Mass:01610::Worcester:508-860-1244::1:1");</v>
      </c>
    </row>
    <row r="110" spans="1:101" ht="12.75" customHeight="1" x14ac:dyDescent="0.15">
      <c r="A110" t="s">
        <v>1173</v>
      </c>
      <c r="C110" t="s">
        <v>1153</v>
      </c>
      <c r="D110" t="s">
        <v>1169</v>
      </c>
      <c r="E110" t="s">
        <v>329</v>
      </c>
      <c r="F110" t="s">
        <v>2540</v>
      </c>
      <c r="G110" t="s">
        <v>1142</v>
      </c>
      <c r="I110" t="s">
        <v>329</v>
      </c>
      <c r="J110" t="s">
        <v>1174</v>
      </c>
      <c r="K110" t="s">
        <v>419</v>
      </c>
      <c r="L110" t="s">
        <v>1166</v>
      </c>
      <c r="M110" t="s">
        <v>1175</v>
      </c>
      <c r="N110" t="s">
        <v>1157</v>
      </c>
      <c r="O110" t="s">
        <v>1158</v>
      </c>
      <c r="P110" t="s">
        <v>268</v>
      </c>
      <c r="Q110" t="s">
        <v>268</v>
      </c>
      <c r="T110" t="s">
        <v>268</v>
      </c>
      <c r="U110">
        <f t="shared" ca="1" si="4"/>
        <v>0.12896468997185295</v>
      </c>
      <c r="V110" t="str">
        <f t="shared" ca="1" si="5"/>
        <v>Worcester:Mass:0.128964689971853</v>
      </c>
      <c r="W110" t="str">
        <f t="shared" si="6"/>
        <v>Thayer TSS::12 Queen Street:5th Floor:Worcester:Mass:01610::Worcester:774-312-2400:::1</v>
      </c>
      <c r="X110" t="str">
        <f t="shared" si="7"/>
        <v>list.add("Thayer TSS::12 Queen Street:5th Floor:Worcester:Mass:01610::Worcester:774-312-2400:::1");</v>
      </c>
    </row>
    <row r="111" spans="1:101" ht="12.75" customHeight="1" x14ac:dyDescent="0.15">
      <c r="A111" t="s">
        <v>826</v>
      </c>
      <c r="C111" t="s">
        <v>1176</v>
      </c>
      <c r="E111" t="s">
        <v>1177</v>
      </c>
      <c r="F111" t="s">
        <v>2540</v>
      </c>
      <c r="G111" t="s">
        <v>1178</v>
      </c>
      <c r="I111" t="s">
        <v>262</v>
      </c>
      <c r="J111" t="s">
        <v>1179</v>
      </c>
      <c r="L111" t="s">
        <v>1136</v>
      </c>
      <c r="N111" t="s">
        <v>1180</v>
      </c>
      <c r="O111" t="s">
        <v>1181</v>
      </c>
      <c r="P111" t="s">
        <v>268</v>
      </c>
      <c r="Q111" t="s">
        <v>268</v>
      </c>
      <c r="T111" t="s">
        <v>268</v>
      </c>
      <c r="U111">
        <f t="shared" ca="1" si="4"/>
        <v>0.99446525596489821</v>
      </c>
      <c r="V111" t="str">
        <f t="shared" ca="1" si="5"/>
        <v>Framingham:Mass:0.994465255964898</v>
      </c>
      <c r="W111" t="str">
        <f t="shared" si="6"/>
        <v>Spectrum Health Systems Inc::68 Franklin Street::Framingham:Mass:01702::Middlesex:508-875-5801:::1</v>
      </c>
      <c r="X111" t="str">
        <f t="shared" si="7"/>
        <v>list.add("Spectrum Health Systems Inc::68 Franklin Street::Framingham:Mass:01702::Middlesex:508-875-5801:::1");</v>
      </c>
    </row>
    <row r="112" spans="1:101" ht="12.75" customHeight="1" x14ac:dyDescent="0.15">
      <c r="A112" t="s">
        <v>1182</v>
      </c>
      <c r="C112" t="s">
        <v>1183</v>
      </c>
      <c r="D112" t="s">
        <v>1184</v>
      </c>
      <c r="E112" t="s">
        <v>1177</v>
      </c>
      <c r="F112" t="s">
        <v>2540</v>
      </c>
      <c r="G112" t="s">
        <v>1178</v>
      </c>
      <c r="I112" t="s">
        <v>262</v>
      </c>
      <c r="J112" t="s">
        <v>1185</v>
      </c>
      <c r="N112" t="s">
        <v>1186</v>
      </c>
      <c r="O112" t="s">
        <v>1187</v>
      </c>
      <c r="S112" t="s">
        <v>268</v>
      </c>
      <c r="T112">
        <v>0</v>
      </c>
      <c r="U112">
        <f t="shared" ca="1" si="4"/>
        <v>4.5246067684976521E-2</v>
      </c>
      <c r="V112" t="str">
        <f t="shared" ca="1" si="5"/>
        <v>Framingham:Mass:0.0452460676849765</v>
      </c>
      <c r="W112" t="str">
        <f t="shared" si="6"/>
        <v>Genesis Counseling Services Inc::24 Union Avenue:Suite 11:Framingham:Mass:01702::Middlesex:508-620-2992::1:0</v>
      </c>
      <c r="X112" t="str">
        <f t="shared" si="7"/>
        <v>list.add("Genesis Counseling Services Inc::24 Union Avenue:Suite 11:Framingham:Mass:01702::Middlesex:508-620-2992::1:0");</v>
      </c>
    </row>
    <row r="113" spans="1:99" ht="12.75" customHeight="1" x14ac:dyDescent="0.15">
      <c r="A113" t="s">
        <v>948</v>
      </c>
      <c r="C113" t="s">
        <v>1188</v>
      </c>
      <c r="D113" t="s">
        <v>872</v>
      </c>
      <c r="E113" t="s">
        <v>1177</v>
      </c>
      <c r="F113" t="s">
        <v>2540</v>
      </c>
      <c r="G113" t="s">
        <v>1178</v>
      </c>
      <c r="I113" t="s">
        <v>262</v>
      </c>
      <c r="J113" t="s">
        <v>1189</v>
      </c>
      <c r="N113" t="s">
        <v>1190</v>
      </c>
      <c r="O113" t="s">
        <v>1191</v>
      </c>
      <c r="R113" t="s">
        <v>268</v>
      </c>
      <c r="S113" t="s">
        <v>268</v>
      </c>
      <c r="T113">
        <v>0</v>
      </c>
      <c r="U113">
        <f t="shared" ca="1" si="4"/>
        <v>0.57146899226173786</v>
      </c>
      <c r="V113" t="str">
        <f t="shared" ca="1" si="5"/>
        <v>Framingham:Mass:0.571468992261738</v>
      </c>
      <c r="W113" t="str">
        <f t="shared" si="6"/>
        <v>Advocates Community Counseling::354 Waverly Street:2nd Floor:Framingham:Mass:01702::Middlesex:508-661-2020:1:1:0</v>
      </c>
      <c r="X113" t="str">
        <f t="shared" si="7"/>
        <v>list.add("Advocates Community Counseling::354 Waverly Street:2nd Floor:Framingham:Mass:01702::Middlesex:508-661-2020:1:1:0");</v>
      </c>
    </row>
    <row r="114" spans="1:99" ht="12.75" customHeight="1" x14ac:dyDescent="0.15">
      <c r="A114" t="s">
        <v>1192</v>
      </c>
      <c r="C114" t="s">
        <v>1193</v>
      </c>
      <c r="E114" t="s">
        <v>1177</v>
      </c>
      <c r="F114" t="s">
        <v>2540</v>
      </c>
      <c r="G114" t="s">
        <v>1178</v>
      </c>
      <c r="I114" t="s">
        <v>262</v>
      </c>
      <c r="J114" t="s">
        <v>1194</v>
      </c>
      <c r="L114" t="s">
        <v>1195</v>
      </c>
      <c r="N114" t="s">
        <v>1196</v>
      </c>
      <c r="O114" t="s">
        <v>1197</v>
      </c>
      <c r="P114" t="s">
        <v>268</v>
      </c>
      <c r="Q114" t="s">
        <v>268</v>
      </c>
      <c r="T114" t="s">
        <v>268</v>
      </c>
      <c r="U114">
        <f t="shared" ca="1" si="4"/>
        <v>0.36969777349427746</v>
      </c>
      <c r="V114" t="str">
        <f t="shared" ca="1" si="5"/>
        <v>Framingham:Mass:0.369697773494277</v>
      </c>
      <c r="W114" t="str">
        <f t="shared" si="6"/>
        <v>SMOC Behavioral Healthcare::230 Maple Street::Framingham:Mass:01702::Middlesex:508-480-0092:::1</v>
      </c>
      <c r="X114" t="str">
        <f t="shared" si="7"/>
        <v>list.add("SMOC Behavioral Healthcare::230 Maple Street::Framingham:Mass:01702::Middlesex:508-480-0092:::1");</v>
      </c>
      <c r="CM114" t="s">
        <v>268</v>
      </c>
      <c r="CT114" t="s">
        <v>268</v>
      </c>
      <c r="CU114" t="s">
        <v>268</v>
      </c>
    </row>
    <row r="115" spans="1:99" ht="12.75" customHeight="1" x14ac:dyDescent="0.15">
      <c r="A115" t="s">
        <v>1192</v>
      </c>
      <c r="B115" t="s">
        <v>1198</v>
      </c>
      <c r="C115" t="s">
        <v>1199</v>
      </c>
      <c r="E115" t="s">
        <v>1177</v>
      </c>
      <c r="F115" t="s">
        <v>2540</v>
      </c>
      <c r="G115" t="s">
        <v>1178</v>
      </c>
      <c r="I115" t="s">
        <v>262</v>
      </c>
      <c r="J115" t="s">
        <v>1200</v>
      </c>
      <c r="N115" t="s">
        <v>1201</v>
      </c>
      <c r="O115" t="s">
        <v>1202</v>
      </c>
      <c r="T115" t="s">
        <v>268</v>
      </c>
      <c r="U115">
        <f t="shared" ca="1" si="4"/>
        <v>0.55997497797330265</v>
      </c>
      <c r="V115" t="str">
        <f t="shared" ca="1" si="5"/>
        <v>Framingham:Mass:0.559974977973303</v>
      </c>
      <c r="W115" t="str">
        <f t="shared" si="6"/>
        <v>SMOC Behavioral Healthcare:Sage House:517 Winter Street::Framingham:Mass:01702::Middlesex:508-626-2586:::1</v>
      </c>
      <c r="X115" t="str">
        <f t="shared" si="7"/>
        <v>list.add("SMOC Behavioral Healthcare:Sage House:517 Winter Street::Framingham:Mass:01702::Middlesex:508-626-2586:::1");</v>
      </c>
    </row>
    <row r="116" spans="1:99" ht="12.75" customHeight="1" x14ac:dyDescent="0.15">
      <c r="A116" t="s">
        <v>1203</v>
      </c>
      <c r="B116" t="s">
        <v>1204</v>
      </c>
      <c r="C116" t="s">
        <v>1205</v>
      </c>
      <c r="E116" t="s">
        <v>1177</v>
      </c>
      <c r="F116" t="s">
        <v>2540</v>
      </c>
      <c r="G116" t="s">
        <v>1178</v>
      </c>
      <c r="I116" t="s">
        <v>262</v>
      </c>
      <c r="J116" t="s">
        <v>1206</v>
      </c>
      <c r="L116" t="s">
        <v>1207</v>
      </c>
      <c r="N116" t="s">
        <v>1208</v>
      </c>
      <c r="O116" t="s">
        <v>1209</v>
      </c>
      <c r="T116" t="s">
        <v>268</v>
      </c>
      <c r="U116">
        <f t="shared" ca="1" si="4"/>
        <v>0.13125100845882931</v>
      </c>
      <c r="V116" t="str">
        <f t="shared" ca="1" si="5"/>
        <v>Framingham:Mass:0.131251008458829</v>
      </c>
      <c r="W116" t="str">
        <f t="shared" si="6"/>
        <v>New England Aftercare Ministries Inc:The Bridge House:18 Summit Street::Framingham:Mass:01702::Middlesex:508-872-6194 x102:::1</v>
      </c>
      <c r="X116" t="str">
        <f t="shared" si="7"/>
        <v>list.add("New England Aftercare Ministries Inc:The Bridge House:18 Summit Street::Framingham:Mass:01702::Middlesex:508-872-6194 x102:::1");</v>
      </c>
      <c r="CM116" t="s">
        <v>268</v>
      </c>
    </row>
    <row r="117" spans="1:99" ht="12.75" customHeight="1" x14ac:dyDescent="0.15">
      <c r="A117" t="s">
        <v>1192</v>
      </c>
      <c r="C117" t="s">
        <v>1210</v>
      </c>
      <c r="D117" t="s">
        <v>695</v>
      </c>
      <c r="E117" t="s">
        <v>1177</v>
      </c>
      <c r="F117" t="s">
        <v>2540</v>
      </c>
      <c r="G117" t="s">
        <v>1178</v>
      </c>
      <c r="I117" t="s">
        <v>262</v>
      </c>
      <c r="J117" t="s">
        <v>1211</v>
      </c>
      <c r="L117" t="s">
        <v>1195</v>
      </c>
      <c r="N117" t="s">
        <v>1212</v>
      </c>
      <c r="O117" t="s">
        <v>1213</v>
      </c>
      <c r="P117" t="s">
        <v>268</v>
      </c>
      <c r="Q117" t="s">
        <v>268</v>
      </c>
      <c r="T117" t="s">
        <v>268</v>
      </c>
      <c r="U117">
        <f t="shared" ca="1" si="4"/>
        <v>0.22634296820549549</v>
      </c>
      <c r="V117" t="str">
        <f t="shared" ca="1" si="5"/>
        <v>Framingham:Mass:0.226342968205495</v>
      </c>
      <c r="W117" t="str">
        <f t="shared" si="6"/>
        <v>SMOC Behavioral Healthcare::100 Howard Street:Suite 100:Framingham:Mass:01702::Middlesex:508-879-2250:::1</v>
      </c>
      <c r="X117" t="str">
        <f t="shared" si="7"/>
        <v>list.add("SMOC Behavioral Healthcare::100 Howard Street:Suite 100:Framingham:Mass:01702::Middlesex:508-879-2250:::1");</v>
      </c>
      <c r="CM117" t="s">
        <v>268</v>
      </c>
      <c r="CT117" t="s">
        <v>268</v>
      </c>
      <c r="CU117" t="s">
        <v>268</v>
      </c>
    </row>
    <row r="118" spans="1:99" ht="12.75" customHeight="1" x14ac:dyDescent="0.15">
      <c r="A118" t="s">
        <v>1214</v>
      </c>
      <c r="B118" t="s">
        <v>1215</v>
      </c>
      <c r="C118" t="s">
        <v>1216</v>
      </c>
      <c r="D118" t="s">
        <v>1217</v>
      </c>
      <c r="E118" t="s">
        <v>1218</v>
      </c>
      <c r="F118" t="s">
        <v>2540</v>
      </c>
      <c r="G118" t="s">
        <v>1219</v>
      </c>
      <c r="I118" t="s">
        <v>262</v>
      </c>
      <c r="J118" t="s">
        <v>1220</v>
      </c>
      <c r="L118" t="s">
        <v>1221</v>
      </c>
      <c r="N118" t="s">
        <v>1222</v>
      </c>
      <c r="O118" t="s">
        <v>1223</v>
      </c>
      <c r="P118" t="s">
        <v>268</v>
      </c>
      <c r="Q118" t="s">
        <v>268</v>
      </c>
      <c r="T118" t="s">
        <v>268</v>
      </c>
      <c r="U118">
        <f t="shared" ca="1" si="4"/>
        <v>0.91385280963336168</v>
      </c>
      <c r="V118" t="str">
        <f t="shared" ca="1" si="5"/>
        <v>Bedford:Mass:0.913852809633362</v>
      </c>
      <c r="W118" t="str">
        <f t="shared" si="6"/>
        <v>Veterans MH and Addiction Programs:(VMHAP):200 Springs Road:Building 2-A, 2nd Floor:Bedford:Mass:01730::Middlesex:800-838-6331 x2580:::1</v>
      </c>
      <c r="X118" t="str">
        <f t="shared" si="7"/>
        <v>list.add("Veterans MH and Addiction Programs:(VMHAP):200 Springs Road:Building 2-A, 2nd Floor:Bedford:Mass:01730::Middlesex:800-838-6331 x2580:::1");</v>
      </c>
    </row>
    <row r="119" spans="1:99" ht="12.75" customHeight="1" x14ac:dyDescent="0.15">
      <c r="A119" t="s">
        <v>826</v>
      </c>
      <c r="B119" t="s">
        <v>1224</v>
      </c>
      <c r="C119" t="s">
        <v>1225</v>
      </c>
      <c r="E119" t="s">
        <v>1226</v>
      </c>
      <c r="F119" t="s">
        <v>2540</v>
      </c>
      <c r="G119" t="s">
        <v>1227</v>
      </c>
      <c r="I119" t="s">
        <v>329</v>
      </c>
      <c r="J119" t="s">
        <v>1228</v>
      </c>
      <c r="K119" t="s">
        <v>419</v>
      </c>
      <c r="L119" t="s">
        <v>1229</v>
      </c>
      <c r="M119" t="s">
        <v>1076</v>
      </c>
      <c r="N119" t="s">
        <v>1230</v>
      </c>
      <c r="O119" t="s">
        <v>1231</v>
      </c>
      <c r="P119" t="s">
        <v>268</v>
      </c>
      <c r="Q119" t="s">
        <v>268</v>
      </c>
      <c r="T119" t="s">
        <v>268</v>
      </c>
      <c r="U119">
        <f t="shared" ca="1" si="4"/>
        <v>0.98734728703430663</v>
      </c>
      <c r="V119" t="str">
        <f t="shared" ca="1" si="5"/>
        <v>Milford:Mass:0.987347287034307</v>
      </c>
      <c r="W119" t="str">
        <f t="shared" si="6"/>
        <v>Spectrum Health Systems Inc:Spectrum Outpatient Services:200 East Main Street::Milford:Mass:01757::Worcester:508-634-1877 x3424:::1</v>
      </c>
      <c r="X119" t="str">
        <f t="shared" si="7"/>
        <v>list.add("Spectrum Health Systems Inc:Spectrum Outpatient Services:200 East Main Street::Milford:Mass:01757::Worcester:508-634-1877 x3424:::1");</v>
      </c>
    </row>
    <row r="120" spans="1:99" ht="12.75" customHeight="1" x14ac:dyDescent="0.15">
      <c r="A120" t="s">
        <v>1232</v>
      </c>
      <c r="B120" t="s">
        <v>1233</v>
      </c>
      <c r="C120" t="s">
        <v>1234</v>
      </c>
      <c r="D120" t="s">
        <v>1235</v>
      </c>
      <c r="E120" t="s">
        <v>1236</v>
      </c>
      <c r="F120" t="s">
        <v>2540</v>
      </c>
      <c r="G120" t="s">
        <v>1237</v>
      </c>
      <c r="I120" t="s">
        <v>262</v>
      </c>
      <c r="J120" t="s">
        <v>1238</v>
      </c>
      <c r="L120" t="s">
        <v>1239</v>
      </c>
      <c r="N120" t="s">
        <v>1240</v>
      </c>
      <c r="O120" t="s">
        <v>1241</v>
      </c>
      <c r="P120" t="s">
        <v>268</v>
      </c>
      <c r="Q120" t="s">
        <v>268</v>
      </c>
      <c r="T120" t="s">
        <v>268</v>
      </c>
      <c r="U120">
        <f t="shared" ca="1" si="4"/>
        <v>0.45302617267730483</v>
      </c>
      <c r="V120" t="str">
        <f t="shared" ca="1" si="5"/>
        <v>Woburn:Mass:0.453026172677305</v>
      </c>
      <c r="W120" t="str">
        <f t="shared" si="6"/>
        <v>Arbour Counseling Services:Substance Recovery Program:10 Roessler Road:Suite I :Woburn:Mass:01801::Middlesex:781-932-8114 x300:::1</v>
      </c>
      <c r="X120" t="str">
        <f t="shared" si="7"/>
        <v>list.add("Arbour Counseling Services:Substance Recovery Program:10 Roessler Road:Suite I :Woburn:Mass:01801::Middlesex:781-932-8114 x300:::1");</v>
      </c>
    </row>
    <row r="121" spans="1:99" ht="12.75" customHeight="1" x14ac:dyDescent="0.15">
      <c r="A121" t="s">
        <v>1242</v>
      </c>
      <c r="C121" t="s">
        <v>1243</v>
      </c>
      <c r="E121" t="s">
        <v>1236</v>
      </c>
      <c r="F121" t="s">
        <v>2540</v>
      </c>
      <c r="G121" t="s">
        <v>1237</v>
      </c>
      <c r="H121" t="s">
        <v>1244</v>
      </c>
      <c r="I121" t="s">
        <v>262</v>
      </c>
      <c r="J121" t="s">
        <v>1245</v>
      </c>
      <c r="N121" t="s">
        <v>1246</v>
      </c>
      <c r="O121" t="s">
        <v>1247</v>
      </c>
      <c r="T121">
        <v>0</v>
      </c>
      <c r="U121">
        <f t="shared" ca="1" si="4"/>
        <v>0.69028117706085956</v>
      </c>
      <c r="V121" t="str">
        <f t="shared" ca="1" si="5"/>
        <v>Woburn:Mass:0.69028117706086</v>
      </c>
      <c r="W121" t="str">
        <f t="shared" si="6"/>
        <v>Healthcare Resource Center::9 Forbes Road::Woburn:Mass:01801:2103:Middlesex:781-838-6757:::0</v>
      </c>
      <c r="X121" t="str">
        <f t="shared" si="7"/>
        <v>list.add("Healthcare Resource Center::9 Forbes Road::Woburn:Mass:01801:2103:Middlesex:781-838-6757:::0");</v>
      </c>
    </row>
    <row r="122" spans="1:99" ht="12.75" customHeight="1" x14ac:dyDescent="0.15">
      <c r="A122" t="s">
        <v>1248</v>
      </c>
      <c r="C122" t="s">
        <v>1249</v>
      </c>
      <c r="E122" t="s">
        <v>1236</v>
      </c>
      <c r="F122" t="s">
        <v>2540</v>
      </c>
      <c r="G122" t="s">
        <v>1237</v>
      </c>
      <c r="I122" t="s">
        <v>262</v>
      </c>
      <c r="J122" t="s">
        <v>1250</v>
      </c>
      <c r="N122" t="s">
        <v>1251</v>
      </c>
      <c r="O122" t="s">
        <v>1252</v>
      </c>
      <c r="P122" t="s">
        <v>268</v>
      </c>
      <c r="Q122" t="s">
        <v>268</v>
      </c>
      <c r="T122" t="s">
        <v>268</v>
      </c>
      <c r="U122">
        <f t="shared" ca="1" si="4"/>
        <v>4.2322685552506956E-2</v>
      </c>
      <c r="V122" t="str">
        <f t="shared" ca="1" si="5"/>
        <v>Woburn:Mass:0.042322685552507</v>
      </c>
      <c r="W122" t="str">
        <f t="shared" si="6"/>
        <v>Middlesex Recovery PC::20 Tower Office Park::Woburn:Mass:01801::Middlesex:781-305-3300:::1</v>
      </c>
      <c r="X122" t="str">
        <f t="shared" si="7"/>
        <v>list.add("Middlesex Recovery PC::20 Tower Office Park::Woburn:Mass:01801::Middlesex:781-305-3300:::1");</v>
      </c>
    </row>
    <row r="123" spans="1:99" ht="12.75" customHeight="1" x14ac:dyDescent="0.15">
      <c r="A123" t="s">
        <v>1253</v>
      </c>
      <c r="C123" t="s">
        <v>1254</v>
      </c>
      <c r="E123" t="s">
        <v>1255</v>
      </c>
      <c r="F123" t="s">
        <v>2540</v>
      </c>
      <c r="G123" t="s">
        <v>1256</v>
      </c>
      <c r="I123" t="s">
        <v>1257</v>
      </c>
      <c r="J123" t="s">
        <v>1258</v>
      </c>
      <c r="L123" t="s">
        <v>1259</v>
      </c>
      <c r="N123" t="s">
        <v>1260</v>
      </c>
      <c r="O123" t="s">
        <v>1261</v>
      </c>
      <c r="P123" t="s">
        <v>268</v>
      </c>
      <c r="Q123" t="s">
        <v>268</v>
      </c>
      <c r="T123" t="s">
        <v>268</v>
      </c>
      <c r="U123">
        <f t="shared" ca="1" si="4"/>
        <v>0.28759523597506909</v>
      </c>
      <c r="V123" t="str">
        <f t="shared" ca="1" si="5"/>
        <v>Haverhill:Mass:0.287595235975069</v>
      </c>
      <c r="W123" t="str">
        <f t="shared" si="6"/>
        <v>SBH Haverhill LLC::61 Brown Street::Haverhill:Mass:01830::Essex:978-641-3001 x547:::1</v>
      </c>
      <c r="X123" t="str">
        <f t="shared" si="7"/>
        <v>list.add("SBH Haverhill LLC::61 Brown Street::Haverhill:Mass:01830::Essex:978-641-3001 x547:::1");</v>
      </c>
    </row>
    <row r="124" spans="1:99" ht="12.75" customHeight="1" x14ac:dyDescent="0.15">
      <c r="A124" t="s">
        <v>826</v>
      </c>
      <c r="C124" t="s">
        <v>1262</v>
      </c>
      <c r="E124" t="s">
        <v>1255</v>
      </c>
      <c r="F124" t="s">
        <v>2540</v>
      </c>
      <c r="G124" t="s">
        <v>1256</v>
      </c>
      <c r="I124" t="s">
        <v>1257</v>
      </c>
      <c r="J124" t="s">
        <v>1263</v>
      </c>
      <c r="L124" t="s">
        <v>1076</v>
      </c>
      <c r="N124" t="s">
        <v>1264</v>
      </c>
      <c r="O124" t="s">
        <v>1265</v>
      </c>
      <c r="P124" t="s">
        <v>268</v>
      </c>
      <c r="Q124" t="s">
        <v>268</v>
      </c>
      <c r="T124" t="s">
        <v>268</v>
      </c>
      <c r="U124">
        <f t="shared" ca="1" si="4"/>
        <v>0.24988038765672782</v>
      </c>
      <c r="V124" t="str">
        <f t="shared" ca="1" si="5"/>
        <v>Haverhill:Mass:0.249880387656728</v>
      </c>
      <c r="W124" t="str">
        <f t="shared" si="6"/>
        <v>Spectrum Health Systems Inc::100 Plaistow Road::Haverhill:Mass:01830::Essex:978-373-4985:::1</v>
      </c>
      <c r="X124" t="str">
        <f t="shared" si="7"/>
        <v>list.add("Spectrum Health Systems Inc::100 Plaistow Road::Haverhill:Mass:01830::Essex:978-373-4985:::1");</v>
      </c>
    </row>
    <row r="125" spans="1:99" ht="12.75" customHeight="1" x14ac:dyDescent="0.15">
      <c r="A125" t="s">
        <v>1266</v>
      </c>
      <c r="B125" t="s">
        <v>1267</v>
      </c>
      <c r="C125" t="s">
        <v>1268</v>
      </c>
      <c r="E125" t="s">
        <v>1255</v>
      </c>
      <c r="F125" t="s">
        <v>2540</v>
      </c>
      <c r="G125" t="s">
        <v>1256</v>
      </c>
      <c r="I125" t="s">
        <v>1257</v>
      </c>
      <c r="J125" t="s">
        <v>1269</v>
      </c>
      <c r="N125" t="s">
        <v>1270</v>
      </c>
      <c r="O125" t="s">
        <v>1271</v>
      </c>
      <c r="T125" t="s">
        <v>268</v>
      </c>
      <c r="U125">
        <f t="shared" ca="1" si="4"/>
        <v>0.27294257174674086</v>
      </c>
      <c r="V125" t="str">
        <f t="shared" ca="1" si="5"/>
        <v>Haverhill:Mass:0.272942571746741</v>
      </c>
      <c r="W125" t="str">
        <f t="shared" si="6"/>
        <v>Holy Family Hospital:4 East:140 Lincoln Avenue::Haverhill:Mass:01830::Essex:978-420-1156:::1</v>
      </c>
      <c r="X125" t="str">
        <f t="shared" si="7"/>
        <v>list.add("Holy Family Hospital:4 East:140 Lincoln Avenue::Haverhill:Mass:01830::Essex:978-420-1156:::1");</v>
      </c>
    </row>
    <row r="126" spans="1:99" ht="12.75" customHeight="1" x14ac:dyDescent="0.15">
      <c r="A126" t="s">
        <v>1272</v>
      </c>
      <c r="C126" t="s">
        <v>1273</v>
      </c>
      <c r="E126" t="s">
        <v>1274</v>
      </c>
      <c r="F126" t="s">
        <v>2540</v>
      </c>
      <c r="G126" t="s">
        <v>1275</v>
      </c>
      <c r="I126" t="s">
        <v>1257</v>
      </c>
      <c r="J126" t="s">
        <v>1276</v>
      </c>
      <c r="L126" t="s">
        <v>1277</v>
      </c>
      <c r="N126" t="s">
        <v>1278</v>
      </c>
      <c r="O126" t="s">
        <v>1279</v>
      </c>
      <c r="T126" t="s">
        <v>268</v>
      </c>
      <c r="U126">
        <f t="shared" ca="1" si="4"/>
        <v>0.42518128798504573</v>
      </c>
      <c r="V126" t="str">
        <f t="shared" ca="1" si="5"/>
        <v>Lawrence:Mass:0.425181287985046</v>
      </c>
      <c r="W126" t="str">
        <f t="shared" si="6"/>
        <v>Lawrence Comprehensive Trt Ctr::10 Embankment Street::Lawrence:Mass:01841::Essex:978-297-6179:::1</v>
      </c>
      <c r="X126" t="str">
        <f t="shared" si="7"/>
        <v>list.add("Lawrence Comprehensive Trt Ctr::10 Embankment Street::Lawrence:Mass:01841::Essex:978-297-6179:::1");</v>
      </c>
    </row>
    <row r="127" spans="1:99" ht="12.75" customHeight="1" x14ac:dyDescent="0.15">
      <c r="A127" t="s">
        <v>1280</v>
      </c>
      <c r="B127" t="s">
        <v>1281</v>
      </c>
      <c r="C127" t="s">
        <v>1282</v>
      </c>
      <c r="E127" t="s">
        <v>1274</v>
      </c>
      <c r="F127" t="s">
        <v>2540</v>
      </c>
      <c r="G127" t="s">
        <v>1275</v>
      </c>
      <c r="I127" t="s">
        <v>1257</v>
      </c>
      <c r="J127" t="s">
        <v>1283</v>
      </c>
      <c r="L127" t="s">
        <v>590</v>
      </c>
      <c r="N127" t="s">
        <v>1284</v>
      </c>
      <c r="O127" t="s">
        <v>1285</v>
      </c>
      <c r="T127" t="s">
        <v>268</v>
      </c>
      <c r="U127">
        <f t="shared" ca="1" si="4"/>
        <v>0.9820519358851153</v>
      </c>
      <c r="V127" t="str">
        <f t="shared" ca="1" si="5"/>
        <v>Lawrence:Mass:0.982051935885115</v>
      </c>
      <c r="W127" t="str">
        <f t="shared" si="6"/>
        <v>Psychological Center:Pegasus House:482 Lowell Street::Lawrence:Mass:01841::Essex:978-687-4257:::1</v>
      </c>
      <c r="X127" t="str">
        <f t="shared" si="7"/>
        <v>list.add("Psychological Center:Pegasus House:482 Lowell Street::Lawrence:Mass:01841::Essex:978-687-4257:::1");</v>
      </c>
    </row>
    <row r="128" spans="1:99" ht="12.75" customHeight="1" x14ac:dyDescent="0.15">
      <c r="A128" t="s">
        <v>1280</v>
      </c>
      <c r="B128" t="s">
        <v>1286</v>
      </c>
      <c r="C128" t="s">
        <v>1287</v>
      </c>
      <c r="E128" t="s">
        <v>1274</v>
      </c>
      <c r="F128" t="s">
        <v>2540</v>
      </c>
      <c r="G128" t="s">
        <v>1275</v>
      </c>
      <c r="I128" t="s">
        <v>1257</v>
      </c>
      <c r="J128" t="s">
        <v>1288</v>
      </c>
      <c r="N128" t="s">
        <v>1289</v>
      </c>
      <c r="O128" t="s">
        <v>1290</v>
      </c>
      <c r="P128" t="s">
        <v>268</v>
      </c>
      <c r="Q128" t="s">
        <v>268</v>
      </c>
      <c r="R128" t="s">
        <v>268</v>
      </c>
      <c r="T128" t="s">
        <v>268</v>
      </c>
      <c r="U128">
        <f t="shared" ca="1" si="4"/>
        <v>0.5875882855718898</v>
      </c>
      <c r="V128" t="str">
        <f t="shared" ca="1" si="5"/>
        <v>Lawrence:Mass:0.58758828557189</v>
      </c>
      <c r="W128" t="str">
        <f t="shared" si="6"/>
        <v>Psychological Center:Womens View:582-584 Haverhill Street::Lawrence:Mass:01841::Essex:978-687-1658:1::1</v>
      </c>
      <c r="X128" t="str">
        <f t="shared" si="7"/>
        <v>list.add("Psychological Center:Womens View:582-584 Haverhill Street::Lawrence:Mass:01841::Essex:978-687-1658:1::1");</v>
      </c>
    </row>
    <row r="129" spans="1:99" ht="12.75" customHeight="1" x14ac:dyDescent="0.15">
      <c r="A129" t="s">
        <v>1291</v>
      </c>
      <c r="C129" t="s">
        <v>1292</v>
      </c>
      <c r="E129" t="s">
        <v>1293</v>
      </c>
      <c r="F129" t="s">
        <v>2540</v>
      </c>
      <c r="G129" t="s">
        <v>1294</v>
      </c>
      <c r="I129" t="s">
        <v>262</v>
      </c>
      <c r="J129" t="s">
        <v>1295</v>
      </c>
      <c r="N129" t="s">
        <v>1296</v>
      </c>
      <c r="O129" t="s">
        <v>1297</v>
      </c>
      <c r="P129" t="s">
        <v>268</v>
      </c>
      <c r="Q129" t="s">
        <v>268</v>
      </c>
      <c r="T129">
        <v>0</v>
      </c>
      <c r="U129">
        <f t="shared" ca="1" si="4"/>
        <v>3.6340276229401502E-2</v>
      </c>
      <c r="V129" t="str">
        <f t="shared" ca="1" si="5"/>
        <v>Lowell:Mass:0.0363402762294015</v>
      </c>
      <c r="W129" t="str">
        <f t="shared" si="6"/>
        <v>South Bay Mental Health Center::22 Olde Canal Drive::Lowell:Mass:01851::Middlesex:978-453-6800:::0</v>
      </c>
      <c r="X129" t="str">
        <f t="shared" si="7"/>
        <v>list.add("South Bay Mental Health Center::22 Olde Canal Drive::Lowell:Mass:01851::Middlesex:978-453-6800:::0");</v>
      </c>
      <c r="CR129" t="s">
        <v>268</v>
      </c>
      <c r="CT129" t="s">
        <v>268</v>
      </c>
      <c r="CU129" t="s">
        <v>268</v>
      </c>
    </row>
    <row r="130" spans="1:99" ht="12.75" customHeight="1" x14ac:dyDescent="0.15">
      <c r="A130" t="s">
        <v>1298</v>
      </c>
      <c r="B130" t="s">
        <v>1293</v>
      </c>
      <c r="C130" t="s">
        <v>1292</v>
      </c>
      <c r="E130" t="s">
        <v>1293</v>
      </c>
      <c r="F130" t="s">
        <v>2540</v>
      </c>
      <c r="G130" t="s">
        <v>1294</v>
      </c>
      <c r="I130" t="s">
        <v>262</v>
      </c>
      <c r="J130" t="s">
        <v>1299</v>
      </c>
      <c r="L130" t="s">
        <v>1300</v>
      </c>
      <c r="N130" t="s">
        <v>1301</v>
      </c>
      <c r="O130" t="s">
        <v>1302</v>
      </c>
      <c r="R130" t="s">
        <v>268</v>
      </c>
      <c r="T130" t="s">
        <v>268</v>
      </c>
      <c r="U130">
        <f t="shared" ca="1" si="4"/>
        <v>0.74139041017271412</v>
      </c>
      <c r="V130" t="str">
        <f t="shared" ca="1" si="5"/>
        <v>Lowell:Mass:0.741390410172714</v>
      </c>
      <c r="W130" t="str">
        <f t="shared" si="6"/>
        <v>Habit OPCO :Lowell:22 Olde Canal Drive::Lowell:Mass:01851::Middlesex:978-452-5155 x201:1::1</v>
      </c>
      <c r="X130" t="str">
        <f t="shared" si="7"/>
        <v>list.add("Habit OPCO :Lowell:22 Olde Canal Drive::Lowell:Mass:01851::Middlesex:978-452-5155 x201:1::1");</v>
      </c>
      <c r="CM130" t="s">
        <v>268</v>
      </c>
    </row>
    <row r="131" spans="1:99" ht="12.75" customHeight="1" x14ac:dyDescent="0.15">
      <c r="A131" t="s">
        <v>1303</v>
      </c>
      <c r="B131" t="s">
        <v>1304</v>
      </c>
      <c r="C131" t="s">
        <v>1305</v>
      </c>
      <c r="E131" t="s">
        <v>1293</v>
      </c>
      <c r="F131" t="s">
        <v>2540</v>
      </c>
      <c r="G131" t="s">
        <v>1306</v>
      </c>
      <c r="I131" t="s">
        <v>262</v>
      </c>
      <c r="J131" t="s">
        <v>1307</v>
      </c>
      <c r="K131" t="s">
        <v>419</v>
      </c>
      <c r="L131" t="s">
        <v>1308</v>
      </c>
      <c r="M131" t="s">
        <v>1309</v>
      </c>
      <c r="N131" t="s">
        <v>1310</v>
      </c>
      <c r="O131" t="s">
        <v>1311</v>
      </c>
      <c r="P131" t="s">
        <v>268</v>
      </c>
      <c r="Q131" t="s">
        <v>268</v>
      </c>
      <c r="S131" t="s">
        <v>268</v>
      </c>
      <c r="T131">
        <v>0</v>
      </c>
      <c r="U131">
        <f t="shared" ref="U131:U194" ca="1" si="8">RAND()</f>
        <v>0.45082815850343827</v>
      </c>
      <c r="V131" t="str">
        <f t="shared" ref="V131:V194" ca="1" si="9">CONCATENATE(E131,":",F131,":",U131)</f>
        <v>Lowell:Mass:0.450828158503438</v>
      </c>
      <c r="W131" t="str">
        <f t="shared" ref="W131:W194" si="10">CONCATENATE(A131,":",B131,":",C131,":",D131,":",E131,":",F131,":",G131,":",H131,":",I131,":",J131,":",R131,":",S131,":",T131)</f>
        <v>Lowell Community Health Center Inc:Behavioral Health Services Outpatient:161 Jackson Street::Lowell:Mass:01852::Middlesex:978-937-9700 x6730::1:0</v>
      </c>
      <c r="X131" t="str">
        <f t="shared" ref="X131:X194" si="11">CONCATENATE("list.add(""",W131,""");")</f>
        <v>list.add("Lowell Community Health Center Inc:Behavioral Health Services Outpatient:161 Jackson Street::Lowell:Mass:01852::Middlesex:978-937-9700 x6730::1:0");</v>
      </c>
      <c r="CT131" t="s">
        <v>268</v>
      </c>
    </row>
    <row r="132" spans="1:99" ht="12.75" customHeight="1" x14ac:dyDescent="0.15">
      <c r="A132" t="s">
        <v>1232</v>
      </c>
      <c r="C132" t="s">
        <v>1312</v>
      </c>
      <c r="E132" t="s">
        <v>1293</v>
      </c>
      <c r="F132" t="s">
        <v>2540</v>
      </c>
      <c r="G132" t="s">
        <v>1306</v>
      </c>
      <c r="I132" t="s">
        <v>262</v>
      </c>
      <c r="J132" t="s">
        <v>1313</v>
      </c>
      <c r="N132" t="s">
        <v>1314</v>
      </c>
      <c r="O132" t="s">
        <v>1315</v>
      </c>
      <c r="T132" t="s">
        <v>268</v>
      </c>
      <c r="U132">
        <f t="shared" ca="1" si="8"/>
        <v>0.86631023793156858</v>
      </c>
      <c r="V132" t="str">
        <f t="shared" ca="1" si="9"/>
        <v>Lowell:Mass:0.866310237931569</v>
      </c>
      <c r="W132" t="str">
        <f t="shared" si="10"/>
        <v>Arbour Counseling Services::10 Bridge Street::Lowell:Mass:01852::Middlesex:978-453-5736:::1</v>
      </c>
      <c r="X132" t="str">
        <f t="shared" si="11"/>
        <v>list.add("Arbour Counseling Services::10 Bridge Street::Lowell:Mass:01852::Middlesex:978-453-5736:::1");</v>
      </c>
    </row>
    <row r="133" spans="1:99" ht="12.75" customHeight="1" x14ac:dyDescent="0.15">
      <c r="A133" t="s">
        <v>749</v>
      </c>
      <c r="B133" t="s">
        <v>1293</v>
      </c>
      <c r="C133" t="s">
        <v>1316</v>
      </c>
      <c r="D133" t="s">
        <v>1317</v>
      </c>
      <c r="E133" t="s">
        <v>1293</v>
      </c>
      <c r="F133" t="s">
        <v>2540</v>
      </c>
      <c r="G133" t="s">
        <v>1306</v>
      </c>
      <c r="I133" t="s">
        <v>262</v>
      </c>
      <c r="J133" t="s">
        <v>590</v>
      </c>
      <c r="N133" t="s">
        <v>1318</v>
      </c>
      <c r="O133" t="s">
        <v>1319</v>
      </c>
      <c r="S133" t="s">
        <v>268</v>
      </c>
      <c r="T133" t="s">
        <v>268</v>
      </c>
      <c r="U133">
        <f t="shared" ca="1" si="8"/>
        <v>0.62804596996168249</v>
      </c>
      <c r="V133" t="str">
        <f t="shared" ca="1" si="9"/>
        <v>Lowell:Mass:0.628045969961682</v>
      </c>
      <c r="W133" t="str">
        <f t="shared" si="10"/>
        <v>Institute for Health and Recovery Inc:Lowell:97 Central Street :Unit 207:Lowell:Mass:01852::Middlesex:617-661-3991::1:1</v>
      </c>
      <c r="X133" t="str">
        <f t="shared" si="11"/>
        <v>list.add("Institute for Health and Recovery Inc:Lowell:97 Central Street :Unit 207:Lowell:Mass:01852::Middlesex:617-661-3991::1:1");</v>
      </c>
    </row>
    <row r="134" spans="1:99" ht="12.75" customHeight="1" x14ac:dyDescent="0.15">
      <c r="A134" t="s">
        <v>1320</v>
      </c>
      <c r="B134" t="s">
        <v>1321</v>
      </c>
      <c r="C134" t="s">
        <v>1322</v>
      </c>
      <c r="E134" t="s">
        <v>1293</v>
      </c>
      <c r="F134" t="s">
        <v>2540</v>
      </c>
      <c r="G134" t="s">
        <v>1323</v>
      </c>
      <c r="I134" t="s">
        <v>262</v>
      </c>
      <c r="J134" t="s">
        <v>1324</v>
      </c>
      <c r="N134" t="s">
        <v>1325</v>
      </c>
      <c r="O134" t="s">
        <v>1326</v>
      </c>
      <c r="S134" t="s">
        <v>268</v>
      </c>
      <c r="T134">
        <v>0</v>
      </c>
      <c r="U134">
        <f t="shared" ca="1" si="8"/>
        <v>0.56518626198756006</v>
      </c>
      <c r="V134" t="str">
        <f t="shared" ca="1" si="9"/>
        <v>Lowell:Mass:0.56518626198756</v>
      </c>
      <c r="W134" t="str">
        <f t="shared" si="10"/>
        <v>Lowell House Inc:Outpatient Substance Abuse Services:555 Merrimack Street::Lowell:Mass:01854::Middlesex:978-459-8656::1:0</v>
      </c>
      <c r="X134" t="str">
        <f t="shared" si="11"/>
        <v>list.add("Lowell House Inc:Outpatient Substance Abuse Services:555 Merrimack Street::Lowell:Mass:01854::Middlesex:978-459-8656::1:0");</v>
      </c>
    </row>
    <row r="135" spans="1:99" ht="12.75" customHeight="1" x14ac:dyDescent="0.15">
      <c r="A135" t="s">
        <v>1327</v>
      </c>
      <c r="C135" t="s">
        <v>1328</v>
      </c>
      <c r="E135" t="s">
        <v>1293</v>
      </c>
      <c r="F135" t="s">
        <v>2540</v>
      </c>
      <c r="G135" t="s">
        <v>1323</v>
      </c>
      <c r="I135" t="s">
        <v>262</v>
      </c>
      <c r="J135" t="s">
        <v>1329</v>
      </c>
      <c r="N135" t="s">
        <v>1330</v>
      </c>
      <c r="O135" t="s">
        <v>1331</v>
      </c>
      <c r="T135" t="s">
        <v>268</v>
      </c>
      <c r="U135">
        <f t="shared" ca="1" si="8"/>
        <v>0.89115512210486858</v>
      </c>
      <c r="V135" t="str">
        <f t="shared" ca="1" si="9"/>
        <v>Lowell:Mass:0.891155122104869</v>
      </c>
      <c r="W135" t="str">
        <f t="shared" si="10"/>
        <v>Megans House::32 Berry Road::Lowell:Mass:01854::Middlesex:978-455-6973:::1</v>
      </c>
      <c r="X135" t="str">
        <f t="shared" si="11"/>
        <v>list.add("Megans House::32 Berry Road::Lowell:Mass:01854::Middlesex:978-455-6973:::1");</v>
      </c>
    </row>
    <row r="136" spans="1:99" ht="12.75" customHeight="1" x14ac:dyDescent="0.15">
      <c r="A136" t="s">
        <v>1332</v>
      </c>
      <c r="B136" t="s">
        <v>1333</v>
      </c>
      <c r="C136" t="s">
        <v>1334</v>
      </c>
      <c r="D136" t="s">
        <v>1335</v>
      </c>
      <c r="E136" t="s">
        <v>1336</v>
      </c>
      <c r="F136" t="s">
        <v>2540</v>
      </c>
      <c r="G136" t="s">
        <v>1337</v>
      </c>
      <c r="I136" t="s">
        <v>262</v>
      </c>
      <c r="J136" t="s">
        <v>1338</v>
      </c>
      <c r="K136" t="s">
        <v>419</v>
      </c>
      <c r="L136" t="s">
        <v>1339</v>
      </c>
      <c r="M136" t="s">
        <v>1340</v>
      </c>
      <c r="N136" t="s">
        <v>1341</v>
      </c>
      <c r="O136" t="s">
        <v>1342</v>
      </c>
      <c r="T136" t="s">
        <v>268</v>
      </c>
      <c r="U136">
        <f t="shared" ca="1" si="8"/>
        <v>0.35345907266013787</v>
      </c>
      <c r="V136" t="str">
        <f t="shared" ca="1" si="9"/>
        <v>Tewksbury:Mass:0.353459072660138</v>
      </c>
      <c r="W136" t="str">
        <f t="shared" si="10"/>
        <v>Tewksbury Treatment Center:Lahey Health Behavioral Services:365 East Street:Saunders Building, Suite D-1:Tewksbury:Mass:01876::Middlesex:978-259-7000 x7005:::1</v>
      </c>
      <c r="X136" t="str">
        <f t="shared" si="11"/>
        <v>list.add("Tewksbury Treatment Center:Lahey Health Behavioral Services:365 East Street:Saunders Building, Suite D-1:Tewksbury:Mass:01876::Middlesex:978-259-7000 x7005:::1");</v>
      </c>
    </row>
    <row r="137" spans="1:99" ht="12.75" customHeight="1" x14ac:dyDescent="0.15">
      <c r="A137" t="s">
        <v>1343</v>
      </c>
      <c r="B137" t="s">
        <v>1344</v>
      </c>
      <c r="C137" t="s">
        <v>1334</v>
      </c>
      <c r="D137" t="s">
        <v>1345</v>
      </c>
      <c r="E137" t="s">
        <v>1336</v>
      </c>
      <c r="F137" t="s">
        <v>2540</v>
      </c>
      <c r="G137" t="s">
        <v>1337</v>
      </c>
      <c r="I137" t="s">
        <v>262</v>
      </c>
      <c r="J137" t="s">
        <v>1346</v>
      </c>
      <c r="N137" t="s">
        <v>1341</v>
      </c>
      <c r="O137" t="s">
        <v>1342</v>
      </c>
      <c r="T137" t="s">
        <v>268</v>
      </c>
      <c r="U137">
        <f t="shared" ca="1" si="8"/>
        <v>0.5068484204890088</v>
      </c>
      <c r="V137" t="str">
        <f t="shared" ca="1" si="9"/>
        <v>Tewksbury:Mass:0.506848420489009</v>
      </c>
      <c r="W137" t="str">
        <f t="shared" si="10"/>
        <v>Middlesex Human Service Agency Inc:Middlesex DUIL Program:365 East Street:Building Hall III:Tewksbury:Mass:01876::Middlesex:978-863-0048:::1</v>
      </c>
      <c r="X137" t="str">
        <f t="shared" si="11"/>
        <v>list.add("Middlesex Human Service Agency Inc:Middlesex DUIL Program:365 East Street:Building Hall III:Tewksbury:Mass:01876::Middlesex:978-863-0048:::1");</v>
      </c>
    </row>
    <row r="138" spans="1:99" ht="12.75" customHeight="1" x14ac:dyDescent="0.15">
      <c r="A138" t="s">
        <v>1347</v>
      </c>
      <c r="C138" t="s">
        <v>1334</v>
      </c>
      <c r="E138" t="s">
        <v>1336</v>
      </c>
      <c r="F138" t="s">
        <v>2540</v>
      </c>
      <c r="G138" t="s">
        <v>1337</v>
      </c>
      <c r="I138" t="s">
        <v>262</v>
      </c>
      <c r="J138" t="s">
        <v>1348</v>
      </c>
      <c r="N138" t="s">
        <v>1341</v>
      </c>
      <c r="O138" t="s">
        <v>1342</v>
      </c>
      <c r="T138" t="s">
        <v>268</v>
      </c>
      <c r="U138">
        <f t="shared" ca="1" si="8"/>
        <v>0.61534469569893768</v>
      </c>
      <c r="V138" t="str">
        <f t="shared" ca="1" si="9"/>
        <v>Tewksbury:Mass:0.615344695698938</v>
      </c>
      <c r="W138" t="str">
        <f t="shared" si="10"/>
        <v>Conexiones CSS::365 East Street::Tewksbury:Mass:01876::Middlesex:857-293-2005:::1</v>
      </c>
      <c r="X138" t="str">
        <f t="shared" si="11"/>
        <v>list.add("Conexiones CSS::365 East Street::Tewksbury:Mass:01876::Middlesex:857-293-2005:::1");</v>
      </c>
    </row>
    <row r="139" spans="1:99" ht="12.75" customHeight="1" x14ac:dyDescent="0.15">
      <c r="A139" t="s">
        <v>1349</v>
      </c>
      <c r="B139" t="s">
        <v>1320</v>
      </c>
      <c r="C139" t="s">
        <v>1334</v>
      </c>
      <c r="E139" t="s">
        <v>1336</v>
      </c>
      <c r="F139" t="s">
        <v>2540</v>
      </c>
      <c r="G139" t="s">
        <v>1337</v>
      </c>
      <c r="I139" t="s">
        <v>262</v>
      </c>
      <c r="J139" t="s">
        <v>1350</v>
      </c>
      <c r="M139" t="s">
        <v>1351</v>
      </c>
      <c r="N139" t="s">
        <v>1341</v>
      </c>
      <c r="O139" t="s">
        <v>1342</v>
      </c>
      <c r="R139" t="s">
        <v>268</v>
      </c>
      <c r="T139" t="s">
        <v>268</v>
      </c>
      <c r="U139">
        <f t="shared" ca="1" si="8"/>
        <v>0.92087649269696936</v>
      </c>
      <c r="V139" t="str">
        <f t="shared" ca="1" si="9"/>
        <v>Tewksbury:Mass:0.920876492696969</v>
      </c>
      <c r="W139" t="str">
        <f t="shared" si="10"/>
        <v>Sheehan Womens Program:Lowell House Inc:365 East Street::Tewksbury:Mass:01876::Middlesex:978-640-0840:1::1</v>
      </c>
      <c r="X139" t="str">
        <f t="shared" si="11"/>
        <v>list.add("Sheehan Womens Program:Lowell House Inc:365 East Street::Tewksbury:Mass:01876::Middlesex:978-640-0840:1::1");</v>
      </c>
    </row>
    <row r="140" spans="1:99" ht="12.75" customHeight="1" x14ac:dyDescent="0.15">
      <c r="A140" t="s">
        <v>1320</v>
      </c>
      <c r="B140" t="s">
        <v>1352</v>
      </c>
      <c r="C140" t="s">
        <v>1334</v>
      </c>
      <c r="D140" t="s">
        <v>1353</v>
      </c>
      <c r="E140" t="s">
        <v>1336</v>
      </c>
      <c r="F140" t="s">
        <v>2540</v>
      </c>
      <c r="G140" t="s">
        <v>1337</v>
      </c>
      <c r="I140" t="s">
        <v>262</v>
      </c>
      <c r="J140" t="s">
        <v>1354</v>
      </c>
      <c r="N140" t="s">
        <v>1341</v>
      </c>
      <c r="O140" t="s">
        <v>1342</v>
      </c>
      <c r="T140" t="s">
        <v>268</v>
      </c>
      <c r="U140">
        <f t="shared" ca="1" si="8"/>
        <v>0.79551688831368561</v>
      </c>
      <c r="V140" t="str">
        <f t="shared" ca="1" si="9"/>
        <v>Tewksbury:Mass:0.795516888313686</v>
      </c>
      <c r="W140" t="str">
        <f t="shared" si="10"/>
        <v>Lowell House Inc:Mens Recovery Home:365 East Street:Building 34:Tewksbury:Mass:01876::Middlesex:978-459-3371:::1</v>
      </c>
      <c r="X140" t="str">
        <f t="shared" si="11"/>
        <v>list.add("Lowell House Inc:Mens Recovery Home:365 East Street:Building 34:Tewksbury:Mass:01876::Middlesex:978-459-3371:::1");</v>
      </c>
    </row>
    <row r="141" spans="1:99" ht="12.75" customHeight="1" x14ac:dyDescent="0.15">
      <c r="A141" t="s">
        <v>1355</v>
      </c>
      <c r="C141" t="s">
        <v>1356</v>
      </c>
      <c r="E141" t="s">
        <v>1357</v>
      </c>
      <c r="F141" t="s">
        <v>2540</v>
      </c>
      <c r="G141" t="s">
        <v>1358</v>
      </c>
      <c r="I141" t="s">
        <v>262</v>
      </c>
      <c r="J141" t="s">
        <v>1359</v>
      </c>
      <c r="L141" t="s">
        <v>1360</v>
      </c>
      <c r="N141" t="s">
        <v>1361</v>
      </c>
      <c r="O141" t="s">
        <v>1362</v>
      </c>
      <c r="P141" t="s">
        <v>268</v>
      </c>
      <c r="Q141" t="s">
        <v>268</v>
      </c>
      <c r="R141" t="s">
        <v>268</v>
      </c>
      <c r="T141" t="s">
        <v>268</v>
      </c>
      <c r="U141">
        <f t="shared" ca="1" si="8"/>
        <v>0.65121369261687956</v>
      </c>
      <c r="V141" t="str">
        <f t="shared" ca="1" si="9"/>
        <v>Wilmington:Mass:0.65121369261688</v>
      </c>
      <c r="W141" t="str">
        <f t="shared" si="10"/>
        <v>Banyan Treatment Center Mass LLC::66 K Concord Street::Wilmington:Mass:01887::Middlesex:978-737-7272:1::1</v>
      </c>
      <c r="X141" t="str">
        <f t="shared" si="11"/>
        <v>list.add("Banyan Treatment Center Mass LLC::66 K Concord Street::Wilmington:Mass:01887::Middlesex:978-737-7272:1::1");</v>
      </c>
    </row>
    <row r="142" spans="1:99" ht="12.75" customHeight="1" x14ac:dyDescent="0.15">
      <c r="A142" t="s">
        <v>1363</v>
      </c>
      <c r="C142" t="s">
        <v>1364</v>
      </c>
      <c r="E142" t="s">
        <v>1365</v>
      </c>
      <c r="F142" t="s">
        <v>2540</v>
      </c>
      <c r="G142" t="s">
        <v>1366</v>
      </c>
      <c r="I142" t="s">
        <v>1257</v>
      </c>
      <c r="J142" t="s">
        <v>1367</v>
      </c>
      <c r="N142" t="s">
        <v>1368</v>
      </c>
      <c r="O142" t="s">
        <v>1369</v>
      </c>
      <c r="T142">
        <v>0</v>
      </c>
      <c r="U142">
        <f t="shared" ca="1" si="8"/>
        <v>0.99922573566127149</v>
      </c>
      <c r="V142" t="str">
        <f t="shared" ca="1" si="9"/>
        <v>Lynn:Mass:0.999225735661271</v>
      </c>
      <c r="W142" t="str">
        <f t="shared" si="10"/>
        <v>Oxford Intensive OP Recovery Prog::173 Oxford Street::Lynn:Mass:01901::Essex:781-268-1133:::0</v>
      </c>
      <c r="X142" t="str">
        <f t="shared" si="11"/>
        <v>list.add("Oxford Intensive OP Recovery Prog::173 Oxford Street::Lynn:Mass:01901::Essex:781-268-1133:::0");</v>
      </c>
    </row>
    <row r="143" spans="1:99" ht="12.75" customHeight="1" x14ac:dyDescent="0.15">
      <c r="A143" t="s">
        <v>1370</v>
      </c>
      <c r="B143" t="s">
        <v>1371</v>
      </c>
      <c r="C143" t="s">
        <v>1372</v>
      </c>
      <c r="E143" t="s">
        <v>1365</v>
      </c>
      <c r="F143" t="s">
        <v>2540</v>
      </c>
      <c r="G143" t="s">
        <v>1366</v>
      </c>
      <c r="I143" t="s">
        <v>1257</v>
      </c>
      <c r="J143" t="s">
        <v>1373</v>
      </c>
      <c r="L143" t="s">
        <v>1374</v>
      </c>
      <c r="N143" t="s">
        <v>1375</v>
      </c>
      <c r="O143" t="s">
        <v>1376</v>
      </c>
      <c r="P143" t="s">
        <v>268</v>
      </c>
      <c r="Q143" t="s">
        <v>268</v>
      </c>
      <c r="S143" t="s">
        <v>268</v>
      </c>
      <c r="T143">
        <v>0</v>
      </c>
      <c r="U143">
        <f t="shared" ca="1" si="8"/>
        <v>0.78832220267240372</v>
      </c>
      <c r="V143" t="str">
        <f t="shared" ca="1" si="9"/>
        <v>Lynn:Mass:0.788322202672404</v>
      </c>
      <c r="W143" t="str">
        <f t="shared" si="10"/>
        <v>Project COPE Inc:Affiliate of Bridgewell Outpt SA Servs:66 Silsbee Street::Lynn:Mass:01901::Essex:781-581-9270::1:0</v>
      </c>
      <c r="X143" t="str">
        <f t="shared" si="11"/>
        <v>list.add("Project COPE Inc:Affiliate of Bridgewell Outpt SA Servs:66 Silsbee Street::Lynn:Mass:01901::Essex:781-581-9270::1:0");</v>
      </c>
    </row>
    <row r="144" spans="1:99" ht="12.75" customHeight="1" x14ac:dyDescent="0.15">
      <c r="A144" t="s">
        <v>1377</v>
      </c>
      <c r="C144" t="s">
        <v>1378</v>
      </c>
      <c r="E144" t="s">
        <v>1365</v>
      </c>
      <c r="F144" t="s">
        <v>2540</v>
      </c>
      <c r="G144" t="s">
        <v>1366</v>
      </c>
      <c r="I144" t="s">
        <v>1257</v>
      </c>
      <c r="J144" t="s">
        <v>1379</v>
      </c>
      <c r="N144" t="s">
        <v>1380</v>
      </c>
      <c r="O144" t="s">
        <v>1381</v>
      </c>
      <c r="Q144" t="s">
        <v>268</v>
      </c>
      <c r="T144">
        <v>0</v>
      </c>
      <c r="U144">
        <f t="shared" ca="1" si="8"/>
        <v>0.13340599941681264</v>
      </c>
      <c r="V144" t="str">
        <f t="shared" ca="1" si="9"/>
        <v>Lynn:Mass:0.133405999416813</v>
      </c>
      <c r="W144" t="str">
        <f t="shared" si="10"/>
        <v>New Horizons Medical::222 Blossom Street Extension::Lynn:Mass:01901::Essex:781-584-4645:::0</v>
      </c>
      <c r="X144" t="str">
        <f t="shared" si="11"/>
        <v>list.add("New Horizons Medical::222 Blossom Street Extension::Lynn:Mass:01901::Essex:781-584-4645:::0");</v>
      </c>
    </row>
    <row r="145" spans="1:24" ht="12.75" customHeight="1" x14ac:dyDescent="0.15">
      <c r="A145" t="s">
        <v>477</v>
      </c>
      <c r="C145" t="s">
        <v>1382</v>
      </c>
      <c r="D145" t="s">
        <v>1383</v>
      </c>
      <c r="E145" t="s">
        <v>1365</v>
      </c>
      <c r="F145" t="s">
        <v>2540</v>
      </c>
      <c r="G145" t="s">
        <v>1366</v>
      </c>
      <c r="I145" t="s">
        <v>1257</v>
      </c>
      <c r="J145" t="s">
        <v>1384</v>
      </c>
      <c r="N145" t="s">
        <v>1385</v>
      </c>
      <c r="O145" t="s">
        <v>1386</v>
      </c>
      <c r="P145" t="s">
        <v>268</v>
      </c>
      <c r="Q145" t="s">
        <v>268</v>
      </c>
      <c r="T145">
        <v>0</v>
      </c>
      <c r="U145">
        <f t="shared" ca="1" si="8"/>
        <v>0.89672208993530289</v>
      </c>
      <c r="V145" t="str">
        <f t="shared" ca="1" si="9"/>
        <v>Lynn:Mass:0.896722089935303</v>
      </c>
      <c r="W145" t="str">
        <f t="shared" si="10"/>
        <v>CleanSlate Centers::280 Union Street:Suite 302:Lynn:Mass:01901::Essex:781-731-6804:::0</v>
      </c>
      <c r="X145" t="str">
        <f t="shared" si="11"/>
        <v>list.add("CleanSlate Centers::280 Union Street:Suite 302:Lynn:Mass:01901::Essex:781-731-6804:::0");</v>
      </c>
    </row>
    <row r="146" spans="1:24" ht="12.75" customHeight="1" x14ac:dyDescent="0.15">
      <c r="A146" t="s">
        <v>1333</v>
      </c>
      <c r="B146" t="s">
        <v>1387</v>
      </c>
      <c r="C146" t="s">
        <v>1388</v>
      </c>
      <c r="E146" t="s">
        <v>1365</v>
      </c>
      <c r="F146" t="s">
        <v>2540</v>
      </c>
      <c r="G146" t="s">
        <v>1389</v>
      </c>
      <c r="I146" t="s">
        <v>1257</v>
      </c>
      <c r="J146" t="s">
        <v>1390</v>
      </c>
      <c r="L146" t="s">
        <v>1391</v>
      </c>
      <c r="N146" t="s">
        <v>1392</v>
      </c>
      <c r="O146" t="s">
        <v>1393</v>
      </c>
      <c r="R146" t="s">
        <v>268</v>
      </c>
      <c r="T146" t="s">
        <v>268</v>
      </c>
      <c r="U146">
        <f t="shared" ca="1" si="8"/>
        <v>0.50629324663464215</v>
      </c>
      <c r="V146" t="str">
        <f t="shared" ca="1" si="9"/>
        <v>Lynn:Mass:0.506293246634642</v>
      </c>
      <c r="W146" t="str">
        <f t="shared" si="10"/>
        <v>Lahey Health Behavioral Services:TSS:110 Green Street::Lynn:Mass:01902::Essex:781-593-9434 x212:1::1</v>
      </c>
      <c r="X146" t="str">
        <f t="shared" si="11"/>
        <v>list.add("Lahey Health Behavioral Services:TSS:110 Green Street::Lynn:Mass:01902::Essex:781-593-9434 x212:1::1");</v>
      </c>
    </row>
    <row r="147" spans="1:24" ht="12.75" customHeight="1" x14ac:dyDescent="0.15">
      <c r="A147" t="s">
        <v>1370</v>
      </c>
      <c r="B147" t="s">
        <v>1394</v>
      </c>
      <c r="C147" t="s">
        <v>1395</v>
      </c>
      <c r="E147" t="s">
        <v>1365</v>
      </c>
      <c r="F147" t="s">
        <v>2540</v>
      </c>
      <c r="G147" t="s">
        <v>1389</v>
      </c>
      <c r="I147" t="s">
        <v>1257</v>
      </c>
      <c r="J147" t="s">
        <v>1396</v>
      </c>
      <c r="K147" t="s">
        <v>419</v>
      </c>
      <c r="L147" t="s">
        <v>1397</v>
      </c>
      <c r="M147" t="s">
        <v>1398</v>
      </c>
      <c r="N147" t="s">
        <v>1399</v>
      </c>
      <c r="O147" t="s">
        <v>1400</v>
      </c>
      <c r="T147" t="s">
        <v>268</v>
      </c>
      <c r="U147">
        <f t="shared" ca="1" si="8"/>
        <v>0.2968340687756591</v>
      </c>
      <c r="V147" t="str">
        <f t="shared" ca="1" si="9"/>
        <v>Lynn:Mass:0.296834068775659</v>
      </c>
      <c r="W147" t="str">
        <f t="shared" si="10"/>
        <v>Project COPE Inc:Bridgewell:66 Johnson Street::Lynn:Mass:01902::Essex:781-584-8490:::1</v>
      </c>
      <c r="X147" t="str">
        <f t="shared" si="11"/>
        <v>list.add("Project COPE Inc:Bridgewell:66 Johnson Street::Lynn:Mass:01902::Essex:781-584-8490:::1");</v>
      </c>
    </row>
    <row r="148" spans="1:24" ht="12.75" customHeight="1" x14ac:dyDescent="0.15">
      <c r="A148" t="s">
        <v>1333</v>
      </c>
      <c r="B148" t="s">
        <v>1401</v>
      </c>
      <c r="C148" t="s">
        <v>1402</v>
      </c>
      <c r="E148" t="s">
        <v>1365</v>
      </c>
      <c r="F148" t="s">
        <v>2540</v>
      </c>
      <c r="G148" t="s">
        <v>1389</v>
      </c>
      <c r="I148" t="s">
        <v>1257</v>
      </c>
      <c r="J148" t="s">
        <v>1403</v>
      </c>
      <c r="K148" t="s">
        <v>419</v>
      </c>
      <c r="L148" t="s">
        <v>1404</v>
      </c>
      <c r="M148" t="s">
        <v>1391</v>
      </c>
      <c r="N148" t="s">
        <v>1405</v>
      </c>
      <c r="O148" t="s">
        <v>1406</v>
      </c>
      <c r="P148" t="s">
        <v>268</v>
      </c>
      <c r="Q148" t="s">
        <v>268</v>
      </c>
      <c r="T148" t="s">
        <v>268</v>
      </c>
      <c r="U148">
        <f t="shared" ca="1" si="8"/>
        <v>0.6706738537213679</v>
      </c>
      <c r="V148" t="str">
        <f t="shared" ca="1" si="9"/>
        <v>Lynn:Mass:0.670673853721368</v>
      </c>
      <c r="W148" t="str">
        <f t="shared" si="10"/>
        <v>Lahey Health Behavioral Services:Ryan House:100 Green Street::Lynn:Mass:01902::Essex:781-593-9434 x228:::1</v>
      </c>
      <c r="X148" t="str">
        <f t="shared" si="11"/>
        <v>list.add("Lahey Health Behavioral Services:Ryan House:100 Green Street::Lynn:Mass:01902::Essex:781-593-9434 x228:::1");</v>
      </c>
    </row>
    <row r="149" spans="1:24" ht="12.75" customHeight="1" x14ac:dyDescent="0.15">
      <c r="A149" t="s">
        <v>1407</v>
      </c>
      <c r="C149" t="s">
        <v>1408</v>
      </c>
      <c r="E149" t="s">
        <v>1365</v>
      </c>
      <c r="F149" t="s">
        <v>2540</v>
      </c>
      <c r="G149" t="s">
        <v>1409</v>
      </c>
      <c r="I149" t="s">
        <v>1257</v>
      </c>
      <c r="J149" t="s">
        <v>1410</v>
      </c>
      <c r="M149" t="s">
        <v>1411</v>
      </c>
      <c r="N149" t="s">
        <v>1412</v>
      </c>
      <c r="O149" t="s">
        <v>1413</v>
      </c>
      <c r="T149">
        <v>0</v>
      </c>
      <c r="U149">
        <f t="shared" ca="1" si="8"/>
        <v>0.22137455509260728</v>
      </c>
      <c r="V149" t="str">
        <f t="shared" ca="1" si="9"/>
        <v>Lynn:Mass:0.221374555092607</v>
      </c>
      <c r="W149" t="str">
        <f t="shared" si="10"/>
        <v>Lynn Comprehensive Treatment Ctr::11 Circle Avenue::Lynn:Mass:01905::Essex:781-836-4054:::0</v>
      </c>
      <c r="X149" t="str">
        <f t="shared" si="11"/>
        <v>list.add("Lynn Comprehensive Treatment Ctr::11 Circle Avenue::Lynn:Mass:01905::Essex:781-836-4054:::0");</v>
      </c>
    </row>
    <row r="150" spans="1:24" ht="12.75" customHeight="1" x14ac:dyDescent="0.15">
      <c r="A150" t="s">
        <v>1370</v>
      </c>
      <c r="B150" t="s">
        <v>1414</v>
      </c>
      <c r="C150" t="s">
        <v>1395</v>
      </c>
      <c r="E150" t="s">
        <v>1365</v>
      </c>
      <c r="F150" t="s">
        <v>2540</v>
      </c>
      <c r="G150" t="s">
        <v>1409</v>
      </c>
      <c r="I150" t="s">
        <v>1257</v>
      </c>
      <c r="J150" t="s">
        <v>1396</v>
      </c>
      <c r="L150" t="s">
        <v>1397</v>
      </c>
      <c r="N150" t="s">
        <v>1415</v>
      </c>
      <c r="O150" t="s">
        <v>1416</v>
      </c>
      <c r="R150" t="s">
        <v>268</v>
      </c>
      <c r="T150" t="s">
        <v>268</v>
      </c>
      <c r="U150">
        <f t="shared" ca="1" si="8"/>
        <v>0.43714881357875213</v>
      </c>
      <c r="V150" t="str">
        <f t="shared" ca="1" si="9"/>
        <v>Lynn:Mass:0.437148813578752</v>
      </c>
      <c r="W150" t="str">
        <f t="shared" si="10"/>
        <v>Project COPE Inc:Womens Residential:66 Johnson Street::Lynn:Mass:01905::Essex:781-584-8490:1::1</v>
      </c>
      <c r="X150" t="str">
        <f t="shared" si="11"/>
        <v>list.add("Project COPE Inc:Womens Residential:66 Johnson Street::Lynn:Mass:01905::Essex:781-584-8490:1::1");</v>
      </c>
    </row>
    <row r="151" spans="1:24" ht="12.75" customHeight="1" x14ac:dyDescent="0.15">
      <c r="A151" t="s">
        <v>826</v>
      </c>
      <c r="B151" t="s">
        <v>1417</v>
      </c>
      <c r="C151" t="s">
        <v>1418</v>
      </c>
      <c r="E151" t="s">
        <v>1419</v>
      </c>
      <c r="F151" t="s">
        <v>2540</v>
      </c>
      <c r="G151" t="s">
        <v>1420</v>
      </c>
      <c r="I151" t="s">
        <v>1257</v>
      </c>
      <c r="J151" t="s">
        <v>1421</v>
      </c>
      <c r="L151" t="s">
        <v>1076</v>
      </c>
      <c r="N151" t="s">
        <v>1422</v>
      </c>
      <c r="O151" t="s">
        <v>1423</v>
      </c>
      <c r="Q151" t="s">
        <v>268</v>
      </c>
      <c r="T151">
        <v>0</v>
      </c>
      <c r="U151">
        <f t="shared" ca="1" si="8"/>
        <v>0.20849783651740983</v>
      </c>
      <c r="V151" t="str">
        <f t="shared" ca="1" si="9"/>
        <v>Saugus:Mass:0.20849783651741</v>
      </c>
      <c r="W151" t="str">
        <f t="shared" si="10"/>
        <v>Spectrum Health Systems Inc:Spectrum/Saugus:184 Broadway Street::Saugus:Mass:01906::Essex:781-233-1095:::0</v>
      </c>
      <c r="X151" t="str">
        <f t="shared" si="11"/>
        <v>list.add("Spectrum Health Systems Inc:Spectrum/Saugus:184 Broadway Street::Saugus:Mass:01906::Essex:781-233-1095:::0");</v>
      </c>
    </row>
    <row r="152" spans="1:24" ht="12.75" customHeight="1" x14ac:dyDescent="0.15">
      <c r="A152" t="s">
        <v>1139</v>
      </c>
      <c r="B152" t="s">
        <v>1424</v>
      </c>
      <c r="C152" t="s">
        <v>1425</v>
      </c>
      <c r="E152" t="s">
        <v>1426</v>
      </c>
      <c r="F152" t="s">
        <v>2540</v>
      </c>
      <c r="G152" t="s">
        <v>1427</v>
      </c>
      <c r="I152" t="s">
        <v>1257</v>
      </c>
      <c r="J152" t="s">
        <v>1428</v>
      </c>
      <c r="N152" t="s">
        <v>1429</v>
      </c>
      <c r="O152" t="s">
        <v>1430</v>
      </c>
      <c r="P152" t="s">
        <v>268</v>
      </c>
      <c r="T152" t="s">
        <v>268</v>
      </c>
      <c r="U152">
        <f t="shared" ca="1" si="8"/>
        <v>0.90652536315807319</v>
      </c>
      <c r="V152" t="str">
        <f t="shared" ca="1" si="9"/>
        <v>Danvers:Mass:0.906525363158073</v>
      </c>
      <c r="W152" t="str">
        <f t="shared" si="10"/>
        <v>Catholic Charities:Family Counseling and Guidance Ctr:152 Sylvan Street::Danvers:Mass:01923::Essex:978-774-6820:::1</v>
      </c>
      <c r="X152" t="str">
        <f t="shared" si="11"/>
        <v>list.add("Catholic Charities:Family Counseling and Guidance Ctr:152 Sylvan Street::Danvers:Mass:01923::Essex:978-774-6820:::1");</v>
      </c>
    </row>
    <row r="153" spans="1:24" ht="12.75" customHeight="1" x14ac:dyDescent="0.15">
      <c r="A153" t="s">
        <v>1333</v>
      </c>
      <c r="B153" t="s">
        <v>1431</v>
      </c>
      <c r="C153" t="s">
        <v>1432</v>
      </c>
      <c r="E153" t="s">
        <v>1426</v>
      </c>
      <c r="F153" t="s">
        <v>2540</v>
      </c>
      <c r="G153" t="s">
        <v>1427</v>
      </c>
      <c r="I153" t="s">
        <v>1257</v>
      </c>
      <c r="J153" t="s">
        <v>1433</v>
      </c>
      <c r="N153" t="s">
        <v>1434</v>
      </c>
      <c r="O153" t="s">
        <v>1435</v>
      </c>
      <c r="R153" t="s">
        <v>268</v>
      </c>
      <c r="S153" t="s">
        <v>268</v>
      </c>
      <c r="T153" t="s">
        <v>268</v>
      </c>
      <c r="U153">
        <f t="shared" ca="1" si="8"/>
        <v>0.60022781019056781</v>
      </c>
      <c r="V153" t="str">
        <f t="shared" ca="1" si="9"/>
        <v>Danvers:Mass:0.600227810190568</v>
      </c>
      <c r="W153" t="str">
        <f t="shared" si="10"/>
        <v>Lahey Health Behavioral Services:Residential Adolescent Program:111 Middleton Road::Danvers:Mass:01923::Essex:978-739-7615:1:1:1</v>
      </c>
      <c r="X153" t="str">
        <f t="shared" si="11"/>
        <v>list.add("Lahey Health Behavioral Services:Residential Adolescent Program:111 Middleton Road::Danvers:Mass:01923::Essex:978-739-7615:1:1:1");</v>
      </c>
    </row>
    <row r="154" spans="1:24" ht="12.75" customHeight="1" x14ac:dyDescent="0.15">
      <c r="A154" t="s">
        <v>1333</v>
      </c>
      <c r="B154" t="s">
        <v>1436</v>
      </c>
      <c r="C154" t="s">
        <v>1432</v>
      </c>
      <c r="E154" t="s">
        <v>1426</v>
      </c>
      <c r="F154" t="s">
        <v>2540</v>
      </c>
      <c r="G154" t="s">
        <v>1427</v>
      </c>
      <c r="I154" t="s">
        <v>1257</v>
      </c>
      <c r="J154" t="s">
        <v>1437</v>
      </c>
      <c r="L154" t="s">
        <v>1438</v>
      </c>
      <c r="N154" t="s">
        <v>1439</v>
      </c>
      <c r="O154" t="s">
        <v>1440</v>
      </c>
      <c r="T154" t="s">
        <v>268</v>
      </c>
      <c r="U154">
        <f t="shared" ca="1" si="8"/>
        <v>0.57566251807231861</v>
      </c>
      <c r="V154" t="str">
        <f t="shared" ca="1" si="9"/>
        <v>Danvers:Mass:0.575662518072319</v>
      </c>
      <c r="W154" t="str">
        <f t="shared" si="10"/>
        <v>Lahey Health Behavioral Services:Methadone Program:111 Middleton Road::Danvers:Mass:01923::Essex:978-739-7664:::1</v>
      </c>
      <c r="X154" t="str">
        <f t="shared" si="11"/>
        <v>list.add("Lahey Health Behavioral Services:Methadone Program:111 Middleton Road::Danvers:Mass:01923::Essex:978-739-7664:::1");</v>
      </c>
    </row>
    <row r="155" spans="1:24" ht="12.75" customHeight="1" x14ac:dyDescent="0.15">
      <c r="A155" t="s">
        <v>1333</v>
      </c>
      <c r="B155" t="s">
        <v>1441</v>
      </c>
      <c r="C155" t="s">
        <v>1432</v>
      </c>
      <c r="E155" t="s">
        <v>1426</v>
      </c>
      <c r="F155" t="s">
        <v>2540</v>
      </c>
      <c r="G155" t="s">
        <v>1427</v>
      </c>
      <c r="I155" t="s">
        <v>1257</v>
      </c>
      <c r="J155" t="s">
        <v>1442</v>
      </c>
      <c r="M155" t="s">
        <v>1443</v>
      </c>
      <c r="N155" t="s">
        <v>1439</v>
      </c>
      <c r="O155" t="s">
        <v>1440</v>
      </c>
      <c r="T155" t="s">
        <v>268</v>
      </c>
      <c r="U155">
        <f t="shared" ca="1" si="8"/>
        <v>0.26859924692616866</v>
      </c>
      <c r="V155" t="str">
        <f t="shared" ca="1" si="9"/>
        <v>Danvers:Mass:0.268599246926169</v>
      </c>
      <c r="W155" t="str">
        <f t="shared" si="10"/>
        <v>Lahey Health Behavioral Services:CSS Program:111 Middleton Road::Danvers:Mass:01923::Essex:978-739-7621:::1</v>
      </c>
      <c r="X155" t="str">
        <f t="shared" si="11"/>
        <v>list.add("Lahey Health Behavioral Services:CSS Program:111 Middleton Road::Danvers:Mass:01923::Essex:978-739-7621:::1");</v>
      </c>
    </row>
    <row r="156" spans="1:24" ht="12.75" customHeight="1" x14ac:dyDescent="0.15">
      <c r="A156" t="s">
        <v>1333</v>
      </c>
      <c r="B156" t="s">
        <v>842</v>
      </c>
      <c r="C156" t="s">
        <v>1444</v>
      </c>
      <c r="E156" t="s">
        <v>1445</v>
      </c>
      <c r="F156" t="s">
        <v>2540</v>
      </c>
      <c r="G156" t="s">
        <v>1446</v>
      </c>
      <c r="I156" t="s">
        <v>1257</v>
      </c>
      <c r="J156" t="s">
        <v>1447</v>
      </c>
      <c r="N156" t="s">
        <v>1448</v>
      </c>
      <c r="O156" t="s">
        <v>1449</v>
      </c>
      <c r="T156" t="s">
        <v>268</v>
      </c>
      <c r="U156">
        <f t="shared" ca="1" si="8"/>
        <v>0.17999829557597113</v>
      </c>
      <c r="V156" t="str">
        <f t="shared" ca="1" si="9"/>
        <v>Gloucester:Mass:0.179998295575971</v>
      </c>
      <c r="W156" t="str">
        <f t="shared" si="10"/>
        <v>Lahey Health Behavioral Services:Opioid Treatment Program:298 Washington Street::Gloucester:Mass:01930::Essex:978-283-0296 x213:::1</v>
      </c>
      <c r="X156" t="str">
        <f t="shared" si="11"/>
        <v>list.add("Lahey Health Behavioral Services:Opioid Treatment Program:298 Washington Street::Gloucester:Mass:01930::Essex:978-283-0296 x213:::1");</v>
      </c>
    </row>
    <row r="157" spans="1:24" ht="12.75" customHeight="1" x14ac:dyDescent="0.15">
      <c r="A157" t="s">
        <v>1450</v>
      </c>
      <c r="C157" t="s">
        <v>1451</v>
      </c>
      <c r="E157" t="s">
        <v>1452</v>
      </c>
      <c r="F157" t="s">
        <v>2540</v>
      </c>
      <c r="G157" t="s">
        <v>1453</v>
      </c>
      <c r="I157" t="s">
        <v>1257</v>
      </c>
      <c r="J157" t="s">
        <v>1454</v>
      </c>
      <c r="N157" t="s">
        <v>1455</v>
      </c>
      <c r="O157" t="s">
        <v>1456</v>
      </c>
      <c r="R157" t="s">
        <v>268</v>
      </c>
      <c r="T157" t="s">
        <v>268</v>
      </c>
      <c r="U157">
        <f t="shared" ca="1" si="8"/>
        <v>0.94105223612374811</v>
      </c>
      <c r="V157" t="str">
        <f t="shared" ca="1" si="9"/>
        <v>Newburyport:Mass:0.941052236123748</v>
      </c>
      <c r="W157" t="str">
        <f t="shared" si="10"/>
        <v>Link House Inc::37 Washington Street::Newburyport:Mass:01950::Essex:978-462-7341:1::1</v>
      </c>
      <c r="X157" t="str">
        <f t="shared" si="11"/>
        <v>list.add("Link House Inc::37 Washington Street::Newburyport:Mass:01950::Essex:978-462-7341:1::1");</v>
      </c>
    </row>
    <row r="158" spans="1:24" ht="12.75" customHeight="1" x14ac:dyDescent="0.15">
      <c r="A158" t="s">
        <v>1457</v>
      </c>
      <c r="C158" t="s">
        <v>1458</v>
      </c>
      <c r="E158" t="s">
        <v>1459</v>
      </c>
      <c r="F158" t="s">
        <v>2540</v>
      </c>
      <c r="G158" t="s">
        <v>1460</v>
      </c>
      <c r="I158" t="s">
        <v>1257</v>
      </c>
      <c r="J158" t="s">
        <v>1461</v>
      </c>
      <c r="N158" t="s">
        <v>1462</v>
      </c>
      <c r="O158" t="s">
        <v>1463</v>
      </c>
      <c r="T158">
        <v>0</v>
      </c>
      <c r="U158">
        <f t="shared" ca="1" si="8"/>
        <v>0.22462711921837708</v>
      </c>
      <c r="V158" t="str">
        <f t="shared" ca="1" si="9"/>
        <v>Peabody:Mass:0.224627119218377</v>
      </c>
      <c r="W158" t="str">
        <f t="shared" si="10"/>
        <v>Inn Transition::42 Washington Street::Peabody:Mass:01960::Essex:978-531-9951 x102:::0</v>
      </c>
      <c r="X158" t="str">
        <f t="shared" si="11"/>
        <v>list.add("Inn Transition::42 Washington Street::Peabody:Mass:01960::Essex:978-531-9951 x102:::0");</v>
      </c>
    </row>
    <row r="159" spans="1:24" ht="12.75" customHeight="1" x14ac:dyDescent="0.15">
      <c r="A159" t="s">
        <v>652</v>
      </c>
      <c r="B159" t="s">
        <v>1464</v>
      </c>
      <c r="C159" t="s">
        <v>1465</v>
      </c>
      <c r="E159" t="s">
        <v>1459</v>
      </c>
      <c r="F159" t="s">
        <v>2540</v>
      </c>
      <c r="G159" t="s">
        <v>1460</v>
      </c>
      <c r="I159" t="s">
        <v>1257</v>
      </c>
      <c r="J159" t="s">
        <v>1466</v>
      </c>
      <c r="N159" t="s">
        <v>1467</v>
      </c>
      <c r="O159" t="s">
        <v>1468</v>
      </c>
      <c r="T159">
        <v>0</v>
      </c>
      <c r="U159">
        <f t="shared" ca="1" si="8"/>
        <v>0.69413424124111467</v>
      </c>
      <c r="V159" t="str">
        <f t="shared" ca="1" si="9"/>
        <v>Peabody:Mass:0.694134241241115</v>
      </c>
      <c r="W159" t="str">
        <f t="shared" si="10"/>
        <v>Community Substance Abuse Centers:(CSAC):172 Newbury Street::Peabody:Mass:01960::Essex:978-535-9190:::0</v>
      </c>
      <c r="X159" t="str">
        <f t="shared" si="11"/>
        <v>list.add("Community Substance Abuse Centers:(CSAC):172 Newbury Street::Peabody:Mass:01960::Essex:978-535-9190:::0");</v>
      </c>
    </row>
    <row r="160" spans="1:24" ht="12.75" customHeight="1" x14ac:dyDescent="0.15">
      <c r="A160" t="s">
        <v>1469</v>
      </c>
      <c r="C160" t="s">
        <v>1470</v>
      </c>
      <c r="E160" t="s">
        <v>1471</v>
      </c>
      <c r="F160" t="s">
        <v>2540</v>
      </c>
      <c r="G160" t="s">
        <v>1472</v>
      </c>
      <c r="I160" t="s">
        <v>376</v>
      </c>
      <c r="J160" t="s">
        <v>1473</v>
      </c>
      <c r="L160" t="s">
        <v>1474</v>
      </c>
      <c r="N160" t="s">
        <v>1475</v>
      </c>
      <c r="O160" t="s">
        <v>1476</v>
      </c>
      <c r="T160" t="s">
        <v>268</v>
      </c>
      <c r="U160">
        <f t="shared" ca="1" si="8"/>
        <v>0.94042980260703557</v>
      </c>
      <c r="V160" t="str">
        <f t="shared" ca="1" si="9"/>
        <v>Foxboro:Mass:0.940429802607036</v>
      </c>
      <c r="W160" t="str">
        <f t="shared" si="10"/>
        <v>Steward NORCAP Lodge::71 Walnut Street::Foxboro:Mass:02035::Norfolk:508-543-1873:::1</v>
      </c>
      <c r="X160" t="str">
        <f t="shared" si="11"/>
        <v>list.add("Steward NORCAP Lodge::71 Walnut Street::Foxboro:Mass:02035::Norfolk:508-543-1873:::1");</v>
      </c>
    </row>
    <row r="161" spans="1:101" ht="12.75" customHeight="1" x14ac:dyDescent="0.15">
      <c r="A161" t="s">
        <v>1232</v>
      </c>
      <c r="B161" t="s">
        <v>866</v>
      </c>
      <c r="C161" t="s">
        <v>1477</v>
      </c>
      <c r="D161" t="s">
        <v>1478</v>
      </c>
      <c r="E161" t="s">
        <v>866</v>
      </c>
      <c r="F161" t="s">
        <v>2540</v>
      </c>
      <c r="G161" t="s">
        <v>1479</v>
      </c>
      <c r="I161" t="s">
        <v>376</v>
      </c>
      <c r="J161" t="s">
        <v>1480</v>
      </c>
      <c r="L161" t="s">
        <v>1481</v>
      </c>
      <c r="N161" t="s">
        <v>1482</v>
      </c>
      <c r="O161" t="s">
        <v>1483</v>
      </c>
      <c r="T161" t="s">
        <v>268</v>
      </c>
      <c r="U161">
        <f t="shared" ca="1" si="8"/>
        <v>0.20812247703198061</v>
      </c>
      <c r="V161" t="str">
        <f t="shared" ca="1" si="9"/>
        <v>Franklin:Mass:0.208122477031981</v>
      </c>
      <c r="W161" t="str">
        <f t="shared" si="10"/>
        <v>Arbour Counseling Services:Franklin:38 Pond Street:Suite 101:Franklin:Mass:02038::Norfolk:508-528-6037 x18:::1</v>
      </c>
      <c r="X161" t="str">
        <f t="shared" si="11"/>
        <v>list.add("Arbour Counseling Services:Franklin:38 Pond Street:Suite 101:Franklin:Mass:02038::Norfolk:508-528-6037 x18:::1");</v>
      </c>
    </row>
    <row r="162" spans="1:101" ht="12.75" customHeight="1" x14ac:dyDescent="0.15">
      <c r="A162" t="s">
        <v>1232</v>
      </c>
      <c r="C162" t="s">
        <v>1484</v>
      </c>
      <c r="E162" t="s">
        <v>1485</v>
      </c>
      <c r="F162" t="s">
        <v>2540</v>
      </c>
      <c r="G162" t="s">
        <v>1486</v>
      </c>
      <c r="I162" t="s">
        <v>296</v>
      </c>
      <c r="J162" t="s">
        <v>1487</v>
      </c>
      <c r="L162" t="s">
        <v>1488</v>
      </c>
      <c r="N162" t="s">
        <v>1489</v>
      </c>
      <c r="O162" t="s">
        <v>1490</v>
      </c>
      <c r="P162" t="s">
        <v>268</v>
      </c>
      <c r="Q162" t="s">
        <v>268</v>
      </c>
      <c r="T162" t="s">
        <v>268</v>
      </c>
      <c r="U162">
        <f t="shared" ca="1" si="8"/>
        <v>0.46393651117410462</v>
      </c>
      <c r="V162" t="str">
        <f t="shared" ca="1" si="9"/>
        <v>Norwell:Mass:0.463936511174105</v>
      </c>
      <c r="W162" t="str">
        <f t="shared" si="10"/>
        <v>Arbour Counseling Services::384 Washington Street::Norwell:Mass:02061::Plymouth:781-871-6550 x22:::1</v>
      </c>
      <c r="X162" t="str">
        <f t="shared" si="11"/>
        <v>list.add("Arbour Counseling Services::384 Washington Street::Norwell:Mass:02061::Plymouth:781-871-6550 x22:::1");</v>
      </c>
    </row>
    <row r="163" spans="1:101" ht="12.75" customHeight="1" x14ac:dyDescent="0.15">
      <c r="A163" t="s">
        <v>1491</v>
      </c>
      <c r="B163" t="s">
        <v>1492</v>
      </c>
      <c r="C163" t="s">
        <v>1493</v>
      </c>
      <c r="E163" t="s">
        <v>1494</v>
      </c>
      <c r="F163" t="s">
        <v>2540</v>
      </c>
      <c r="G163" t="s">
        <v>1495</v>
      </c>
      <c r="I163" t="s">
        <v>376</v>
      </c>
      <c r="J163" t="s">
        <v>1496</v>
      </c>
      <c r="N163" t="s">
        <v>1497</v>
      </c>
      <c r="O163" t="s">
        <v>1498</v>
      </c>
      <c r="P163" t="s">
        <v>268</v>
      </c>
      <c r="S163" t="s">
        <v>268</v>
      </c>
      <c r="T163">
        <v>0</v>
      </c>
      <c r="U163">
        <f t="shared" ca="1" si="8"/>
        <v>0.82999377478810676</v>
      </c>
      <c r="V163" t="str">
        <f t="shared" ca="1" si="9"/>
        <v>Walpole:Mass:0.829993774788107</v>
      </c>
      <c r="W163" t="str">
        <f t="shared" si="10"/>
        <v>Bay State Community Services Inc:Ctr for Community Csl and Educ:32 Common Street::Walpole:Mass:02081::Norfolk:508-668-3223::1:0</v>
      </c>
      <c r="X163" t="str">
        <f t="shared" si="11"/>
        <v>list.add("Bay State Community Services Inc:Ctr for Community Csl and Educ:32 Common Street::Walpole:Mass:02081::Norfolk:508-668-3223::1:0");</v>
      </c>
    </row>
    <row r="164" spans="1:101" ht="12.75" customHeight="1" x14ac:dyDescent="0.15">
      <c r="A164" t="s">
        <v>692</v>
      </c>
      <c r="C164" t="s">
        <v>1499</v>
      </c>
      <c r="D164" t="s">
        <v>1500</v>
      </c>
      <c r="E164" t="s">
        <v>1501</v>
      </c>
      <c r="F164" t="s">
        <v>2540</v>
      </c>
      <c r="G164" t="s">
        <v>1502</v>
      </c>
      <c r="I164" t="s">
        <v>345</v>
      </c>
      <c r="J164" t="s">
        <v>1503</v>
      </c>
      <c r="N164" t="s">
        <v>1504</v>
      </c>
      <c r="O164" t="s">
        <v>1505</v>
      </c>
      <c r="T164" t="s">
        <v>268</v>
      </c>
      <c r="U164">
        <f t="shared" ca="1" si="8"/>
        <v>4.8924345266265545E-2</v>
      </c>
      <c r="V164" t="str">
        <f t="shared" ca="1" si="9"/>
        <v>Boston:Mass:0.0489243452662655</v>
      </c>
      <c r="W164" t="str">
        <f t="shared" si="10"/>
        <v>AdCare Hospital::14 Beacon Street:Suite 801:Boston:Mass:02108::Suffolk:617-227-2622:::1</v>
      </c>
      <c r="X164" t="str">
        <f t="shared" si="11"/>
        <v>list.add("AdCare Hospital::14 Beacon Street:Suite 801:Boston:Mass:02108::Suffolk:617-227-2622:::1");</v>
      </c>
    </row>
    <row r="165" spans="1:101" ht="12.75" customHeight="1" x14ac:dyDescent="0.15">
      <c r="A165" t="s">
        <v>1506</v>
      </c>
      <c r="C165" t="s">
        <v>1507</v>
      </c>
      <c r="E165" t="s">
        <v>1501</v>
      </c>
      <c r="F165" t="s">
        <v>2540</v>
      </c>
      <c r="G165" t="s">
        <v>1508</v>
      </c>
      <c r="I165" t="s">
        <v>345</v>
      </c>
      <c r="J165" t="s">
        <v>1509</v>
      </c>
      <c r="L165" t="s">
        <v>1510</v>
      </c>
      <c r="N165" t="s">
        <v>1511</v>
      </c>
      <c r="O165" t="s">
        <v>1512</v>
      </c>
      <c r="T165" t="s">
        <v>268</v>
      </c>
      <c r="U165">
        <f t="shared" ca="1" si="8"/>
        <v>0.15885771330221077</v>
      </c>
      <c r="V165" t="str">
        <f t="shared" ca="1" si="9"/>
        <v>Boston:Mass:0.158857713302211</v>
      </c>
      <c r="W165" t="str">
        <f t="shared" si="10"/>
        <v>Boston Rescue Mission OP Counseling::39 Kingston Street::Boston:Mass:02111::Suffolk:617-482-8819 x1215:::1</v>
      </c>
      <c r="X165" t="str">
        <f t="shared" si="11"/>
        <v>list.add("Boston Rescue Mission OP Counseling::39 Kingston Street::Boston:Mass:02111::Suffolk:617-482-8819 x1215:::1");</v>
      </c>
    </row>
    <row r="166" spans="1:101" ht="12.75" customHeight="1" x14ac:dyDescent="0.15">
      <c r="A166" t="s">
        <v>1513</v>
      </c>
      <c r="B166" t="s">
        <v>1514</v>
      </c>
      <c r="C166" t="s">
        <v>1515</v>
      </c>
      <c r="D166" t="s">
        <v>1154</v>
      </c>
      <c r="E166" t="s">
        <v>1501</v>
      </c>
      <c r="F166" t="s">
        <v>2540</v>
      </c>
      <c r="G166" t="s">
        <v>1508</v>
      </c>
      <c r="H166" t="s">
        <v>1516</v>
      </c>
      <c r="I166" t="s">
        <v>345</v>
      </c>
      <c r="J166" t="s">
        <v>1517</v>
      </c>
      <c r="N166" t="s">
        <v>1518</v>
      </c>
      <c r="O166" t="s">
        <v>1519</v>
      </c>
      <c r="R166" t="s">
        <v>268</v>
      </c>
      <c r="S166" t="s">
        <v>268</v>
      </c>
      <c r="T166" t="s">
        <v>268</v>
      </c>
      <c r="U166">
        <f t="shared" ca="1" si="8"/>
        <v>0.12964829210647655</v>
      </c>
      <c r="V166" t="str">
        <f t="shared" ca="1" si="9"/>
        <v>Boston:Mass:0.129648292106477</v>
      </c>
      <c r="W166" t="str">
        <f t="shared" si="10"/>
        <v>Boston Alcohol and Substance:Abuse Programs Inc:25 Kingston Street:3rd Floor:Boston:Mass:02111:2200:Suffolk:617-482-5292:1:1:1</v>
      </c>
      <c r="X166" t="str">
        <f t="shared" si="11"/>
        <v>list.add("Boston Alcohol and Substance:Abuse Programs Inc:25 Kingston Street:3rd Floor:Boston:Mass:02111:2200:Suffolk:617-482-5292:1:1:1");</v>
      </c>
      <c r="CT166" t="s">
        <v>268</v>
      </c>
      <c r="CW166" t="s">
        <v>268</v>
      </c>
    </row>
    <row r="167" spans="1:101" ht="12.75" customHeight="1" x14ac:dyDescent="0.15">
      <c r="A167" t="s">
        <v>1520</v>
      </c>
      <c r="C167" t="s">
        <v>1521</v>
      </c>
      <c r="E167" t="s">
        <v>1501</v>
      </c>
      <c r="F167" t="s">
        <v>2540</v>
      </c>
      <c r="G167" t="s">
        <v>1508</v>
      </c>
      <c r="I167" t="s">
        <v>345</v>
      </c>
      <c r="J167" t="s">
        <v>1522</v>
      </c>
      <c r="L167" t="s">
        <v>1523</v>
      </c>
      <c r="N167" t="s">
        <v>1524</v>
      </c>
      <c r="O167" t="s">
        <v>1525</v>
      </c>
      <c r="S167" t="s">
        <v>268</v>
      </c>
      <c r="T167" t="s">
        <v>268</v>
      </c>
      <c r="U167">
        <f t="shared" ca="1" si="8"/>
        <v>0.41543708568784388</v>
      </c>
      <c r="V167" t="str">
        <f t="shared" ca="1" si="9"/>
        <v>Boston:Mass:0.415437085687844</v>
      </c>
      <c r="W167" t="str">
        <f t="shared" si="10"/>
        <v>Bridge Over Troubled Waters Inc::47 West Street::Boston:Mass:02111::Suffolk:617-423-9575 x212::1:1</v>
      </c>
      <c r="X167" t="str">
        <f t="shared" si="11"/>
        <v>list.add("Bridge Over Troubled Waters Inc::47 West Street::Boston:Mass:02111::Suffolk:617-423-9575 x212::1:1");</v>
      </c>
    </row>
    <row r="168" spans="1:101" ht="12.75" customHeight="1" x14ac:dyDescent="0.15">
      <c r="A168" t="s">
        <v>749</v>
      </c>
      <c r="B168" t="s">
        <v>1501</v>
      </c>
      <c r="C168" t="s">
        <v>1526</v>
      </c>
      <c r="D168" t="s">
        <v>1527</v>
      </c>
      <c r="E168" t="s">
        <v>1501</v>
      </c>
      <c r="F168" t="s">
        <v>2540</v>
      </c>
      <c r="G168" t="s">
        <v>1508</v>
      </c>
      <c r="I168" t="s">
        <v>345</v>
      </c>
      <c r="J168" t="s">
        <v>1528</v>
      </c>
      <c r="L168" t="s">
        <v>590</v>
      </c>
      <c r="N168" t="s">
        <v>1529</v>
      </c>
      <c r="O168" t="s">
        <v>1530</v>
      </c>
      <c r="S168" t="s">
        <v>268</v>
      </c>
      <c r="T168" t="s">
        <v>268</v>
      </c>
      <c r="U168">
        <f t="shared" ca="1" si="8"/>
        <v>0.24314505669561615</v>
      </c>
      <c r="V168" t="str">
        <f t="shared" ca="1" si="9"/>
        <v>Boston:Mass:0.243145056695616</v>
      </c>
      <c r="W168" t="str">
        <f t="shared" si="10"/>
        <v>Institute for Health and Recovery Inc:Boston:105 Chauncy Street:Suite 602:Boston:Mass:02111::Suffolk:617-849-6994::1:1</v>
      </c>
      <c r="X168" t="str">
        <f t="shared" si="11"/>
        <v>list.add("Institute for Health and Recovery Inc:Boston:105 Chauncy Street:Suite 602:Boston:Mass:02111::Suffolk:617-849-6994::1:1");</v>
      </c>
    </row>
    <row r="169" spans="1:101" ht="12.75" customHeight="1" x14ac:dyDescent="0.15">
      <c r="A169" t="s">
        <v>1531</v>
      </c>
      <c r="B169" t="s">
        <v>1532</v>
      </c>
      <c r="C169" t="s">
        <v>1533</v>
      </c>
      <c r="E169" t="s">
        <v>1501</v>
      </c>
      <c r="F169" t="s">
        <v>2540</v>
      </c>
      <c r="G169" t="s">
        <v>1534</v>
      </c>
      <c r="I169" t="s">
        <v>345</v>
      </c>
      <c r="J169" t="s">
        <v>1535</v>
      </c>
      <c r="L169" t="s">
        <v>1536</v>
      </c>
      <c r="N169" t="s">
        <v>1537</v>
      </c>
      <c r="O169" t="s">
        <v>1538</v>
      </c>
      <c r="R169" t="s">
        <v>268</v>
      </c>
      <c r="T169" t="s">
        <v>268</v>
      </c>
      <c r="U169">
        <f t="shared" ca="1" si="8"/>
        <v>0.10298399754348142</v>
      </c>
      <c r="V169" t="str">
        <f t="shared" ca="1" si="9"/>
        <v>Boston:Mass:0.102983997543481</v>
      </c>
      <c r="W169" t="str">
        <f t="shared" si="10"/>
        <v>Bay Cove Human Services:Methadone Services:66 Canal Street::Boston:Mass:02114::Suffolk:617-371-3030 x3085:1::1</v>
      </c>
      <c r="X169" t="str">
        <f t="shared" si="11"/>
        <v>list.add("Bay Cove Human Services:Methadone Services:66 Canal Street::Boston:Mass:02114::Suffolk:617-371-3030 x3085:1::1");</v>
      </c>
      <c r="CP169" t="s">
        <v>268</v>
      </c>
      <c r="CT169" t="s">
        <v>268</v>
      </c>
    </row>
    <row r="170" spans="1:101" ht="12.75" customHeight="1" x14ac:dyDescent="0.15">
      <c r="A170" t="s">
        <v>1539</v>
      </c>
      <c r="B170" t="s">
        <v>1540</v>
      </c>
      <c r="C170" t="s">
        <v>1541</v>
      </c>
      <c r="E170" t="s">
        <v>1501</v>
      </c>
      <c r="F170" t="s">
        <v>2540</v>
      </c>
      <c r="G170" t="s">
        <v>1534</v>
      </c>
      <c r="I170" t="s">
        <v>345</v>
      </c>
      <c r="J170" t="s">
        <v>1542</v>
      </c>
      <c r="K170" t="s">
        <v>419</v>
      </c>
      <c r="L170" t="s">
        <v>1543</v>
      </c>
      <c r="M170" t="s">
        <v>1544</v>
      </c>
      <c r="N170" t="s">
        <v>1545</v>
      </c>
      <c r="O170" t="s">
        <v>1546</v>
      </c>
      <c r="P170" t="s">
        <v>268</v>
      </c>
      <c r="Q170" t="s">
        <v>268</v>
      </c>
      <c r="T170">
        <v>0</v>
      </c>
      <c r="U170">
        <f t="shared" ca="1" si="8"/>
        <v>0.39985315122571585</v>
      </c>
      <c r="V170" t="str">
        <f t="shared" ca="1" si="9"/>
        <v>Boston:Mass:0.399853151225716</v>
      </c>
      <c r="W170" t="str">
        <f t="shared" si="10"/>
        <v>Massachusetts General Hospital:Addiction Services:16 Blossom Street::Boston:Mass:02114::Suffolk:617-643-4699:::0</v>
      </c>
      <c r="X170" t="str">
        <f t="shared" si="11"/>
        <v>list.add("Massachusetts General Hospital:Addiction Services:16 Blossom Street::Boston:Mass:02114::Suffolk:617-643-4699:::0");</v>
      </c>
      <c r="CL170" t="s">
        <v>268</v>
      </c>
    </row>
    <row r="171" spans="1:101" ht="12.75" customHeight="1" x14ac:dyDescent="0.15">
      <c r="A171" t="s">
        <v>1547</v>
      </c>
      <c r="C171" t="s">
        <v>1548</v>
      </c>
      <c r="D171" t="s">
        <v>1549</v>
      </c>
      <c r="E171" t="s">
        <v>1501</v>
      </c>
      <c r="F171" t="s">
        <v>2540</v>
      </c>
      <c r="G171" t="s">
        <v>1534</v>
      </c>
      <c r="I171" t="s">
        <v>345</v>
      </c>
      <c r="J171" t="s">
        <v>1542</v>
      </c>
      <c r="N171" t="s">
        <v>1550</v>
      </c>
      <c r="O171" t="s">
        <v>1551</v>
      </c>
      <c r="P171" t="s">
        <v>268</v>
      </c>
      <c r="Q171" t="s">
        <v>268</v>
      </c>
      <c r="S171" t="s">
        <v>268</v>
      </c>
      <c r="T171" t="s">
        <v>268</v>
      </c>
      <c r="U171">
        <f t="shared" ca="1" si="8"/>
        <v>0.17293089297414455</v>
      </c>
      <c r="V171" t="str">
        <f t="shared" ca="1" si="9"/>
        <v>Boston:Mass:0.172930892974145</v>
      </c>
      <c r="W171" t="str">
        <f t="shared" si="10"/>
        <v>MGH Addiction Recov Management Servs::151 Merrimas Street:6th Floor:Boston:Mass:02114::Suffolk:617-643-4699::1:1</v>
      </c>
      <c r="X171" t="str">
        <f t="shared" si="11"/>
        <v>list.add("MGH Addiction Recov Management Servs::151 Merrimas Street:6th Floor:Boston:Mass:02114::Suffolk:617-643-4699::1:1");</v>
      </c>
    </row>
    <row r="172" spans="1:101" ht="12.75" customHeight="1" x14ac:dyDescent="0.15">
      <c r="A172" t="s">
        <v>1552</v>
      </c>
      <c r="B172" t="s">
        <v>1553</v>
      </c>
      <c r="C172" t="s">
        <v>1554</v>
      </c>
      <c r="D172" t="s">
        <v>1555</v>
      </c>
      <c r="E172" t="s">
        <v>1501</v>
      </c>
      <c r="F172" t="s">
        <v>2540</v>
      </c>
      <c r="G172" t="s">
        <v>1556</v>
      </c>
      <c r="I172" t="s">
        <v>345</v>
      </c>
      <c r="J172" t="s">
        <v>1557</v>
      </c>
      <c r="M172" t="s">
        <v>1558</v>
      </c>
      <c r="N172" t="s">
        <v>1559</v>
      </c>
      <c r="O172" t="s">
        <v>1560</v>
      </c>
      <c r="P172" t="s">
        <v>268</v>
      </c>
      <c r="Q172" t="s">
        <v>268</v>
      </c>
      <c r="S172" t="s">
        <v>268</v>
      </c>
      <c r="T172">
        <v>0</v>
      </c>
      <c r="U172">
        <f t="shared" ca="1" si="8"/>
        <v>0.95148176058820522</v>
      </c>
      <c r="V172" t="str">
        <f t="shared" ca="1" si="9"/>
        <v>Boston:Mass:0.951481760588205</v>
      </c>
      <c r="W172" t="str">
        <f t="shared" si="10"/>
        <v>Boston Childrens Hospital:Adolescent Substance Abuse Program:300 Longwood Avenue:Mailstop 3114:Boston:Mass:02115::Suffolk:617-355-2727::1:0</v>
      </c>
      <c r="X172" t="str">
        <f t="shared" si="11"/>
        <v>list.add("Boston Childrens Hospital:Adolescent Substance Abuse Program:300 Longwood Avenue:Mailstop 3114:Boston:Mass:02115::Suffolk:617-355-2727::1:0");</v>
      </c>
    </row>
    <row r="173" spans="1:101" ht="12.75" customHeight="1" x14ac:dyDescent="0.15">
      <c r="A173" t="s">
        <v>1561</v>
      </c>
      <c r="B173" t="s">
        <v>1562</v>
      </c>
      <c r="C173" t="s">
        <v>1563</v>
      </c>
      <c r="E173" t="s">
        <v>1501</v>
      </c>
      <c r="F173" t="s">
        <v>2540</v>
      </c>
      <c r="G173" t="s">
        <v>1564</v>
      </c>
      <c r="I173" t="s">
        <v>345</v>
      </c>
      <c r="J173" t="s">
        <v>1565</v>
      </c>
      <c r="L173" t="s">
        <v>1566</v>
      </c>
      <c r="N173" t="s">
        <v>1567</v>
      </c>
      <c r="O173" t="s">
        <v>1568</v>
      </c>
      <c r="P173" t="s">
        <v>268</v>
      </c>
      <c r="Q173" t="s">
        <v>268</v>
      </c>
      <c r="R173" t="s">
        <v>268</v>
      </c>
      <c r="T173" t="s">
        <v>268</v>
      </c>
      <c r="U173">
        <f t="shared" ca="1" si="8"/>
        <v>0.92207360124005244</v>
      </c>
      <c r="V173" t="str">
        <f t="shared" ca="1" si="9"/>
        <v>Boston:Mass:0.922073601240052</v>
      </c>
      <c r="W173" t="str">
        <f t="shared" si="10"/>
        <v>Fenway Health:Fenway South End:142 Berkeley Street::Boston:Mass:02116::Suffolk:617-247-7555:1::1</v>
      </c>
      <c r="X173" t="str">
        <f t="shared" si="11"/>
        <v>list.add("Fenway Health:Fenway South End:142 Berkeley Street::Boston:Mass:02116::Suffolk:617-247-7555:1::1");</v>
      </c>
    </row>
    <row r="174" spans="1:101" ht="12.75" customHeight="1" x14ac:dyDescent="0.15">
      <c r="A174" t="s">
        <v>1569</v>
      </c>
      <c r="B174" t="s">
        <v>1570</v>
      </c>
      <c r="C174" t="s">
        <v>1571</v>
      </c>
      <c r="E174" t="s">
        <v>1501</v>
      </c>
      <c r="F174" t="s">
        <v>2540</v>
      </c>
      <c r="G174" t="s">
        <v>1572</v>
      </c>
      <c r="I174" t="s">
        <v>345</v>
      </c>
      <c r="J174" t="s">
        <v>1573</v>
      </c>
      <c r="K174" t="s">
        <v>419</v>
      </c>
      <c r="L174" t="s">
        <v>1574</v>
      </c>
      <c r="M174" t="s">
        <v>1575</v>
      </c>
      <c r="N174" t="s">
        <v>1576</v>
      </c>
      <c r="O174" t="s">
        <v>1577</v>
      </c>
      <c r="R174" t="s">
        <v>268</v>
      </c>
      <c r="T174" t="s">
        <v>268</v>
      </c>
      <c r="U174">
        <f t="shared" ca="1" si="8"/>
        <v>2.8108422878385664E-3</v>
      </c>
      <c r="V174" t="str">
        <f t="shared" ca="1" si="9"/>
        <v>Boston:Mass:0.00281084228783857</v>
      </c>
      <c r="W174" t="str">
        <f t="shared" si="10"/>
        <v>Boston Public Health Commission:Bureau of Recovery Services:774 Albany Street::Boston:Mass:02118::Suffolk:617-534-2730:1::1</v>
      </c>
      <c r="X174" t="str">
        <f t="shared" si="11"/>
        <v>list.add("Boston Public Health Commission:Bureau of Recovery Services:774 Albany Street::Boston:Mass:02118::Suffolk:617-534-2730:1::1");</v>
      </c>
      <c r="CT174" t="s">
        <v>268</v>
      </c>
    </row>
    <row r="175" spans="1:101" ht="12.75" customHeight="1" x14ac:dyDescent="0.15">
      <c r="A175" t="s">
        <v>1578</v>
      </c>
      <c r="C175" t="s">
        <v>1579</v>
      </c>
      <c r="E175" t="s">
        <v>1501</v>
      </c>
      <c r="F175" t="s">
        <v>2540</v>
      </c>
      <c r="G175" t="s">
        <v>1572</v>
      </c>
      <c r="I175" t="s">
        <v>345</v>
      </c>
      <c r="J175" t="s">
        <v>1580</v>
      </c>
      <c r="N175" t="s">
        <v>1581</v>
      </c>
      <c r="O175" t="s">
        <v>1582</v>
      </c>
      <c r="T175" t="s">
        <v>268</v>
      </c>
      <c r="U175">
        <f t="shared" ca="1" si="8"/>
        <v>0.21530214015366089</v>
      </c>
      <c r="V175" t="str">
        <f t="shared" ca="1" si="9"/>
        <v>Boston:Mass:0.215302140153661</v>
      </c>
      <c r="W175" t="str">
        <f t="shared" si="10"/>
        <v>Boston Treatment Center::784 Massachusetts Avenue::Boston:Mass:02118::Suffolk:617-247-1001:::1</v>
      </c>
      <c r="X175" t="str">
        <f t="shared" si="11"/>
        <v>list.add("Boston Treatment Center::784 Massachusetts Avenue::Boston:Mass:02118::Suffolk:617-247-1001:::1");</v>
      </c>
    </row>
    <row r="176" spans="1:101" ht="12.75" customHeight="1" x14ac:dyDescent="0.15">
      <c r="A176" t="s">
        <v>1583</v>
      </c>
      <c r="B176" t="s">
        <v>1584</v>
      </c>
      <c r="C176" t="s">
        <v>1585</v>
      </c>
      <c r="E176" t="s">
        <v>1501</v>
      </c>
      <c r="F176" t="s">
        <v>2540</v>
      </c>
      <c r="G176" t="s">
        <v>1572</v>
      </c>
      <c r="I176" t="s">
        <v>345</v>
      </c>
      <c r="J176" t="s">
        <v>1586</v>
      </c>
      <c r="L176" t="s">
        <v>1587</v>
      </c>
      <c r="N176" t="s">
        <v>1588</v>
      </c>
      <c r="O176" t="s">
        <v>1589</v>
      </c>
      <c r="T176" t="s">
        <v>268</v>
      </c>
      <c r="U176">
        <f t="shared" ca="1" si="8"/>
        <v>0.41454867218824054</v>
      </c>
      <c r="V176" t="str">
        <f t="shared" ca="1" si="9"/>
        <v>Boston:Mass:0.414548672188241</v>
      </c>
      <c r="W176" t="str">
        <f t="shared" si="10"/>
        <v>Volunteers of America:Mens Hello House:686 Massachusetts Avenue::Boston:Mass:02118::Suffolk:617-262-7142 x202:::1</v>
      </c>
      <c r="X176" t="str">
        <f t="shared" si="11"/>
        <v>list.add("Volunteers of America:Mens Hello House:686 Massachusetts Avenue::Boston:Mass:02118::Suffolk:617-262-7142 x202:::1");</v>
      </c>
    </row>
    <row r="177" spans="1:24" ht="12.75" customHeight="1" x14ac:dyDescent="0.15">
      <c r="A177" t="s">
        <v>1590</v>
      </c>
      <c r="C177" t="s">
        <v>1591</v>
      </c>
      <c r="E177" t="s">
        <v>1501</v>
      </c>
      <c r="F177" t="s">
        <v>2540</v>
      </c>
      <c r="G177" t="s">
        <v>1572</v>
      </c>
      <c r="I177" t="s">
        <v>345</v>
      </c>
      <c r="J177" t="s">
        <v>1592</v>
      </c>
      <c r="L177" t="s">
        <v>1593</v>
      </c>
      <c r="N177" t="s">
        <v>1594</v>
      </c>
      <c r="O177" t="s">
        <v>1595</v>
      </c>
      <c r="T177" t="s">
        <v>268</v>
      </c>
      <c r="U177">
        <f t="shared" ca="1" si="8"/>
        <v>0.92175670977263247</v>
      </c>
      <c r="V177" t="str">
        <f t="shared" ca="1" si="9"/>
        <v>Boston:Mass:0.921756709772632</v>
      </c>
      <c r="W177" t="str">
        <f t="shared" si="10"/>
        <v>Habit OPCO Boston CTC::99 Topeka Street::Boston:Mass:02118::Suffolk:617-849-9572:::1</v>
      </c>
      <c r="X177" t="str">
        <f t="shared" si="11"/>
        <v>list.add("Habit OPCO Boston CTC::99 Topeka Street::Boston:Mass:02118::Suffolk:617-849-9572:::1");</v>
      </c>
    </row>
    <row r="178" spans="1:24" ht="12.75" customHeight="1" x14ac:dyDescent="0.15">
      <c r="A178" t="s">
        <v>384</v>
      </c>
      <c r="C178" t="s">
        <v>1596</v>
      </c>
      <c r="E178" t="s">
        <v>1501</v>
      </c>
      <c r="F178" t="s">
        <v>2540</v>
      </c>
      <c r="G178" t="s">
        <v>1572</v>
      </c>
      <c r="I178" t="s">
        <v>345</v>
      </c>
      <c r="J178" t="s">
        <v>1597</v>
      </c>
      <c r="N178" t="s">
        <v>1598</v>
      </c>
      <c r="O178" t="s">
        <v>1599</v>
      </c>
      <c r="T178">
        <v>0</v>
      </c>
      <c r="U178">
        <f t="shared" ca="1" si="8"/>
        <v>0.55399951960037419</v>
      </c>
      <c r="V178" t="str">
        <f t="shared" ca="1" si="9"/>
        <v>Boston:Mass:0.553999519600374</v>
      </c>
      <c r="W178" t="str">
        <f t="shared" si="10"/>
        <v>Health Care Resource Centers::23-27 Bradston Street::Boston:Mass:02118::Suffolk:617-318-6480:::0</v>
      </c>
      <c r="X178" t="str">
        <f t="shared" si="11"/>
        <v>list.add("Health Care Resource Centers::23-27 Bradston Street::Boston:Mass:02118::Suffolk:617-318-6480:::0");</v>
      </c>
    </row>
    <row r="179" spans="1:24" ht="12.75" customHeight="1" x14ac:dyDescent="0.15">
      <c r="A179" t="s">
        <v>1600</v>
      </c>
      <c r="B179" t="s">
        <v>1601</v>
      </c>
      <c r="C179" t="s">
        <v>1602</v>
      </c>
      <c r="E179" t="s">
        <v>1501</v>
      </c>
      <c r="F179" t="s">
        <v>2540</v>
      </c>
      <c r="G179" t="s">
        <v>1572</v>
      </c>
      <c r="I179" t="s">
        <v>345</v>
      </c>
      <c r="J179" t="s">
        <v>1603</v>
      </c>
      <c r="N179" t="s">
        <v>1604</v>
      </c>
      <c r="O179" t="s">
        <v>1605</v>
      </c>
      <c r="P179" t="s">
        <v>268</v>
      </c>
      <c r="Q179" t="s">
        <v>268</v>
      </c>
      <c r="T179">
        <v>0</v>
      </c>
      <c r="U179">
        <f t="shared" ca="1" si="8"/>
        <v>0.310545102887407</v>
      </c>
      <c r="V179" t="str">
        <f t="shared" ca="1" si="9"/>
        <v>Boston:Mass:0.310545102887407</v>
      </c>
      <c r="W179" t="str">
        <f t="shared" si="10"/>
        <v>SUPPORT Wellness:South End Community Health Center:1601 Washington Street::Boston:Mass:02118::Suffolk:617-587-1905:::0</v>
      </c>
      <c r="X179" t="str">
        <f t="shared" si="11"/>
        <v>list.add("SUPPORT Wellness:South End Community Health Center:1601 Washington Street::Boston:Mass:02118::Suffolk:617-587-1905:::0");</v>
      </c>
    </row>
    <row r="180" spans="1:24" ht="12.75" customHeight="1" x14ac:dyDescent="0.15">
      <c r="A180" t="s">
        <v>1606</v>
      </c>
      <c r="B180" t="s">
        <v>1607</v>
      </c>
      <c r="C180" t="s">
        <v>1608</v>
      </c>
      <c r="E180" t="s">
        <v>1501</v>
      </c>
      <c r="F180" t="s">
        <v>2540</v>
      </c>
      <c r="G180" t="s">
        <v>1572</v>
      </c>
      <c r="I180" t="s">
        <v>345</v>
      </c>
      <c r="J180" t="s">
        <v>1609</v>
      </c>
      <c r="L180" t="s">
        <v>1610</v>
      </c>
      <c r="N180" t="s">
        <v>1611</v>
      </c>
      <c r="O180" t="s">
        <v>1612</v>
      </c>
      <c r="P180" t="s">
        <v>268</v>
      </c>
      <c r="Q180" t="s">
        <v>268</v>
      </c>
      <c r="R180" t="s">
        <v>268</v>
      </c>
      <c r="T180" t="s">
        <v>268</v>
      </c>
      <c r="U180">
        <f t="shared" ca="1" si="8"/>
        <v>0.34318317019153211</v>
      </c>
      <c r="V180" t="str">
        <f t="shared" ca="1" si="9"/>
        <v>Boston:Mass:0.343183170191532</v>
      </c>
      <c r="W180" t="str">
        <f t="shared" si="10"/>
        <v>Victory Programs Inc:Victory House/Recovery Home:566 Massachusetts Avenue::Boston:Mass:02118::Suffolk:617-262-5032:1::1</v>
      </c>
      <c r="X180" t="str">
        <f t="shared" si="11"/>
        <v>list.add("Victory Programs Inc:Victory House/Recovery Home:566 Massachusetts Avenue::Boston:Mass:02118::Suffolk:617-262-5032:1::1");</v>
      </c>
    </row>
    <row r="181" spans="1:24" ht="12.75" customHeight="1" x14ac:dyDescent="0.15">
      <c r="A181" t="s">
        <v>1613</v>
      </c>
      <c r="B181" t="s">
        <v>1614</v>
      </c>
      <c r="C181" t="s">
        <v>1615</v>
      </c>
      <c r="E181" t="s">
        <v>1616</v>
      </c>
      <c r="F181" t="s">
        <v>2540</v>
      </c>
      <c r="G181" t="s">
        <v>1617</v>
      </c>
      <c r="I181" t="s">
        <v>345</v>
      </c>
      <c r="J181" t="s">
        <v>1618</v>
      </c>
      <c r="L181" t="s">
        <v>1619</v>
      </c>
      <c r="N181" t="s">
        <v>1620</v>
      </c>
      <c r="O181" t="s">
        <v>1621</v>
      </c>
      <c r="T181" t="s">
        <v>268</v>
      </c>
      <c r="U181">
        <f t="shared" ca="1" si="8"/>
        <v>0.34370067100019464</v>
      </c>
      <c r="V181" t="str">
        <f t="shared" ca="1" si="9"/>
        <v>Roxbury:Mass:0.343700671000195</v>
      </c>
      <c r="W181" t="str">
        <f t="shared" si="10"/>
        <v>Casa Esperanza Inc:Latinas y Ninos Center:263 Eustis Street::Roxbury:Mass:02119::Suffolk:617-445-1123 x321:::1</v>
      </c>
      <c r="X181" t="str">
        <f t="shared" si="11"/>
        <v>list.add("Casa Esperanza Inc:Latinas y Ninos Center:263 Eustis Street::Roxbury:Mass:02119::Suffolk:617-445-1123 x321:::1");</v>
      </c>
    </row>
    <row r="182" spans="1:24" ht="12.75" customHeight="1" x14ac:dyDescent="0.15">
      <c r="A182" t="s">
        <v>1622</v>
      </c>
      <c r="B182" t="s">
        <v>1623</v>
      </c>
      <c r="C182" t="s">
        <v>1624</v>
      </c>
      <c r="D182" t="s">
        <v>1625</v>
      </c>
      <c r="E182" t="s">
        <v>1616</v>
      </c>
      <c r="F182" t="s">
        <v>2540</v>
      </c>
      <c r="G182" t="s">
        <v>1617</v>
      </c>
      <c r="H182" t="s">
        <v>1626</v>
      </c>
      <c r="I182" t="s">
        <v>345</v>
      </c>
      <c r="J182" t="s">
        <v>1627</v>
      </c>
      <c r="L182" t="s">
        <v>1628</v>
      </c>
      <c r="N182" t="s">
        <v>1629</v>
      </c>
      <c r="O182" t="s">
        <v>1630</v>
      </c>
      <c r="S182" t="s">
        <v>268</v>
      </c>
      <c r="T182" t="s">
        <v>268</v>
      </c>
      <c r="U182">
        <f t="shared" ca="1" si="8"/>
        <v>0.66309193990514004</v>
      </c>
      <c r="V182" t="str">
        <f t="shared" ca="1" si="9"/>
        <v>Roxbury:Mass:0.66309193990514</v>
      </c>
      <c r="W182" t="str">
        <f t="shared" si="10"/>
        <v>Childrens Services of Roxbury:Recover Support Service:520 Dudley Street:Suite 2:Roxbury:Mass:02119:2733:Suffolk:617-989-1093 x523::1:1</v>
      </c>
      <c r="X182" t="str">
        <f t="shared" si="11"/>
        <v>list.add("Childrens Services of Roxbury:Recover Support Service:520 Dudley Street:Suite 2:Roxbury:Mass:02119:2733:Suffolk:617-989-1093 x523::1:1");</v>
      </c>
    </row>
    <row r="183" spans="1:24" ht="12.75" customHeight="1" x14ac:dyDescent="0.15">
      <c r="A183" t="s">
        <v>1631</v>
      </c>
      <c r="C183" t="s">
        <v>1632</v>
      </c>
      <c r="E183" t="s">
        <v>1501</v>
      </c>
      <c r="F183" t="s">
        <v>2540</v>
      </c>
      <c r="G183" t="s">
        <v>1617</v>
      </c>
      <c r="I183" t="s">
        <v>345</v>
      </c>
      <c r="J183" t="s">
        <v>1633</v>
      </c>
      <c r="L183" t="s">
        <v>1634</v>
      </c>
      <c r="N183" t="s">
        <v>1635</v>
      </c>
      <c r="O183" t="s">
        <v>1636</v>
      </c>
      <c r="T183" t="s">
        <v>268</v>
      </c>
      <c r="U183">
        <f t="shared" ca="1" si="8"/>
        <v>6.5856206537936224E-2</v>
      </c>
      <c r="V183" t="str">
        <f t="shared" ca="1" si="9"/>
        <v>Boston:Mass:0.0658562065379362</v>
      </c>
      <c r="W183" t="str">
        <f t="shared" si="10"/>
        <v>Askia Academy at Dimock::9 Notre Dame Street::Boston:Mass:02119::Suffolk:617-442-8800:::1</v>
      </c>
      <c r="X183" t="str">
        <f t="shared" si="11"/>
        <v>list.add("Askia Academy at Dimock::9 Notre Dame Street::Boston:Mass:02119::Suffolk:617-442-8800:::1");</v>
      </c>
    </row>
    <row r="184" spans="1:24" ht="12.75" customHeight="1" x14ac:dyDescent="0.15">
      <c r="A184" t="s">
        <v>1637</v>
      </c>
      <c r="B184" t="s">
        <v>370</v>
      </c>
      <c r="C184" t="s">
        <v>1638</v>
      </c>
      <c r="D184" t="s">
        <v>1154</v>
      </c>
      <c r="E184" t="s">
        <v>1616</v>
      </c>
      <c r="F184" t="s">
        <v>2540</v>
      </c>
      <c r="G184" t="s">
        <v>1617</v>
      </c>
      <c r="I184" t="s">
        <v>345</v>
      </c>
      <c r="J184" t="s">
        <v>1639</v>
      </c>
      <c r="L184" t="s">
        <v>1640</v>
      </c>
      <c r="N184" t="s">
        <v>1641</v>
      </c>
      <c r="O184" t="s">
        <v>1642</v>
      </c>
      <c r="T184">
        <v>0</v>
      </c>
      <c r="U184">
        <f t="shared" ca="1" si="8"/>
        <v>0.50397904960882467</v>
      </c>
      <c r="V184" t="str">
        <f t="shared" ca="1" si="9"/>
        <v>Roxbury:Mass:0.503979049608825</v>
      </c>
      <c r="W184" t="str">
        <f t="shared" si="10"/>
        <v>Dimock Substance Abuse Trt Service:Satellite:7 Palmer Street:3rd Floor:Roxbury:Mass:02119::Suffolk:617-442-8800 x1284:::0</v>
      </c>
      <c r="X184" t="str">
        <f t="shared" si="11"/>
        <v>list.add("Dimock Substance Abuse Trt Service:Satellite:7 Palmer Street:3rd Floor:Roxbury:Mass:02119::Suffolk:617-442-8800 x1284:::0");</v>
      </c>
    </row>
    <row r="185" spans="1:24" ht="12.75" customHeight="1" x14ac:dyDescent="0.15">
      <c r="A185" t="s">
        <v>1613</v>
      </c>
      <c r="B185" t="s">
        <v>1643</v>
      </c>
      <c r="C185" t="s">
        <v>1644</v>
      </c>
      <c r="E185" t="s">
        <v>1616</v>
      </c>
      <c r="F185" t="s">
        <v>2540</v>
      </c>
      <c r="G185" t="s">
        <v>1617</v>
      </c>
      <c r="I185" t="s">
        <v>345</v>
      </c>
      <c r="J185" t="s">
        <v>1645</v>
      </c>
      <c r="L185" t="s">
        <v>1646</v>
      </c>
      <c r="N185" t="s">
        <v>1647</v>
      </c>
      <c r="O185" t="s">
        <v>1648</v>
      </c>
      <c r="P185" t="s">
        <v>268</v>
      </c>
      <c r="Q185" t="s">
        <v>268</v>
      </c>
      <c r="R185" t="s">
        <v>268</v>
      </c>
      <c r="T185" t="s">
        <v>268</v>
      </c>
      <c r="U185">
        <f t="shared" ca="1" si="8"/>
        <v>3.4211722583170623E-3</v>
      </c>
      <c r="V185" t="str">
        <f t="shared" ca="1" si="9"/>
        <v>Roxbury:Mass:0.00342117225831706</v>
      </c>
      <c r="W185" t="str">
        <f t="shared" si="10"/>
        <v>Casa Esperanza Inc:Familias Unidas Outpatient Program:245 Eustis Street::Roxbury:Mass:02119::Suffolk:617-445-1123 x308:1::1</v>
      </c>
      <c r="X185" t="str">
        <f t="shared" si="11"/>
        <v>list.add("Casa Esperanza Inc:Familias Unidas Outpatient Program:245 Eustis Street::Roxbury:Mass:02119::Suffolk:617-445-1123 x308:1::1");</v>
      </c>
    </row>
    <row r="186" spans="1:24" ht="12.75" customHeight="1" x14ac:dyDescent="0.15">
      <c r="A186" t="s">
        <v>1649</v>
      </c>
      <c r="B186" t="s">
        <v>1650</v>
      </c>
      <c r="C186" t="s">
        <v>1651</v>
      </c>
      <c r="E186" t="s">
        <v>1616</v>
      </c>
      <c r="F186" t="s">
        <v>2540</v>
      </c>
      <c r="G186" t="s">
        <v>1617</v>
      </c>
      <c r="I186" t="s">
        <v>345</v>
      </c>
      <c r="J186" t="s">
        <v>1652</v>
      </c>
      <c r="M186" t="s">
        <v>1653</v>
      </c>
      <c r="N186" t="s">
        <v>1654</v>
      </c>
      <c r="O186" t="s">
        <v>1655</v>
      </c>
      <c r="P186" t="s">
        <v>268</v>
      </c>
      <c r="Q186" t="s">
        <v>268</v>
      </c>
      <c r="R186" t="s">
        <v>268</v>
      </c>
      <c r="T186" t="s">
        <v>268</v>
      </c>
      <c r="U186">
        <f t="shared" ca="1" si="8"/>
        <v>0.5689710195730745</v>
      </c>
      <c r="V186" t="str">
        <f t="shared" ca="1" si="9"/>
        <v>Roxbury:Mass:0.568971019573074</v>
      </c>
      <c r="W186" t="str">
        <f t="shared" si="10"/>
        <v>Dimock Center:John Flowers Recovery Home:50 Dimock Street::Roxbury:Mass:02119::Suffolk:617-442-8800 x1336:1::1</v>
      </c>
      <c r="X186" t="str">
        <f t="shared" si="11"/>
        <v>list.add("Dimock Center:John Flowers Recovery Home:50 Dimock Street::Roxbury:Mass:02119::Suffolk:617-442-8800 x1336:1::1");</v>
      </c>
    </row>
    <row r="187" spans="1:24" ht="12.75" customHeight="1" x14ac:dyDescent="0.15">
      <c r="A187" t="s">
        <v>1656</v>
      </c>
      <c r="C187" t="s">
        <v>1657</v>
      </c>
      <c r="E187" t="s">
        <v>1616</v>
      </c>
      <c r="F187" t="s">
        <v>2540</v>
      </c>
      <c r="G187" t="s">
        <v>1617</v>
      </c>
      <c r="I187" t="s">
        <v>345</v>
      </c>
      <c r="J187" t="s">
        <v>1658</v>
      </c>
      <c r="L187" t="s">
        <v>1659</v>
      </c>
      <c r="N187" t="s">
        <v>1660</v>
      </c>
      <c r="O187" t="s">
        <v>1661</v>
      </c>
      <c r="P187" t="s">
        <v>268</v>
      </c>
      <c r="Q187" t="s">
        <v>268</v>
      </c>
      <c r="R187" t="s">
        <v>268</v>
      </c>
      <c r="T187" t="s">
        <v>268</v>
      </c>
      <c r="U187">
        <f t="shared" ca="1" si="8"/>
        <v>0.96911474258872898</v>
      </c>
      <c r="V187" t="str">
        <f t="shared" ca="1" si="9"/>
        <v>Roxbury:Mass:0.969114742588729</v>
      </c>
      <c r="W187" t="str">
        <f t="shared" si="10"/>
        <v>My Sisters House at Dimock::56 Dimock Street::Roxbury:Mass:02119::Suffolk:617-442-8800 x1420:1::1</v>
      </c>
      <c r="X187" t="str">
        <f t="shared" si="11"/>
        <v>list.add("My Sisters House at Dimock::56 Dimock Street::Roxbury:Mass:02119::Suffolk:617-442-8800 x1420:1::1");</v>
      </c>
    </row>
    <row r="188" spans="1:24" ht="12.75" customHeight="1" x14ac:dyDescent="0.15">
      <c r="A188" t="s">
        <v>1613</v>
      </c>
      <c r="B188" t="s">
        <v>1662</v>
      </c>
      <c r="C188" t="s">
        <v>1663</v>
      </c>
      <c r="E188" t="s">
        <v>1501</v>
      </c>
      <c r="F188" t="s">
        <v>2540</v>
      </c>
      <c r="G188" t="s">
        <v>1617</v>
      </c>
      <c r="I188" t="s">
        <v>345</v>
      </c>
      <c r="J188" t="s">
        <v>1664</v>
      </c>
      <c r="L188" t="s">
        <v>1665</v>
      </c>
      <c r="N188" t="s">
        <v>1666</v>
      </c>
      <c r="O188" t="s">
        <v>1667</v>
      </c>
      <c r="R188" t="s">
        <v>268</v>
      </c>
      <c r="T188" t="s">
        <v>268</v>
      </c>
      <c r="U188">
        <f t="shared" ca="1" si="8"/>
        <v>0.55001622101670011</v>
      </c>
      <c r="V188" t="str">
        <f t="shared" ca="1" si="9"/>
        <v>Boston:Mass:0.5500162210167</v>
      </c>
      <c r="W188" t="str">
        <f t="shared" si="10"/>
        <v>Casa Esperanza Inc:Casa Esperanzas Mens Program:291 Eustis Street::Boston:Mass:02119::Suffolk:617-445-1123 x111:1::1</v>
      </c>
      <c r="X188" t="str">
        <f t="shared" si="11"/>
        <v>list.add("Casa Esperanza Inc:Casa Esperanzas Mens Program:291 Eustis Street::Boston:Mass:02119::Suffolk:617-445-1123 x111:1::1");</v>
      </c>
    </row>
    <row r="189" spans="1:24" ht="12.75" customHeight="1" x14ac:dyDescent="0.15">
      <c r="A189" t="s">
        <v>1668</v>
      </c>
      <c r="C189" t="s">
        <v>1669</v>
      </c>
      <c r="E189" t="s">
        <v>1670</v>
      </c>
      <c r="F189" t="s">
        <v>2540</v>
      </c>
      <c r="G189" t="s">
        <v>1671</v>
      </c>
      <c r="I189" t="s">
        <v>345</v>
      </c>
      <c r="J189" t="s">
        <v>1672</v>
      </c>
      <c r="K189" t="s">
        <v>419</v>
      </c>
      <c r="L189" t="s">
        <v>1673</v>
      </c>
      <c r="M189" t="s">
        <v>1674</v>
      </c>
      <c r="N189" t="s">
        <v>1675</v>
      </c>
      <c r="O189" t="s">
        <v>1676</v>
      </c>
      <c r="P189" t="s">
        <v>268</v>
      </c>
      <c r="Q189" t="s">
        <v>268</v>
      </c>
      <c r="R189" t="s">
        <v>268</v>
      </c>
      <c r="T189">
        <v>0</v>
      </c>
      <c r="U189">
        <f t="shared" ca="1" si="8"/>
        <v>0.60668971441367403</v>
      </c>
      <c r="V189" t="str">
        <f t="shared" ca="1" si="9"/>
        <v>Roxbury Crossing:Mass:0.606689714413674</v>
      </c>
      <c r="W189" t="str">
        <f t="shared" si="10"/>
        <v>Whittier Street Health Center::1290 Tremont Street::Roxbury Crossing:Mass:02120::Suffolk:617-427-1000:1::0</v>
      </c>
      <c r="X189" t="str">
        <f t="shared" si="11"/>
        <v>list.add("Whittier Street Health Center::1290 Tremont Street::Roxbury Crossing:Mass:02120::Suffolk:617-427-1000:1::0");</v>
      </c>
    </row>
    <row r="190" spans="1:24" ht="12.75" customHeight="1" x14ac:dyDescent="0.15">
      <c r="A190" t="s">
        <v>1677</v>
      </c>
      <c r="B190" t="s">
        <v>1678</v>
      </c>
      <c r="C190" t="s">
        <v>1679</v>
      </c>
      <c r="E190" t="s">
        <v>1680</v>
      </c>
      <c r="F190" t="s">
        <v>2540</v>
      </c>
      <c r="G190" t="s">
        <v>1681</v>
      </c>
      <c r="I190" t="s">
        <v>345</v>
      </c>
      <c r="J190" t="s">
        <v>1682</v>
      </c>
      <c r="L190" t="s">
        <v>1683</v>
      </c>
      <c r="N190" t="s">
        <v>1684</v>
      </c>
      <c r="O190" t="s">
        <v>1685</v>
      </c>
      <c r="P190" t="s">
        <v>268</v>
      </c>
      <c r="Q190" t="s">
        <v>268</v>
      </c>
      <c r="T190" t="s">
        <v>268</v>
      </c>
      <c r="U190">
        <f t="shared" ca="1" si="8"/>
        <v>0.83989054186290746</v>
      </c>
      <c r="V190" t="str">
        <f t="shared" ca="1" si="9"/>
        <v>Dorchester:Mass:0.839890541862907</v>
      </c>
      <c r="W190" t="str">
        <f t="shared" si="10"/>
        <v>Hamilton House (Gavin Foundation):Hamilton Recovery Home:25 Mount Ida Road::Dorchester:Mass:02122::Suffolk:617-288-1584 x1005:::1</v>
      </c>
      <c r="X190" t="str">
        <f t="shared" si="11"/>
        <v>list.add("Hamilton House (Gavin Foundation):Hamilton Recovery Home:25 Mount Ida Road::Dorchester:Mass:02122::Suffolk:617-288-1584 x1005:::1");</v>
      </c>
    </row>
    <row r="191" spans="1:24" ht="12.75" customHeight="1" x14ac:dyDescent="0.15">
      <c r="A191" t="s">
        <v>1686</v>
      </c>
      <c r="C191" t="s">
        <v>1687</v>
      </c>
      <c r="E191" t="s">
        <v>1680</v>
      </c>
      <c r="F191" t="s">
        <v>2540</v>
      </c>
      <c r="G191" t="s">
        <v>1681</v>
      </c>
      <c r="I191" t="s">
        <v>345</v>
      </c>
      <c r="J191" t="s">
        <v>1688</v>
      </c>
      <c r="L191" t="s">
        <v>1689</v>
      </c>
      <c r="N191" t="s">
        <v>1690</v>
      </c>
      <c r="O191" t="s">
        <v>1691</v>
      </c>
      <c r="P191" t="s">
        <v>268</v>
      </c>
      <c r="Q191" t="s">
        <v>268</v>
      </c>
      <c r="T191">
        <v>0</v>
      </c>
      <c r="U191">
        <f t="shared" ca="1" si="8"/>
        <v>0.9996692200762648</v>
      </c>
      <c r="V191" t="str">
        <f t="shared" ca="1" si="9"/>
        <v>Dorchester:Mass:0.999669220076265</v>
      </c>
      <c r="W191" t="str">
        <f t="shared" si="10"/>
        <v>Dorchester House::1353 Dorchester Avenue::Dorchester:Mass:02122::Suffolk:617-288-3230:::0</v>
      </c>
      <c r="X191" t="str">
        <f t="shared" si="11"/>
        <v>list.add("Dorchester House::1353 Dorchester Avenue::Dorchester:Mass:02122::Suffolk:617-288-3230:::0");</v>
      </c>
    </row>
    <row r="192" spans="1:24" ht="12.75" customHeight="1" x14ac:dyDescent="0.15">
      <c r="A192" t="s">
        <v>1692</v>
      </c>
      <c r="B192" t="s">
        <v>1321</v>
      </c>
      <c r="C192" t="s">
        <v>1693</v>
      </c>
      <c r="E192" t="s">
        <v>1501</v>
      </c>
      <c r="F192" t="s">
        <v>2540</v>
      </c>
      <c r="G192" t="s">
        <v>1694</v>
      </c>
      <c r="I192" t="s">
        <v>345</v>
      </c>
      <c r="J192" t="s">
        <v>1695</v>
      </c>
      <c r="L192" t="s">
        <v>1696</v>
      </c>
      <c r="N192" t="s">
        <v>1697</v>
      </c>
      <c r="O192" t="s">
        <v>1698</v>
      </c>
      <c r="P192" t="s">
        <v>268</v>
      </c>
      <c r="Q192" t="s">
        <v>268</v>
      </c>
      <c r="S192" t="s">
        <v>268</v>
      </c>
      <c r="T192">
        <v>0</v>
      </c>
      <c r="U192">
        <f t="shared" ca="1" si="8"/>
        <v>0.57401172031238701</v>
      </c>
      <c r="V192" t="str">
        <f t="shared" ca="1" si="9"/>
        <v>Boston:Mass:0.574011720312387</v>
      </c>
      <c r="W192" t="str">
        <f t="shared" si="10"/>
        <v>Codman Square Health Center:Outpatient Substance Abuse Services:637 Washington Street::Boston:Mass:02124::Suffolk:617-825-9660::1:0</v>
      </c>
      <c r="X192" t="str">
        <f t="shared" si="11"/>
        <v>list.add("Codman Square Health Center:Outpatient Substance Abuse Services:637 Washington Street::Boston:Mass:02124::Suffolk:617-825-9660::1:0");</v>
      </c>
    </row>
    <row r="193" spans="1:98" ht="12.75" customHeight="1" x14ac:dyDescent="0.15">
      <c r="A193" t="s">
        <v>1699</v>
      </c>
      <c r="B193" t="s">
        <v>1700</v>
      </c>
      <c r="C193" t="s">
        <v>1701</v>
      </c>
      <c r="E193" t="s">
        <v>1702</v>
      </c>
      <c r="F193" t="s">
        <v>2540</v>
      </c>
      <c r="G193" t="s">
        <v>1694</v>
      </c>
      <c r="I193" t="s">
        <v>345</v>
      </c>
      <c r="J193" t="s">
        <v>1703</v>
      </c>
      <c r="N193" t="s">
        <v>1704</v>
      </c>
      <c r="O193" t="s">
        <v>1705</v>
      </c>
      <c r="P193" t="s">
        <v>268</v>
      </c>
      <c r="T193" t="s">
        <v>268</v>
      </c>
      <c r="U193">
        <f t="shared" ca="1" si="8"/>
        <v>0.57853206592035722</v>
      </c>
      <c r="V193" t="str">
        <f t="shared" ca="1" si="9"/>
        <v>Dorchester Center:Mass:0.578532065920357</v>
      </c>
      <c r="W193" t="str">
        <f t="shared" si="10"/>
        <v>Interim House Inc:Recovery Home:62 Waldeck Street::Dorchester Center:Mass:02124::Suffolk:617-265-2636:::1</v>
      </c>
      <c r="X193" t="str">
        <f t="shared" si="11"/>
        <v>list.add("Interim House Inc:Recovery Home:62 Waldeck Street::Dorchester Center:Mass:02124::Suffolk:617-265-2636:::1");</v>
      </c>
    </row>
    <row r="194" spans="1:98" ht="12.75" customHeight="1" x14ac:dyDescent="0.15">
      <c r="A194" t="s">
        <v>1540</v>
      </c>
      <c r="B194" t="s">
        <v>1706</v>
      </c>
      <c r="C194" t="s">
        <v>1707</v>
      </c>
      <c r="E194" t="s">
        <v>1680</v>
      </c>
      <c r="F194" t="s">
        <v>2540</v>
      </c>
      <c r="G194" t="s">
        <v>1708</v>
      </c>
      <c r="I194" t="s">
        <v>345</v>
      </c>
      <c r="J194" t="s">
        <v>1709</v>
      </c>
      <c r="N194" t="s">
        <v>1710</v>
      </c>
      <c r="O194" t="s">
        <v>1711</v>
      </c>
      <c r="P194" t="s">
        <v>268</v>
      </c>
      <c r="Q194" t="s">
        <v>268</v>
      </c>
      <c r="T194">
        <v>0</v>
      </c>
      <c r="U194">
        <f t="shared" ca="1" si="8"/>
        <v>0.70791510655861367</v>
      </c>
      <c r="V194" t="str">
        <f t="shared" ca="1" si="9"/>
        <v>Dorchester:Mass:0.707915106558614</v>
      </c>
      <c r="W194" t="str">
        <f t="shared" si="10"/>
        <v>Addiction Services:Uphams Corner Health Committee:415 Columbia Road::Dorchester:Mass:02125::Suffolk:617-287-8000 x8325:::0</v>
      </c>
      <c r="X194" t="str">
        <f t="shared" si="11"/>
        <v>list.add("Addiction Services:Uphams Corner Health Committee:415 Columbia Road::Dorchester:Mass:02125::Suffolk:617-287-8000 x8325:::0");</v>
      </c>
      <c r="CT194" t="s">
        <v>268</v>
      </c>
    </row>
    <row r="195" spans="1:98" ht="12.75" customHeight="1" x14ac:dyDescent="0.15">
      <c r="A195" t="s">
        <v>1606</v>
      </c>
      <c r="B195" t="s">
        <v>1712</v>
      </c>
      <c r="C195" t="s">
        <v>1713</v>
      </c>
      <c r="E195" t="s">
        <v>1680</v>
      </c>
      <c r="F195" t="s">
        <v>2540</v>
      </c>
      <c r="G195" t="s">
        <v>1708</v>
      </c>
      <c r="I195" t="s">
        <v>345</v>
      </c>
      <c r="J195" t="s">
        <v>1714</v>
      </c>
      <c r="K195" t="s">
        <v>419</v>
      </c>
      <c r="L195" t="s">
        <v>1715</v>
      </c>
      <c r="M195" t="s">
        <v>1716</v>
      </c>
      <c r="N195" t="s">
        <v>1717</v>
      </c>
      <c r="O195" t="s">
        <v>1718</v>
      </c>
      <c r="R195" t="s">
        <v>268</v>
      </c>
      <c r="T195">
        <v>0</v>
      </c>
      <c r="U195">
        <f t="shared" ref="U195:U258" ca="1" si="12">RAND()</f>
        <v>0.82090482388656882</v>
      </c>
      <c r="V195" t="str">
        <f t="shared" ref="V195:V258" ca="1" si="13">CONCATENATE(E195,":",F195,":",U195)</f>
        <v>Dorchester:Mass:0.820904823886569</v>
      </c>
      <c r="W195" t="str">
        <f t="shared" ref="W195:W258" si="14">CONCATENATE(A195,":",B195,":",C195,":",D195,":",E195,":",F195,":",G195,":",H195,":",I195,":",J195,":",R195,":",S195,":",T195)</f>
        <v>Victory Programs Inc:New Victories Recovery Home:9 Virginia Street::Dorchester:Mass:02125::Suffolk:617-825-6088 x501:1::0</v>
      </c>
      <c r="X195" t="str">
        <f t="shared" ref="X195:X258" si="15">CONCATENATE("list.add(""",W195,""");")</f>
        <v>list.add("Victory Programs Inc:New Victories Recovery Home:9 Virginia Street::Dorchester:Mass:02125::Suffolk:617-825-6088 x501:1::0");</v>
      </c>
    </row>
    <row r="196" spans="1:98" ht="12.75" customHeight="1" x14ac:dyDescent="0.15">
      <c r="A196" t="s">
        <v>1606</v>
      </c>
      <c r="B196" t="s">
        <v>1719</v>
      </c>
      <c r="C196" t="s">
        <v>1720</v>
      </c>
      <c r="E196" t="s">
        <v>1680</v>
      </c>
      <c r="F196" t="s">
        <v>2540</v>
      </c>
      <c r="G196" t="s">
        <v>1708</v>
      </c>
      <c r="I196" t="s">
        <v>345</v>
      </c>
      <c r="J196" t="s">
        <v>1721</v>
      </c>
      <c r="L196" t="s">
        <v>1722</v>
      </c>
      <c r="N196" t="s">
        <v>1723</v>
      </c>
      <c r="O196" t="s">
        <v>1724</v>
      </c>
      <c r="T196" t="s">
        <v>268</v>
      </c>
      <c r="U196">
        <f t="shared" ca="1" si="12"/>
        <v>0.84412063584582497</v>
      </c>
      <c r="V196" t="str">
        <f t="shared" ca="1" si="13"/>
        <v>Dorchester:Mass:0.844120635845825</v>
      </c>
      <c r="W196" t="str">
        <f t="shared" si="14"/>
        <v>Victory Programs Inc:Shepherd House:22, 24 and 26 Windermere Road::Dorchester:Mass:02125::Suffolk:617-288-3906:::1</v>
      </c>
      <c r="X196" t="str">
        <f t="shared" si="15"/>
        <v>list.add("Victory Programs Inc:Shepherd House:22, 24 and 26 Windermere Road::Dorchester:Mass:02125::Suffolk:617-288-3906:::1");</v>
      </c>
    </row>
    <row r="197" spans="1:98" ht="12.75" customHeight="1" x14ac:dyDescent="0.15">
      <c r="A197" t="s">
        <v>1725</v>
      </c>
      <c r="C197" t="s">
        <v>1726</v>
      </c>
      <c r="E197" t="s">
        <v>1727</v>
      </c>
      <c r="F197" t="s">
        <v>2540</v>
      </c>
      <c r="G197" t="s">
        <v>1728</v>
      </c>
      <c r="I197" t="s">
        <v>345</v>
      </c>
      <c r="J197" t="s">
        <v>1729</v>
      </c>
      <c r="N197" t="s">
        <v>1730</v>
      </c>
      <c r="O197" t="s">
        <v>1731</v>
      </c>
      <c r="P197" t="s">
        <v>268</v>
      </c>
      <c r="Q197" t="s">
        <v>268</v>
      </c>
      <c r="T197">
        <v>0</v>
      </c>
      <c r="U197">
        <f t="shared" ca="1" si="12"/>
        <v>8.1395377521002454E-2</v>
      </c>
      <c r="V197" t="str">
        <f t="shared" ca="1" si="13"/>
        <v>Mattapan:Mass:0.0813953775210025</v>
      </c>
      <c r="W197" t="str">
        <f t="shared" si="14"/>
        <v>Mattapan Community Health Center::1575 Blue Hill Avenue::Mattapan:Mass:02126::Suffolk:617-296-0061:::0</v>
      </c>
      <c r="X197" t="str">
        <f t="shared" si="15"/>
        <v>list.add("Mattapan Community Health Center::1575 Blue Hill Avenue::Mattapan:Mass:02126::Suffolk:617-296-0061:::0");</v>
      </c>
    </row>
    <row r="198" spans="1:98" ht="12.75" customHeight="1" x14ac:dyDescent="0.15">
      <c r="A198" t="s">
        <v>1569</v>
      </c>
      <c r="B198" t="s">
        <v>1732</v>
      </c>
      <c r="C198" t="s">
        <v>1733</v>
      </c>
      <c r="D198" t="s">
        <v>1734</v>
      </c>
      <c r="E198" t="s">
        <v>1727</v>
      </c>
      <c r="F198" t="s">
        <v>2540</v>
      </c>
      <c r="G198" t="s">
        <v>1728</v>
      </c>
      <c r="I198" t="s">
        <v>345</v>
      </c>
      <c r="J198" t="s">
        <v>1735</v>
      </c>
      <c r="N198" t="s">
        <v>1736</v>
      </c>
      <c r="O198" t="s">
        <v>1737</v>
      </c>
      <c r="R198" t="s">
        <v>268</v>
      </c>
      <c r="T198" t="s">
        <v>268</v>
      </c>
      <c r="U198">
        <f t="shared" ca="1" si="12"/>
        <v>1.885676943830239E-2</v>
      </c>
      <c r="V198" t="str">
        <f t="shared" ca="1" si="13"/>
        <v>Mattapan:Mass:0.0188567694383024</v>
      </c>
      <c r="W198" t="str">
        <f t="shared" si="14"/>
        <v>Boston Public Health Commission:Entre Familia:209 River Street:E Building:Mattapan:Mass:02126::Suffolk:617-534-2922:1::1</v>
      </c>
      <c r="X198" t="str">
        <f t="shared" si="15"/>
        <v>list.add("Boston Public Health Commission:Entre Familia:209 River Street:E Building:Mattapan:Mass:02126::Suffolk:617-534-2922:1::1");</v>
      </c>
    </row>
    <row r="199" spans="1:98" ht="12.75" customHeight="1" x14ac:dyDescent="0.15">
      <c r="A199" t="s">
        <v>1738</v>
      </c>
      <c r="C199" t="s">
        <v>1739</v>
      </c>
      <c r="E199" t="s">
        <v>1727</v>
      </c>
      <c r="F199" t="s">
        <v>2540</v>
      </c>
      <c r="G199" t="s">
        <v>1728</v>
      </c>
      <c r="I199" t="s">
        <v>345</v>
      </c>
      <c r="J199" t="s">
        <v>1740</v>
      </c>
      <c r="K199" t="s">
        <v>419</v>
      </c>
      <c r="L199" t="s">
        <v>1741</v>
      </c>
      <c r="M199" t="s">
        <v>1742</v>
      </c>
      <c r="N199" t="s">
        <v>1743</v>
      </c>
      <c r="O199" t="s">
        <v>1744</v>
      </c>
      <c r="P199" t="s">
        <v>268</v>
      </c>
      <c r="Q199" t="s">
        <v>268</v>
      </c>
      <c r="T199" t="s">
        <v>268</v>
      </c>
      <c r="U199">
        <f t="shared" ca="1" si="12"/>
        <v>0.43725075960906767</v>
      </c>
      <c r="V199" t="str">
        <f t="shared" ca="1" si="13"/>
        <v>Mattapan:Mass:0.437250759609068</v>
      </c>
      <c r="W199" t="str">
        <f t="shared" si="14"/>
        <v>Transitions TSS::201 River Street::Mattapan:Mass:02126::Suffolk:617-534-6163:::1</v>
      </c>
      <c r="X199" t="str">
        <f t="shared" si="15"/>
        <v>list.add("Transitions TSS::201 River Street::Mattapan:Mass:02126::Suffolk:617-534-6163:::1");</v>
      </c>
    </row>
    <row r="200" spans="1:98" ht="12.75" customHeight="1" x14ac:dyDescent="0.15">
      <c r="A200" t="s">
        <v>1745</v>
      </c>
      <c r="B200" t="s">
        <v>1746</v>
      </c>
      <c r="C200" t="s">
        <v>1747</v>
      </c>
      <c r="D200" t="s">
        <v>1748</v>
      </c>
      <c r="E200" t="s">
        <v>1501</v>
      </c>
      <c r="F200" t="s">
        <v>2540</v>
      </c>
      <c r="G200" t="s">
        <v>1749</v>
      </c>
      <c r="I200" t="s">
        <v>345</v>
      </c>
      <c r="J200" t="s">
        <v>1750</v>
      </c>
      <c r="N200" t="s">
        <v>1751</v>
      </c>
      <c r="O200" t="s">
        <v>1752</v>
      </c>
      <c r="S200" t="s">
        <v>268</v>
      </c>
      <c r="T200">
        <v>0</v>
      </c>
      <c r="U200">
        <f t="shared" ca="1" si="12"/>
        <v>0.44699107122808268</v>
      </c>
      <c r="V200" t="str">
        <f t="shared" ca="1" si="13"/>
        <v>Boston:Mass:0.446991071228083</v>
      </c>
      <c r="W200" t="str">
        <f t="shared" si="14"/>
        <v>BPHC Substance Abuse Prev and:Treatment Services Satellite:1226 Columbia Road:Suite A:Boston:Mass:02127::Suffolk:617-534-9500::1:0</v>
      </c>
      <c r="X200" t="str">
        <f t="shared" si="15"/>
        <v>list.add("BPHC Substance Abuse Prev and:Treatment Services Satellite:1226 Columbia Road:Suite A:Boston:Mass:02127::Suffolk:617-534-9500::1:0");</v>
      </c>
    </row>
    <row r="201" spans="1:98" ht="12.75" customHeight="1" x14ac:dyDescent="0.15">
      <c r="A201" t="s">
        <v>1753</v>
      </c>
      <c r="B201" t="s">
        <v>1754</v>
      </c>
      <c r="C201" t="s">
        <v>1755</v>
      </c>
      <c r="E201" t="s">
        <v>1501</v>
      </c>
      <c r="F201" t="s">
        <v>2540</v>
      </c>
      <c r="G201" t="s">
        <v>1749</v>
      </c>
      <c r="I201" t="s">
        <v>345</v>
      </c>
      <c r="J201" t="s">
        <v>1756</v>
      </c>
      <c r="N201" t="s">
        <v>1757</v>
      </c>
      <c r="O201" t="s">
        <v>1758</v>
      </c>
      <c r="T201" t="s">
        <v>268</v>
      </c>
      <c r="U201">
        <f t="shared" ca="1" si="12"/>
        <v>0.89462222367987443</v>
      </c>
      <c r="V201" t="str">
        <f t="shared" ca="1" si="13"/>
        <v>Boston:Mass:0.894622223679874</v>
      </c>
      <c r="W201" t="str">
        <f t="shared" si="14"/>
        <v>Middlesex Human Serv Agency Inc:Answer House Recovery Home:5 G Street::Boston:Mass:02127::Suffolk:617-268-7124:::1</v>
      </c>
      <c r="X201" t="str">
        <f t="shared" si="15"/>
        <v>list.add("Middlesex Human Serv Agency Inc:Answer House Recovery Home:5 G Street::Boston:Mass:02127::Suffolk:617-268-7124:::1");</v>
      </c>
      <c r="CT201" t="s">
        <v>268</v>
      </c>
    </row>
    <row r="202" spans="1:98" ht="12.75" customHeight="1" x14ac:dyDescent="0.15">
      <c r="A202" t="s">
        <v>1759</v>
      </c>
      <c r="B202" t="s">
        <v>1760</v>
      </c>
      <c r="C202" t="s">
        <v>1761</v>
      </c>
      <c r="D202" t="s">
        <v>1762</v>
      </c>
      <c r="E202" t="s">
        <v>1501</v>
      </c>
      <c r="F202" t="s">
        <v>2540</v>
      </c>
      <c r="G202" t="s">
        <v>1749</v>
      </c>
      <c r="I202" t="s">
        <v>345</v>
      </c>
      <c r="J202" t="s">
        <v>1763</v>
      </c>
      <c r="L202" t="s">
        <v>1764</v>
      </c>
      <c r="N202" t="s">
        <v>1765</v>
      </c>
      <c r="O202" t="s">
        <v>1766</v>
      </c>
      <c r="T202" t="s">
        <v>268</v>
      </c>
      <c r="U202">
        <f t="shared" ca="1" si="12"/>
        <v>0.46494022579293981</v>
      </c>
      <c r="V202" t="str">
        <f t="shared" ca="1" si="13"/>
        <v>Boston:Mass:0.46494022579294</v>
      </c>
      <c r="W202" t="str">
        <f t="shared" si="14"/>
        <v>Gavin Foundation Inc:Gavin House:675 East 4th Street:P.O. Box E-15:Boston:Mass:02127::Suffolk:617-268-5517 x308:::1</v>
      </c>
      <c r="X202" t="str">
        <f t="shared" si="15"/>
        <v>list.add("Gavin Foundation Inc:Gavin House:675 East 4th Street:P.O. Box E-15:Boston:Mass:02127::Suffolk:617-268-5517 x308:::1");</v>
      </c>
    </row>
    <row r="203" spans="1:98" ht="12.75" customHeight="1" x14ac:dyDescent="0.15">
      <c r="A203" t="s">
        <v>1759</v>
      </c>
      <c r="B203" t="s">
        <v>1767</v>
      </c>
      <c r="C203" t="s">
        <v>1768</v>
      </c>
      <c r="E203" t="s">
        <v>1501</v>
      </c>
      <c r="F203" t="s">
        <v>2540</v>
      </c>
      <c r="G203" t="s">
        <v>1749</v>
      </c>
      <c r="I203" t="s">
        <v>345</v>
      </c>
      <c r="J203" t="s">
        <v>1769</v>
      </c>
      <c r="L203" t="s">
        <v>1770</v>
      </c>
      <c r="N203" t="s">
        <v>1771</v>
      </c>
      <c r="O203" t="s">
        <v>1772</v>
      </c>
      <c r="P203" t="s">
        <v>268</v>
      </c>
      <c r="Q203" t="s">
        <v>268</v>
      </c>
      <c r="T203" t="s">
        <v>268</v>
      </c>
      <c r="U203">
        <f t="shared" ca="1" si="12"/>
        <v>0.79691346174621724</v>
      </c>
      <c r="V203" t="str">
        <f t="shared" ca="1" si="13"/>
        <v>Boston:Mass:0.796913461746217</v>
      </c>
      <c r="W203" t="str">
        <f t="shared" si="14"/>
        <v>Gavin Foundation Inc:Center for Recovery Services:210 Old Colony Avenue::Boston:Mass:02127::Suffolk:617-268-5000 x1:::1</v>
      </c>
      <c r="X203" t="str">
        <f t="shared" si="15"/>
        <v>list.add("Gavin Foundation Inc:Center for Recovery Services:210 Old Colony Avenue::Boston:Mass:02127::Suffolk:617-268-5000 x1:::1");</v>
      </c>
    </row>
    <row r="204" spans="1:98" ht="12.75" customHeight="1" x14ac:dyDescent="0.15">
      <c r="A204" t="s">
        <v>1759</v>
      </c>
      <c r="B204" t="s">
        <v>1773</v>
      </c>
      <c r="C204" t="s">
        <v>1774</v>
      </c>
      <c r="E204" t="s">
        <v>1501</v>
      </c>
      <c r="F204" t="s">
        <v>2540</v>
      </c>
      <c r="G204" t="s">
        <v>1749</v>
      </c>
      <c r="I204" t="s">
        <v>345</v>
      </c>
      <c r="J204" t="s">
        <v>1775</v>
      </c>
      <c r="K204" t="s">
        <v>419</v>
      </c>
      <c r="L204" t="s">
        <v>1776</v>
      </c>
      <c r="M204" t="s">
        <v>1777</v>
      </c>
      <c r="N204" t="s">
        <v>1778</v>
      </c>
      <c r="O204" t="s">
        <v>1779</v>
      </c>
      <c r="S204" t="s">
        <v>268</v>
      </c>
      <c r="T204" t="s">
        <v>268</v>
      </c>
      <c r="U204">
        <f t="shared" ca="1" si="12"/>
        <v>0.58433379643923389</v>
      </c>
      <c r="V204" t="str">
        <f t="shared" ca="1" si="13"/>
        <v>Boston:Mass:0.584333796439234</v>
      </c>
      <c r="W204" t="str">
        <f t="shared" si="14"/>
        <v>Gavin Foundation Inc:Cushing House/Male and Female Prg:54-58 Old Colony Avenue::Boston:Mass:02127::Suffolk:617-269-2933::1:1</v>
      </c>
      <c r="X204" t="str">
        <f t="shared" si="15"/>
        <v>list.add("Gavin Foundation Inc:Cushing House/Male and Female Prg:54-58 Old Colony Avenue::Boston:Mass:02127::Suffolk:617-269-2933::1:1");</v>
      </c>
    </row>
    <row r="205" spans="1:98" ht="12.75" customHeight="1" x14ac:dyDescent="0.15">
      <c r="A205" t="s">
        <v>1780</v>
      </c>
      <c r="B205" t="s">
        <v>1781</v>
      </c>
      <c r="C205" t="s">
        <v>1782</v>
      </c>
      <c r="E205" t="s">
        <v>1501</v>
      </c>
      <c r="F205" t="s">
        <v>2540</v>
      </c>
      <c r="G205" t="s">
        <v>1783</v>
      </c>
      <c r="I205" t="s">
        <v>345</v>
      </c>
      <c r="J205" t="s">
        <v>1784</v>
      </c>
      <c r="N205" t="s">
        <v>1785</v>
      </c>
      <c r="O205" t="s">
        <v>1786</v>
      </c>
      <c r="T205" t="s">
        <v>268</v>
      </c>
      <c r="U205">
        <f t="shared" ca="1" si="12"/>
        <v>0.88434653889264092</v>
      </c>
      <c r="V205" t="str">
        <f t="shared" ca="1" si="13"/>
        <v>Boston:Mass:0.884346538892641</v>
      </c>
      <c r="W205" t="str">
        <f t="shared" si="14"/>
        <v>North Suffolk Mental Hlth Association:Meridian House:408 Meridian Street::Boston:Mass:02128::Suffolk:617-569-6050:::1</v>
      </c>
      <c r="X205" t="str">
        <f t="shared" si="15"/>
        <v>list.add("North Suffolk Mental Hlth Association:Meridian House:408 Meridian Street::Boston:Mass:02128::Suffolk:617-569-6050:::1");</v>
      </c>
    </row>
    <row r="206" spans="1:98" ht="12.75" customHeight="1" x14ac:dyDescent="0.15">
      <c r="A206" t="s">
        <v>1787</v>
      </c>
      <c r="C206" t="s">
        <v>1788</v>
      </c>
      <c r="D206" t="s">
        <v>490</v>
      </c>
      <c r="E206" t="s">
        <v>1501</v>
      </c>
      <c r="F206" t="s">
        <v>2540</v>
      </c>
      <c r="G206" t="s">
        <v>1783</v>
      </c>
      <c r="I206" t="s">
        <v>345</v>
      </c>
      <c r="J206" t="s">
        <v>1789</v>
      </c>
      <c r="L206" t="s">
        <v>1790</v>
      </c>
      <c r="N206" t="s">
        <v>1791</v>
      </c>
      <c r="O206" t="s">
        <v>1792</v>
      </c>
      <c r="T206" t="s">
        <v>268</v>
      </c>
      <c r="U206">
        <f t="shared" ca="1" si="12"/>
        <v>0.73051203352466443</v>
      </c>
      <c r="V206" t="str">
        <f t="shared" ca="1" si="13"/>
        <v>Boston:Mass:0.730512033524664</v>
      </c>
      <c r="W206" t="str">
        <f t="shared" si="14"/>
        <v>After Care Services Inc::2 Lexington Street:Suite 1:Boston:Mass:02128::Suffolk:617-569-4561:::1</v>
      </c>
      <c r="X206" t="str">
        <f t="shared" si="15"/>
        <v>list.add("After Care Services Inc::2 Lexington Street:Suite 1:Boston:Mass:02128::Suffolk:617-569-4561:::1");</v>
      </c>
    </row>
    <row r="207" spans="1:98" ht="12.75" customHeight="1" x14ac:dyDescent="0.15">
      <c r="A207" t="s">
        <v>1780</v>
      </c>
      <c r="C207" t="s">
        <v>1793</v>
      </c>
      <c r="E207" t="s">
        <v>1501</v>
      </c>
      <c r="F207" t="s">
        <v>2540</v>
      </c>
      <c r="G207" t="s">
        <v>1783</v>
      </c>
      <c r="I207" t="s">
        <v>345</v>
      </c>
      <c r="J207" t="s">
        <v>1794</v>
      </c>
      <c r="L207" t="s">
        <v>1795</v>
      </c>
      <c r="N207" t="s">
        <v>1796</v>
      </c>
      <c r="O207" t="s">
        <v>1797</v>
      </c>
      <c r="P207" t="s">
        <v>268</v>
      </c>
      <c r="Q207" t="s">
        <v>268</v>
      </c>
      <c r="S207" t="s">
        <v>268</v>
      </c>
      <c r="T207">
        <v>0</v>
      </c>
      <c r="U207">
        <f t="shared" ca="1" si="12"/>
        <v>2.4098746698171691E-2</v>
      </c>
      <c r="V207" t="str">
        <f t="shared" ca="1" si="13"/>
        <v>Boston:Mass:0.0240987466981717</v>
      </c>
      <c r="W207" t="str">
        <f t="shared" si="14"/>
        <v>North Suffolk Mental Hlth Association::14 Porter Street::Boston:Mass:02128::Suffolk:617-912-7500::1:0</v>
      </c>
      <c r="X207" t="str">
        <f t="shared" si="15"/>
        <v>list.add("North Suffolk Mental Hlth Association::14 Porter Street::Boston:Mass:02128::Suffolk:617-912-7500::1:0");</v>
      </c>
    </row>
    <row r="208" spans="1:98" ht="12.75" customHeight="1" x14ac:dyDescent="0.15">
      <c r="A208" t="s">
        <v>1798</v>
      </c>
      <c r="B208" t="s">
        <v>1799</v>
      </c>
      <c r="C208" t="s">
        <v>1800</v>
      </c>
      <c r="E208" t="s">
        <v>1501</v>
      </c>
      <c r="F208" t="s">
        <v>2540</v>
      </c>
      <c r="G208" t="s">
        <v>1783</v>
      </c>
      <c r="I208" t="s">
        <v>345</v>
      </c>
      <c r="J208" t="s">
        <v>1801</v>
      </c>
      <c r="N208" t="s">
        <v>1802</v>
      </c>
      <c r="O208" t="s">
        <v>1803</v>
      </c>
      <c r="T208" t="s">
        <v>268</v>
      </c>
      <c r="U208">
        <f t="shared" ca="1" si="12"/>
        <v>0.16559144431726025</v>
      </c>
      <c r="V208" t="str">
        <f t="shared" ca="1" si="13"/>
        <v>Boston:Mass:0.16559144431726</v>
      </c>
      <c r="W208" t="str">
        <f t="shared" si="14"/>
        <v>Rehabilitation and Health Inc:East Boston:52 White Street::Boston:Mass:02128::Suffolk:617-569-2089:::1</v>
      </c>
      <c r="X208" t="str">
        <f t="shared" si="15"/>
        <v>list.add("Rehabilitation and Health Inc:East Boston:52 White Street::Boston:Mass:02128::Suffolk:617-569-2089:::1");</v>
      </c>
      <c r="CP208" t="s">
        <v>268</v>
      </c>
    </row>
    <row r="209" spans="1:99" ht="12.75" customHeight="1" x14ac:dyDescent="0.15">
      <c r="A209" t="s">
        <v>1804</v>
      </c>
      <c r="C209" t="s">
        <v>1805</v>
      </c>
      <c r="E209" t="s">
        <v>1806</v>
      </c>
      <c r="F209" t="s">
        <v>2540</v>
      </c>
      <c r="G209" t="s">
        <v>1807</v>
      </c>
      <c r="I209" t="s">
        <v>345</v>
      </c>
      <c r="J209" t="s">
        <v>1808</v>
      </c>
      <c r="N209" t="s">
        <v>1809</v>
      </c>
      <c r="O209" t="s">
        <v>1810</v>
      </c>
      <c r="R209" t="s">
        <v>268</v>
      </c>
      <c r="T209" t="s">
        <v>268</v>
      </c>
      <c r="U209">
        <f t="shared" ca="1" si="12"/>
        <v>0.27376898033738684</v>
      </c>
      <c r="V209" t="str">
        <f t="shared" ca="1" si="13"/>
        <v>Charlestown:Mass:0.273768980337387</v>
      </c>
      <c r="W209" t="str">
        <f t="shared" si="14"/>
        <v>Charlestown Recovery Home::15 Bunker Hill Street::Charlestown:Mass:02129::Suffolk:617-242-0088:1::1</v>
      </c>
      <c r="X209" t="str">
        <f t="shared" si="15"/>
        <v>list.add("Charlestown Recovery Home::15 Bunker Hill Street::Charlestown:Mass:02129::Suffolk:617-242-0088:1::1");</v>
      </c>
    </row>
    <row r="210" spans="1:99" ht="12.75" customHeight="1" x14ac:dyDescent="0.15">
      <c r="A210" t="s">
        <v>1811</v>
      </c>
      <c r="C210" t="s">
        <v>1812</v>
      </c>
      <c r="E210" t="s">
        <v>1806</v>
      </c>
      <c r="F210" t="s">
        <v>2540</v>
      </c>
      <c r="G210" t="s">
        <v>1807</v>
      </c>
      <c r="H210" t="s">
        <v>1813</v>
      </c>
      <c r="I210" t="s">
        <v>345</v>
      </c>
      <c r="J210" t="s">
        <v>1814</v>
      </c>
      <c r="N210" t="s">
        <v>1815</v>
      </c>
      <c r="O210" t="s">
        <v>1816</v>
      </c>
      <c r="R210" t="s">
        <v>268</v>
      </c>
      <c r="T210">
        <v>0</v>
      </c>
      <c r="U210">
        <f t="shared" ca="1" si="12"/>
        <v>0.10272271912235009</v>
      </c>
      <c r="V210" t="str">
        <f t="shared" ca="1" si="13"/>
        <v>Charlestown:Mass:0.10272271912235</v>
      </c>
      <c r="W210" t="str">
        <f t="shared" si="14"/>
        <v>Revelations Talk Therapy LLC::529 Main Street::Charlestown:Mass:02129:1125:Suffolk:617-682-0823:1::0</v>
      </c>
      <c r="X210" t="str">
        <f t="shared" si="15"/>
        <v>list.add("Revelations Talk Therapy LLC::529 Main Street::Charlestown:Mass:02129:1125:Suffolk:617-682-0823:1::0");</v>
      </c>
    </row>
    <row r="211" spans="1:99" ht="12.75" customHeight="1" x14ac:dyDescent="0.15">
      <c r="A211" t="s">
        <v>1817</v>
      </c>
      <c r="B211" t="s">
        <v>1818</v>
      </c>
      <c r="C211" t="s">
        <v>1819</v>
      </c>
      <c r="E211" t="s">
        <v>341</v>
      </c>
      <c r="F211" t="s">
        <v>2540</v>
      </c>
      <c r="G211" t="s">
        <v>344</v>
      </c>
      <c r="I211" t="s">
        <v>345</v>
      </c>
      <c r="J211" t="s">
        <v>1820</v>
      </c>
      <c r="M211" t="s">
        <v>1821</v>
      </c>
      <c r="N211" t="s">
        <v>1822</v>
      </c>
      <c r="O211" t="s">
        <v>1823</v>
      </c>
      <c r="R211" t="s">
        <v>268</v>
      </c>
      <c r="T211">
        <v>0</v>
      </c>
      <c r="U211">
        <f t="shared" ca="1" si="12"/>
        <v>0.53279899385293072</v>
      </c>
      <c r="V211" t="str">
        <f t="shared" ca="1" si="13"/>
        <v>Jamaica Plain:Mass:0.532798993852931</v>
      </c>
      <c r="W211" t="str">
        <f t="shared" si="14"/>
        <v>Lemuel Shattuck Hospital:OBOT (Suboxone) Clinic:170 Morton Street::Jamaica Plain:Mass:02130::Suffolk:617-971-3893:1::0</v>
      </c>
      <c r="X211" t="str">
        <f t="shared" si="15"/>
        <v>list.add("Lemuel Shattuck Hospital:OBOT (Suboxone) Clinic:170 Morton Street::Jamaica Plain:Mass:02130::Suffolk:617-971-3893:1::0");</v>
      </c>
    </row>
    <row r="212" spans="1:99" ht="12.75" customHeight="1" x14ac:dyDescent="0.15">
      <c r="A212" t="s">
        <v>1824</v>
      </c>
      <c r="B212" t="s">
        <v>1825</v>
      </c>
      <c r="C212" t="s">
        <v>1826</v>
      </c>
      <c r="E212" t="s">
        <v>341</v>
      </c>
      <c r="F212" t="s">
        <v>2540</v>
      </c>
      <c r="G212" t="s">
        <v>344</v>
      </c>
      <c r="I212" t="s">
        <v>345</v>
      </c>
      <c r="J212" t="s">
        <v>1827</v>
      </c>
      <c r="L212" t="s">
        <v>1828</v>
      </c>
      <c r="N212" t="s">
        <v>1829</v>
      </c>
      <c r="O212" t="s">
        <v>1830</v>
      </c>
      <c r="P212" t="s">
        <v>268</v>
      </c>
      <c r="R212" t="s">
        <v>268</v>
      </c>
      <c r="S212" t="s">
        <v>268</v>
      </c>
      <c r="T212" t="s">
        <v>268</v>
      </c>
      <c r="U212">
        <f t="shared" ca="1" si="12"/>
        <v>0.67266912696505776</v>
      </c>
      <c r="V212" t="str">
        <f t="shared" ca="1" si="13"/>
        <v>Jamaica Plain:Mass:0.672669126965058</v>
      </c>
      <c r="W212" t="str">
        <f t="shared" si="14"/>
        <v>Arbour Substance Abuse Trt Program:Detox:49 Robinwood Avenue::Jamaica Plain:Mass:02130::Suffolk:617-390-1204:1:1:1</v>
      </c>
      <c r="X212" t="str">
        <f t="shared" si="15"/>
        <v>list.add("Arbour Substance Abuse Trt Program:Detox:49 Robinwood Avenue::Jamaica Plain:Mass:02130::Suffolk:617-390-1204:1:1:1");</v>
      </c>
    </row>
    <row r="213" spans="1:99" ht="12.75" customHeight="1" x14ac:dyDescent="0.15">
      <c r="A213" t="s">
        <v>1831</v>
      </c>
      <c r="C213" t="s">
        <v>1832</v>
      </c>
      <c r="E213" t="s">
        <v>341</v>
      </c>
      <c r="F213" t="s">
        <v>2540</v>
      </c>
      <c r="G213" t="s">
        <v>344</v>
      </c>
      <c r="I213" t="s">
        <v>345</v>
      </c>
      <c r="J213" t="s">
        <v>1833</v>
      </c>
      <c r="L213" t="s">
        <v>1834</v>
      </c>
      <c r="N213" t="s">
        <v>1835</v>
      </c>
      <c r="O213" t="s">
        <v>1836</v>
      </c>
      <c r="P213" t="s">
        <v>268</v>
      </c>
      <c r="Q213" t="s">
        <v>268</v>
      </c>
      <c r="T213" t="s">
        <v>268</v>
      </c>
      <c r="U213">
        <f t="shared" ca="1" si="12"/>
        <v>0.46656531796357037</v>
      </c>
      <c r="V213" t="str">
        <f t="shared" ca="1" si="13"/>
        <v>Jamaica Plain:Mass:0.46656531796357</v>
      </c>
      <c r="W213" t="str">
        <f t="shared" si="14"/>
        <v>Brigham and Womens Faulkner Hosp::1153 Centre Street::Jamaica Plain:Mass:02130::Suffolk:617-983-7474:::1</v>
      </c>
      <c r="X213" t="str">
        <f t="shared" si="15"/>
        <v>list.add("Brigham and Womens Faulkner Hosp::1153 Centre Street::Jamaica Plain:Mass:02130::Suffolk:617-983-7474:::1");</v>
      </c>
    </row>
    <row r="214" spans="1:99" ht="12.75" customHeight="1" x14ac:dyDescent="0.15">
      <c r="A214" t="s">
        <v>1232</v>
      </c>
      <c r="C214" t="s">
        <v>1837</v>
      </c>
      <c r="E214" t="s">
        <v>341</v>
      </c>
      <c r="F214" t="s">
        <v>2540</v>
      </c>
      <c r="G214" t="s">
        <v>344</v>
      </c>
      <c r="I214" t="s">
        <v>345</v>
      </c>
      <c r="J214" t="s">
        <v>1838</v>
      </c>
      <c r="K214" t="s">
        <v>419</v>
      </c>
      <c r="L214" t="s">
        <v>1828</v>
      </c>
      <c r="M214" t="s">
        <v>1839</v>
      </c>
      <c r="N214" t="s">
        <v>1840</v>
      </c>
      <c r="O214" t="s">
        <v>1841</v>
      </c>
      <c r="P214" t="s">
        <v>268</v>
      </c>
      <c r="R214" t="s">
        <v>268</v>
      </c>
      <c r="T214">
        <v>0</v>
      </c>
      <c r="U214">
        <f t="shared" ca="1" si="12"/>
        <v>0.93912114105854527</v>
      </c>
      <c r="V214" t="str">
        <f t="shared" ca="1" si="13"/>
        <v>Jamaica Plain:Mass:0.939121141058545</v>
      </c>
      <c r="W214" t="str">
        <f t="shared" si="14"/>
        <v>Arbour Counseling Services::157 Green Street::Jamaica Plain:Mass:02130::Suffolk:617-524-1120:1::0</v>
      </c>
      <c r="X214" t="str">
        <f t="shared" si="15"/>
        <v>list.add("Arbour Counseling Services::157 Green Street::Jamaica Plain:Mass:02130::Suffolk:617-524-1120:1::0");</v>
      </c>
    </row>
    <row r="215" spans="1:99" ht="12.75" customHeight="1" x14ac:dyDescent="0.15">
      <c r="A215" t="s">
        <v>1606</v>
      </c>
      <c r="B215" t="s">
        <v>1842</v>
      </c>
      <c r="C215" t="s">
        <v>1819</v>
      </c>
      <c r="D215" t="s">
        <v>1843</v>
      </c>
      <c r="E215" t="s">
        <v>341</v>
      </c>
      <c r="F215" t="s">
        <v>2540</v>
      </c>
      <c r="G215" t="s">
        <v>344</v>
      </c>
      <c r="I215" t="s">
        <v>345</v>
      </c>
      <c r="J215" t="s">
        <v>1844</v>
      </c>
      <c r="L215" t="s">
        <v>1845</v>
      </c>
      <c r="N215" t="s">
        <v>1846</v>
      </c>
      <c r="O215" t="s">
        <v>1847</v>
      </c>
      <c r="T215" t="s">
        <v>268</v>
      </c>
      <c r="U215">
        <f t="shared" ca="1" si="12"/>
        <v>0.81809530431683197</v>
      </c>
      <c r="V215" t="str">
        <f t="shared" ca="1" si="13"/>
        <v>Jamaica Plain:Mass:0.818095304316832</v>
      </c>
      <c r="W215" t="str">
        <f t="shared" si="14"/>
        <v>Victory Programs Inc:Living and Recovery Community:170 Morton Street:11 North:Jamaica Plain:Mass:02130::Suffolk:617-522-2936 x424:::1</v>
      </c>
      <c r="X215" t="str">
        <f t="shared" si="15"/>
        <v>list.add("Victory Programs Inc:Living and Recovery Community:170 Morton Street:11 North:Jamaica Plain:Mass:02130::Suffolk:617-522-2936 x424:::1");</v>
      </c>
    </row>
    <row r="216" spans="1:99" ht="12.75" customHeight="1" x14ac:dyDescent="0.15">
      <c r="A216" t="s">
        <v>1848</v>
      </c>
      <c r="C216" t="s">
        <v>1849</v>
      </c>
      <c r="E216" t="s">
        <v>341</v>
      </c>
      <c r="F216" t="s">
        <v>2540</v>
      </c>
      <c r="G216" t="s">
        <v>344</v>
      </c>
      <c r="I216" t="s">
        <v>345</v>
      </c>
      <c r="J216" t="s">
        <v>1850</v>
      </c>
      <c r="L216" t="s">
        <v>1851</v>
      </c>
      <c r="N216" t="s">
        <v>1852</v>
      </c>
      <c r="O216" t="s">
        <v>1853</v>
      </c>
      <c r="T216" t="s">
        <v>268</v>
      </c>
      <c r="U216">
        <f t="shared" ca="1" si="12"/>
        <v>0.87350270231689342</v>
      </c>
      <c r="V216" t="str">
        <f t="shared" ca="1" si="13"/>
        <v>Jamaica Plain:Mass:0.873502702316893</v>
      </c>
      <c r="W216" t="str">
        <f t="shared" si="14"/>
        <v>Shiloh House::5 Parley Vale ::Jamaica Plain:Mass:02130::Suffolk:857-273-3923:::1</v>
      </c>
      <c r="X216" t="str">
        <f t="shared" si="15"/>
        <v>list.add("Shiloh House::5 Parley Vale ::Jamaica Plain:Mass:02130::Suffolk:857-273-3923:::1");</v>
      </c>
    </row>
    <row r="217" spans="1:99" ht="12.75" customHeight="1" x14ac:dyDescent="0.15">
      <c r="A217" t="s">
        <v>426</v>
      </c>
      <c r="C217" t="s">
        <v>1819</v>
      </c>
      <c r="E217" t="s">
        <v>341</v>
      </c>
      <c r="F217" t="s">
        <v>2540</v>
      </c>
      <c r="G217" t="s">
        <v>344</v>
      </c>
      <c r="I217" t="s">
        <v>345</v>
      </c>
      <c r="J217" t="s">
        <v>1854</v>
      </c>
      <c r="L217" t="s">
        <v>1855</v>
      </c>
      <c r="N217" t="s">
        <v>1856</v>
      </c>
      <c r="O217" t="s">
        <v>1857</v>
      </c>
      <c r="T217" t="s">
        <v>268</v>
      </c>
      <c r="U217">
        <f t="shared" ca="1" si="12"/>
        <v>0.22122122496154872</v>
      </c>
      <c r="V217" t="str">
        <f t="shared" ca="1" si="13"/>
        <v>Jamaica Plain:Mass:0.221221224961549</v>
      </c>
      <c r="W217" t="str">
        <f t="shared" si="14"/>
        <v>Community Healthcare Inc::170 Morton Street::Jamaica Plain:Mass:02130::Suffolk:617-541-3670:::1</v>
      </c>
      <c r="X217" t="str">
        <f t="shared" si="15"/>
        <v>list.add("Community Healthcare Inc::170 Morton Street::Jamaica Plain:Mass:02130::Suffolk:617-541-3670:::1");</v>
      </c>
    </row>
    <row r="218" spans="1:99" ht="12.75" customHeight="1" x14ac:dyDescent="0.15">
      <c r="A218" t="s">
        <v>1606</v>
      </c>
      <c r="B218" t="s">
        <v>1858</v>
      </c>
      <c r="C218" t="s">
        <v>1819</v>
      </c>
      <c r="E218" t="s">
        <v>341</v>
      </c>
      <c r="F218" t="s">
        <v>2540</v>
      </c>
      <c r="G218" t="s">
        <v>344</v>
      </c>
      <c r="I218" t="s">
        <v>345</v>
      </c>
      <c r="J218" t="s">
        <v>1859</v>
      </c>
      <c r="L218" t="s">
        <v>1860</v>
      </c>
      <c r="N218" t="s">
        <v>1856</v>
      </c>
      <c r="O218" t="s">
        <v>1857</v>
      </c>
      <c r="T218" t="s">
        <v>268</v>
      </c>
      <c r="U218">
        <f t="shared" ca="1" si="12"/>
        <v>0.75624468262256095</v>
      </c>
      <c r="V218" t="str">
        <f t="shared" ca="1" si="13"/>
        <v>Jamaica Plain:Mass:0.756244682622561</v>
      </c>
      <c r="W218" t="str">
        <f t="shared" si="14"/>
        <v>Victory Programs Inc:Womens Hope:170 Morton Street::Jamaica Plain:Mass:02130::Suffolk:617-442-0048 x302:::1</v>
      </c>
      <c r="X218" t="str">
        <f t="shared" si="15"/>
        <v>list.add("Victory Programs Inc:Womens Hope:170 Morton Street::Jamaica Plain:Mass:02130::Suffolk:617-442-0048 x302:::1");</v>
      </c>
    </row>
    <row r="219" spans="1:99" ht="12.75" customHeight="1" x14ac:dyDescent="0.15">
      <c r="A219" t="s">
        <v>1861</v>
      </c>
      <c r="C219" t="s">
        <v>1862</v>
      </c>
      <c r="E219" t="s">
        <v>1863</v>
      </c>
      <c r="F219" t="s">
        <v>2540</v>
      </c>
      <c r="G219" t="s">
        <v>1864</v>
      </c>
      <c r="I219" t="s">
        <v>345</v>
      </c>
      <c r="J219" t="s">
        <v>1865</v>
      </c>
      <c r="N219" t="s">
        <v>1866</v>
      </c>
      <c r="O219" t="s">
        <v>1867</v>
      </c>
      <c r="T219" t="s">
        <v>268</v>
      </c>
      <c r="U219">
        <f t="shared" ca="1" si="12"/>
        <v>0.10762902842690891</v>
      </c>
      <c r="V219" t="str">
        <f t="shared" ca="1" si="13"/>
        <v>Allston:Mass:0.107629028426909</v>
      </c>
      <c r="W219" t="str">
        <f t="shared" si="14"/>
        <v>Granada House Inc::70 Adamson Street::Allston:Mass:02134::Suffolk:617-254-2923:::1</v>
      </c>
      <c r="X219" t="str">
        <f t="shared" si="15"/>
        <v>list.add("Granada House Inc::70 Adamson Street::Allston:Mass:02134::Suffolk:617-254-2923:::1");</v>
      </c>
    </row>
    <row r="220" spans="1:99" ht="12.75" customHeight="1" x14ac:dyDescent="0.15">
      <c r="A220" t="s">
        <v>1232</v>
      </c>
      <c r="C220" t="s">
        <v>1868</v>
      </c>
      <c r="E220" t="s">
        <v>1863</v>
      </c>
      <c r="F220" t="s">
        <v>2540</v>
      </c>
      <c r="G220" t="s">
        <v>1864</v>
      </c>
      <c r="I220" t="s">
        <v>345</v>
      </c>
      <c r="J220" t="s">
        <v>1869</v>
      </c>
      <c r="N220" t="s">
        <v>1870</v>
      </c>
      <c r="O220" t="s">
        <v>1871</v>
      </c>
      <c r="P220" t="s">
        <v>268</v>
      </c>
      <c r="Q220" t="s">
        <v>268</v>
      </c>
      <c r="R220" t="s">
        <v>268</v>
      </c>
      <c r="T220">
        <v>0</v>
      </c>
      <c r="U220">
        <f t="shared" ca="1" si="12"/>
        <v>0.69857552151017221</v>
      </c>
      <c r="V220" t="str">
        <f t="shared" ca="1" si="13"/>
        <v>Allston:Mass:0.698575521510172</v>
      </c>
      <c r="W220" t="str">
        <f t="shared" si="14"/>
        <v>Arbour Counseling Services::14 Fordham Road::Allston:Mass:02134::Suffolk:617-782-6460:1::0</v>
      </c>
      <c r="X220" t="str">
        <f t="shared" si="15"/>
        <v>list.add("Arbour Counseling Services::14 Fordham Road::Allston:Mass:02134::Suffolk:617-782-6460:1::0");</v>
      </c>
      <c r="CP220" t="s">
        <v>268</v>
      </c>
      <c r="CQ220" t="s">
        <v>268</v>
      </c>
      <c r="CU220" t="s">
        <v>268</v>
      </c>
    </row>
    <row r="221" spans="1:99" ht="12.75" customHeight="1" x14ac:dyDescent="0.15">
      <c r="A221" t="s">
        <v>1872</v>
      </c>
      <c r="C221" t="s">
        <v>1873</v>
      </c>
      <c r="E221" t="s">
        <v>1874</v>
      </c>
      <c r="F221" t="s">
        <v>2540</v>
      </c>
      <c r="G221" t="s">
        <v>1875</v>
      </c>
      <c r="I221" t="s">
        <v>345</v>
      </c>
      <c r="J221" t="s">
        <v>1876</v>
      </c>
      <c r="M221" t="s">
        <v>1877</v>
      </c>
      <c r="N221" t="s">
        <v>1878</v>
      </c>
      <c r="O221" t="s">
        <v>1879</v>
      </c>
      <c r="P221" t="s">
        <v>268</v>
      </c>
      <c r="Q221" t="s">
        <v>268</v>
      </c>
      <c r="T221">
        <v>0</v>
      </c>
      <c r="U221">
        <f t="shared" ca="1" si="12"/>
        <v>0.45399483588038048</v>
      </c>
      <c r="V221" t="str">
        <f t="shared" ca="1" si="13"/>
        <v>Brighton:Mass:0.45399483588038</v>
      </c>
      <c r="W221" t="str">
        <f t="shared" si="14"/>
        <v>Column Health::71 Washington Street::Brighton:Mass:02135::Suffolk:339-368-7696:::0</v>
      </c>
      <c r="X221" t="str">
        <f t="shared" si="15"/>
        <v>list.add("Column Health::71 Washington Street::Brighton:Mass:02135::Suffolk:339-368-7696:::0");</v>
      </c>
    </row>
    <row r="222" spans="1:99" ht="12.75" customHeight="1" x14ac:dyDescent="0.15">
      <c r="A222" t="s">
        <v>1880</v>
      </c>
      <c r="C222" t="s">
        <v>1881</v>
      </c>
      <c r="D222" t="s">
        <v>1882</v>
      </c>
      <c r="E222" t="s">
        <v>1874</v>
      </c>
      <c r="F222" t="s">
        <v>2540</v>
      </c>
      <c r="G222" t="s">
        <v>1875</v>
      </c>
      <c r="I222" t="s">
        <v>345</v>
      </c>
      <c r="J222" t="s">
        <v>1883</v>
      </c>
      <c r="K222" t="s">
        <v>419</v>
      </c>
      <c r="L222" t="s">
        <v>1884</v>
      </c>
      <c r="M222" t="s">
        <v>1885</v>
      </c>
      <c r="N222" t="s">
        <v>1886</v>
      </c>
      <c r="O222" t="s">
        <v>1887</v>
      </c>
      <c r="P222" t="s">
        <v>268</v>
      </c>
      <c r="Q222" t="s">
        <v>268</v>
      </c>
      <c r="R222" t="s">
        <v>268</v>
      </c>
      <c r="T222" t="s">
        <v>268</v>
      </c>
      <c r="U222">
        <f t="shared" ca="1" si="12"/>
        <v>0.55428029437352733</v>
      </c>
      <c r="V222" t="str">
        <f t="shared" ca="1" si="13"/>
        <v>Brighton:Mass:0.554280294373527</v>
      </c>
      <c r="W222" t="str">
        <f t="shared" si="14"/>
        <v>Addiction Treatment Center of NE::77 Warren Street:Building 5:Brighton:Mass:02135::Suffolk:617-254-1271:1::1</v>
      </c>
      <c r="X222" t="str">
        <f t="shared" si="15"/>
        <v>list.add("Addiction Treatment Center of NE::77 Warren Street:Building 5:Brighton:Mass:02135::Suffolk:617-254-1271:1::1");</v>
      </c>
    </row>
    <row r="223" spans="1:99" ht="12.75" customHeight="1" x14ac:dyDescent="0.15">
      <c r="A223" t="s">
        <v>1888</v>
      </c>
      <c r="C223" t="s">
        <v>1889</v>
      </c>
      <c r="E223" t="s">
        <v>1874</v>
      </c>
      <c r="F223" t="s">
        <v>2540</v>
      </c>
      <c r="G223" t="s">
        <v>1875</v>
      </c>
      <c r="I223" t="s">
        <v>345</v>
      </c>
      <c r="J223" t="s">
        <v>1890</v>
      </c>
      <c r="L223" t="s">
        <v>1891</v>
      </c>
      <c r="N223" t="s">
        <v>1892</v>
      </c>
      <c r="O223" t="s">
        <v>1893</v>
      </c>
      <c r="P223" t="s">
        <v>268</v>
      </c>
      <c r="Q223" t="s">
        <v>268</v>
      </c>
      <c r="T223" t="s">
        <v>268</v>
      </c>
      <c r="U223">
        <f t="shared" ca="1" si="12"/>
        <v>0.27161679012437667</v>
      </c>
      <c r="V223" t="str">
        <f t="shared" ca="1" si="13"/>
        <v>Brighton:Mass:0.271616790124377</v>
      </c>
      <c r="W223" t="str">
        <f t="shared" si="14"/>
        <v>Steward St Elizabeths/SECAP/ATS::736 Cambridge Street::Brighton:Mass:02135::Suffolk:617-789-3000 x2574:::1</v>
      </c>
      <c r="X223" t="str">
        <f t="shared" si="15"/>
        <v>list.add("Steward St Elizabeths/SECAP/ATS::736 Cambridge Street::Brighton:Mass:02135::Suffolk:617-789-3000 x2574:::1");</v>
      </c>
      <c r="CU223" t="s">
        <v>268</v>
      </c>
    </row>
    <row r="224" spans="1:99" ht="12.75" customHeight="1" x14ac:dyDescent="0.15">
      <c r="A224" t="s">
        <v>749</v>
      </c>
      <c r="C224" t="s">
        <v>1894</v>
      </c>
      <c r="E224" t="s">
        <v>1895</v>
      </c>
      <c r="F224" t="s">
        <v>2540</v>
      </c>
      <c r="G224" t="s">
        <v>1896</v>
      </c>
      <c r="I224" t="s">
        <v>262</v>
      </c>
      <c r="J224" t="s">
        <v>590</v>
      </c>
      <c r="N224" t="s">
        <v>1897</v>
      </c>
      <c r="O224" t="s">
        <v>1898</v>
      </c>
      <c r="S224" t="s">
        <v>268</v>
      </c>
      <c r="T224" t="s">
        <v>268</v>
      </c>
      <c r="U224">
        <f t="shared" ca="1" si="12"/>
        <v>0.47246331633236838</v>
      </c>
      <c r="V224" t="str">
        <f t="shared" ca="1" si="13"/>
        <v>Cambridge:Mass:0.472463316332368</v>
      </c>
      <c r="W224" t="str">
        <f t="shared" si="14"/>
        <v>Institute for Health and Recovery Inc::349 Broadway::Cambridge:Mass:02139::Middlesex:617-661-3991::1:1</v>
      </c>
      <c r="X224" t="str">
        <f t="shared" si="15"/>
        <v>list.add("Institute for Health and Recovery Inc::349 Broadway::Cambridge:Mass:02139::Middlesex:617-661-3991::1:1");</v>
      </c>
    </row>
    <row r="225" spans="1:101" ht="12.75" customHeight="1" x14ac:dyDescent="0.15">
      <c r="A225" t="s">
        <v>1899</v>
      </c>
      <c r="B225" t="s">
        <v>1900</v>
      </c>
      <c r="C225" t="s">
        <v>1901</v>
      </c>
      <c r="E225" t="s">
        <v>1895</v>
      </c>
      <c r="F225" t="s">
        <v>2540</v>
      </c>
      <c r="G225" t="s">
        <v>1902</v>
      </c>
      <c r="I225" t="s">
        <v>262</v>
      </c>
      <c r="J225" t="s">
        <v>1903</v>
      </c>
      <c r="N225" t="s">
        <v>1904</v>
      </c>
      <c r="O225" t="s">
        <v>1905</v>
      </c>
      <c r="T225" t="s">
        <v>268</v>
      </c>
      <c r="U225">
        <f t="shared" ca="1" si="12"/>
        <v>0.66699724044679698</v>
      </c>
      <c r="V225" t="str">
        <f t="shared" ca="1" si="13"/>
        <v>Cambridge:Mass:0.666997240446797</v>
      </c>
      <c r="W225" t="str">
        <f t="shared" si="14"/>
        <v>North Charles Institute for:The Addictions:54 Washburn Avenue::Cambridge:Mass:02140::Middlesex:617-661-5700:::1</v>
      </c>
      <c r="X225" t="str">
        <f t="shared" si="15"/>
        <v>list.add("North Charles Institute for:The Addictions:54 Washburn Avenue::Cambridge:Mass:02140::Middlesex:617-661-5700:::1");</v>
      </c>
    </row>
    <row r="226" spans="1:101" ht="12.75" customHeight="1" x14ac:dyDescent="0.15">
      <c r="A226" t="s">
        <v>1906</v>
      </c>
      <c r="C226" t="s">
        <v>1901</v>
      </c>
      <c r="E226" t="s">
        <v>1895</v>
      </c>
      <c r="F226" t="s">
        <v>2540</v>
      </c>
      <c r="G226" t="s">
        <v>1902</v>
      </c>
      <c r="I226" t="s">
        <v>262</v>
      </c>
      <c r="J226" t="s">
        <v>1907</v>
      </c>
      <c r="L226" t="s">
        <v>1903</v>
      </c>
      <c r="N226" t="s">
        <v>1908</v>
      </c>
      <c r="O226" t="s">
        <v>1909</v>
      </c>
      <c r="P226" t="s">
        <v>268</v>
      </c>
      <c r="T226" t="s">
        <v>268</v>
      </c>
      <c r="U226">
        <f t="shared" ca="1" si="12"/>
        <v>0.18774645689273928</v>
      </c>
      <c r="V226" t="str">
        <f t="shared" ca="1" si="13"/>
        <v>Cambridge:Mass:0.187746456892739</v>
      </c>
      <c r="W226" t="str">
        <f t="shared" si="14"/>
        <v>IMPACT::54 Washburn Avenue::Cambridge:Mass:02140::Middlesex:617-864-0941 x117:::1</v>
      </c>
      <c r="X226" t="str">
        <f t="shared" si="15"/>
        <v>list.add("IMPACT::54 Washburn Avenue::Cambridge:Mass:02140::Middlesex:617-864-0941 x117:::1");</v>
      </c>
    </row>
    <row r="227" spans="1:101" ht="12.75" customHeight="1" x14ac:dyDescent="0.15">
      <c r="A227" t="s">
        <v>256</v>
      </c>
      <c r="B227" t="s">
        <v>1910</v>
      </c>
      <c r="C227" t="s">
        <v>1911</v>
      </c>
      <c r="E227" t="s">
        <v>1895</v>
      </c>
      <c r="F227" t="s">
        <v>2540</v>
      </c>
      <c r="G227" t="s">
        <v>1902</v>
      </c>
      <c r="I227" t="s">
        <v>262</v>
      </c>
      <c r="J227" t="s">
        <v>1912</v>
      </c>
      <c r="L227" t="s">
        <v>1913</v>
      </c>
      <c r="N227" t="s">
        <v>1914</v>
      </c>
      <c r="O227" t="s">
        <v>1915</v>
      </c>
      <c r="T227" t="s">
        <v>268</v>
      </c>
      <c r="U227">
        <f t="shared" ca="1" si="12"/>
        <v>0.32862401654523865</v>
      </c>
      <c r="V227" t="str">
        <f t="shared" ca="1" si="13"/>
        <v>Cambridge:Mass:0.328624016545239</v>
      </c>
      <c r="W227" t="str">
        <f t="shared" si="14"/>
        <v>Caspar Inc:Womanplace:11 Russell Street::Cambridge:Mass:02140::Middlesex:617-661-6020 x2:::1</v>
      </c>
      <c r="X227" t="str">
        <f t="shared" si="15"/>
        <v>list.add("Caspar Inc:Womanplace:11 Russell Street::Cambridge:Mass:02140::Middlesex:617-661-6020 x2:::1");</v>
      </c>
    </row>
    <row r="228" spans="1:101" ht="12.75" customHeight="1" x14ac:dyDescent="0.15">
      <c r="A228" t="s">
        <v>256</v>
      </c>
      <c r="B228" t="s">
        <v>1352</v>
      </c>
      <c r="C228" t="s">
        <v>1916</v>
      </c>
      <c r="E228" t="s">
        <v>260</v>
      </c>
      <c r="F228" t="s">
        <v>2540</v>
      </c>
      <c r="G228" t="s">
        <v>261</v>
      </c>
      <c r="I228" t="s">
        <v>262</v>
      </c>
      <c r="J228" t="s">
        <v>1917</v>
      </c>
      <c r="N228" t="s">
        <v>1918</v>
      </c>
      <c r="O228" t="s">
        <v>1919</v>
      </c>
      <c r="T228" t="s">
        <v>268</v>
      </c>
      <c r="U228">
        <f t="shared" ca="1" si="12"/>
        <v>0.45720897997842946</v>
      </c>
      <c r="V228" t="str">
        <f t="shared" ca="1" si="13"/>
        <v>Somerville:Mass:0.457208979978429</v>
      </c>
      <c r="W228" t="str">
        <f t="shared" si="14"/>
        <v>Caspar Inc:Mens Recovery Home:16 Highland Avenue::Somerville:Mass:02143::Middlesex:617-623-5277 x351:::1</v>
      </c>
      <c r="X228" t="str">
        <f t="shared" si="15"/>
        <v>list.add("Caspar Inc:Mens Recovery Home:16 Highland Avenue::Somerville:Mass:02143::Middlesex:617-623-5277 x351:::1");</v>
      </c>
    </row>
    <row r="229" spans="1:101" ht="12.75" customHeight="1" x14ac:dyDescent="0.15">
      <c r="A229" t="s">
        <v>1920</v>
      </c>
      <c r="B229" t="s">
        <v>1921</v>
      </c>
      <c r="C229" t="s">
        <v>1922</v>
      </c>
      <c r="E229" t="s">
        <v>260</v>
      </c>
      <c r="F229" t="s">
        <v>2540</v>
      </c>
      <c r="G229" t="s">
        <v>261</v>
      </c>
      <c r="I229" t="s">
        <v>262</v>
      </c>
      <c r="J229" t="s">
        <v>1923</v>
      </c>
      <c r="L229" t="s">
        <v>1924</v>
      </c>
      <c r="N229" t="s">
        <v>1925</v>
      </c>
      <c r="O229" t="s">
        <v>1926</v>
      </c>
      <c r="T229" t="s">
        <v>268</v>
      </c>
      <c r="U229">
        <f t="shared" ca="1" si="12"/>
        <v>0.66102351238207846</v>
      </c>
      <c r="V229" t="str">
        <f t="shared" ca="1" si="13"/>
        <v>Somerville:Mass:0.661023512382078</v>
      </c>
      <c r="W229" t="str">
        <f t="shared" si="14"/>
        <v>New Day for:Preg and Postpartum Women:242 Highland Avenue::Somerville:Mass:02143::Middlesex:617-628-8188 x2:::1</v>
      </c>
      <c r="X229" t="str">
        <f t="shared" si="15"/>
        <v>list.add("New Day for:Preg and Postpartum Women:242 Highland Avenue::Somerville:Mass:02143::Middlesex:617-628-8188 x2:::1");</v>
      </c>
    </row>
    <row r="230" spans="1:101" ht="12.75" customHeight="1" x14ac:dyDescent="0.15">
      <c r="A230" t="s">
        <v>1872</v>
      </c>
      <c r="C230" t="s">
        <v>1927</v>
      </c>
      <c r="E230" t="s">
        <v>260</v>
      </c>
      <c r="F230" t="s">
        <v>2540</v>
      </c>
      <c r="G230" t="s">
        <v>1928</v>
      </c>
      <c r="I230" t="s">
        <v>262</v>
      </c>
      <c r="J230" t="s">
        <v>1876</v>
      </c>
      <c r="M230" t="s">
        <v>1877</v>
      </c>
      <c r="N230" t="s">
        <v>1929</v>
      </c>
      <c r="O230" t="s">
        <v>1930</v>
      </c>
      <c r="P230" t="s">
        <v>268</v>
      </c>
      <c r="Q230" t="s">
        <v>268</v>
      </c>
      <c r="T230">
        <v>0</v>
      </c>
      <c r="U230">
        <f t="shared" ca="1" si="12"/>
        <v>0.59297247476026704</v>
      </c>
      <c r="V230" t="str">
        <f t="shared" ca="1" si="13"/>
        <v>Somerville:Mass:0.592972474760267</v>
      </c>
      <c r="W230" t="str">
        <f t="shared" si="14"/>
        <v>Column Health::401 Highland Avenue::Somerville:Mass:02144::Middlesex:339-368-7696:::0</v>
      </c>
      <c r="X230" t="str">
        <f t="shared" si="15"/>
        <v>list.add("Column Health::401 Highland Avenue::Somerville:Mass:02144::Middlesex:339-368-7696:::0");</v>
      </c>
    </row>
    <row r="231" spans="1:101" ht="12.75" customHeight="1" x14ac:dyDescent="0.15">
      <c r="A231" t="s">
        <v>1931</v>
      </c>
      <c r="B231" t="s">
        <v>1932</v>
      </c>
      <c r="C231" t="s">
        <v>1933</v>
      </c>
      <c r="E231" t="s">
        <v>1934</v>
      </c>
      <c r="F231" t="s">
        <v>2540</v>
      </c>
      <c r="G231" t="s">
        <v>1935</v>
      </c>
      <c r="I231" t="s">
        <v>262</v>
      </c>
      <c r="J231" t="s">
        <v>1936</v>
      </c>
      <c r="L231" t="s">
        <v>1937</v>
      </c>
      <c r="N231" t="s">
        <v>1938</v>
      </c>
      <c r="O231" t="s">
        <v>1939</v>
      </c>
      <c r="T231" t="s">
        <v>268</v>
      </c>
      <c r="U231">
        <f t="shared" ca="1" si="12"/>
        <v>2.8224317942912691E-2</v>
      </c>
      <c r="V231" t="str">
        <f t="shared" ca="1" si="13"/>
        <v>Malden:Mass:0.0282243179429127</v>
      </c>
      <c r="W231" t="str">
        <f t="shared" si="14"/>
        <v>Eastern Middlesex Alcoholism Servs:Residential Rehab/Recovery House:12 Cedar Street::Malden:Mass:02148::Middlesex:781-321-2600:::1</v>
      </c>
      <c r="X231" t="str">
        <f t="shared" si="15"/>
        <v>list.add("Eastern Middlesex Alcoholism Servs:Residential Rehab/Recovery House:12 Cedar Street::Malden:Mass:02148::Middlesex:781-321-2600:::1");</v>
      </c>
    </row>
    <row r="232" spans="1:101" ht="12.75" customHeight="1" x14ac:dyDescent="0.15">
      <c r="A232" t="s">
        <v>1940</v>
      </c>
      <c r="C232" t="s">
        <v>1941</v>
      </c>
      <c r="E232" t="s">
        <v>1942</v>
      </c>
      <c r="F232" t="s">
        <v>2540</v>
      </c>
      <c r="G232" t="s">
        <v>1943</v>
      </c>
      <c r="I232" t="s">
        <v>262</v>
      </c>
      <c r="J232" t="s">
        <v>1944</v>
      </c>
      <c r="L232" t="s">
        <v>1945</v>
      </c>
      <c r="N232" t="s">
        <v>1946</v>
      </c>
      <c r="O232" t="s">
        <v>1947</v>
      </c>
      <c r="P232" t="s">
        <v>268</v>
      </c>
      <c r="Q232" t="s">
        <v>268</v>
      </c>
      <c r="S232" t="s">
        <v>268</v>
      </c>
      <c r="T232" t="s">
        <v>268</v>
      </c>
      <c r="U232">
        <f t="shared" ca="1" si="12"/>
        <v>0.7194804275740575</v>
      </c>
      <c r="V232" t="str">
        <f t="shared" ca="1" si="13"/>
        <v>Everett:Mass:0.719480427574058</v>
      </c>
      <c r="W232" t="str">
        <f t="shared" si="14"/>
        <v>Eliot Community Human Services::173 Chelsea Street::Everett:Mass:02149::Middlesex:781-388-6200::1:1</v>
      </c>
      <c r="X232" t="str">
        <f t="shared" si="15"/>
        <v>list.add("Eliot Community Human Services::173 Chelsea Street::Everett:Mass:02149::Middlesex:781-388-6200::1:1");</v>
      </c>
      <c r="CT232" t="s">
        <v>268</v>
      </c>
      <c r="CW232" t="s">
        <v>268</v>
      </c>
    </row>
    <row r="233" spans="1:101" ht="12.75" customHeight="1" x14ac:dyDescent="0.15">
      <c r="A233" t="s">
        <v>1948</v>
      </c>
      <c r="C233" t="s">
        <v>1949</v>
      </c>
      <c r="E233" t="s">
        <v>386</v>
      </c>
      <c r="F233" t="s">
        <v>2540</v>
      </c>
      <c r="G233" t="s">
        <v>387</v>
      </c>
      <c r="I233" t="s">
        <v>345</v>
      </c>
      <c r="J233" t="s">
        <v>1950</v>
      </c>
      <c r="L233" t="s">
        <v>1795</v>
      </c>
      <c r="N233" t="s">
        <v>1951</v>
      </c>
      <c r="O233" t="s">
        <v>1952</v>
      </c>
      <c r="S233" t="s">
        <v>268</v>
      </c>
      <c r="T233" t="s">
        <v>268</v>
      </c>
      <c r="U233">
        <f t="shared" ca="1" si="12"/>
        <v>0.38283739042062925</v>
      </c>
      <c r="V233" t="str">
        <f t="shared" ca="1" si="13"/>
        <v>Chelsea:Mass:0.382837390420629</v>
      </c>
      <c r="W233" t="str">
        <f t="shared" si="14"/>
        <v>Noddles Island Multi Service Agency::301 Broadway::Chelsea:Mass:02150::Suffolk:617-889-3300::1:1</v>
      </c>
      <c r="X233" t="str">
        <f t="shared" si="15"/>
        <v>list.add("Noddles Island Multi Service Agency::301 Broadway::Chelsea:Mass:02150::Suffolk:617-889-3300::1:1");</v>
      </c>
    </row>
    <row r="234" spans="1:101" ht="12.75" customHeight="1" x14ac:dyDescent="0.15">
      <c r="A234" t="s">
        <v>1953</v>
      </c>
      <c r="B234" t="s">
        <v>1954</v>
      </c>
      <c r="C234" t="s">
        <v>1955</v>
      </c>
      <c r="E234" t="s">
        <v>373</v>
      </c>
      <c r="F234" t="s">
        <v>2540</v>
      </c>
      <c r="G234" t="s">
        <v>375</v>
      </c>
      <c r="I234" t="s">
        <v>376</v>
      </c>
      <c r="J234" t="s">
        <v>1956</v>
      </c>
      <c r="K234" t="s">
        <v>419</v>
      </c>
      <c r="L234" t="s">
        <v>1957</v>
      </c>
      <c r="M234" t="s">
        <v>1958</v>
      </c>
      <c r="N234" t="s">
        <v>1959</v>
      </c>
      <c r="O234" t="s">
        <v>1960</v>
      </c>
      <c r="T234" t="s">
        <v>268</v>
      </c>
      <c r="U234">
        <f t="shared" ca="1" si="12"/>
        <v>0.30640868432053681</v>
      </c>
      <c r="V234" t="str">
        <f t="shared" ca="1" si="13"/>
        <v>Quincy:Mass:0.306408684320537</v>
      </c>
      <c r="W234" t="str">
        <f t="shared" si="14"/>
        <v>South Shore Mental Health :Outpatient:859 Willard Street::Quincy:Mass:02169::Norfolk:617-847-1909:::1</v>
      </c>
      <c r="X234" t="str">
        <f t="shared" si="15"/>
        <v>list.add("South Shore Mental Health :Outpatient:859 Willard Street::Quincy:Mass:02169::Norfolk:617-847-1909:::1");</v>
      </c>
    </row>
    <row r="235" spans="1:101" ht="12.75" customHeight="1" x14ac:dyDescent="0.15">
      <c r="A235" t="s">
        <v>692</v>
      </c>
      <c r="C235" t="s">
        <v>1961</v>
      </c>
      <c r="D235" t="s">
        <v>1962</v>
      </c>
      <c r="E235" t="s">
        <v>373</v>
      </c>
      <c r="F235" t="s">
        <v>2540</v>
      </c>
      <c r="G235" t="s">
        <v>375</v>
      </c>
      <c r="I235" t="s">
        <v>376</v>
      </c>
      <c r="J235" t="s">
        <v>1963</v>
      </c>
      <c r="N235" t="s">
        <v>1964</v>
      </c>
      <c r="O235" t="s">
        <v>1965</v>
      </c>
      <c r="T235" t="s">
        <v>268</v>
      </c>
      <c r="U235">
        <f t="shared" ca="1" si="12"/>
        <v>0.28971955410445438</v>
      </c>
      <c r="V235" t="str">
        <f t="shared" ca="1" si="13"/>
        <v>Quincy:Mass:0.289719554104454</v>
      </c>
      <c r="W235" t="str">
        <f t="shared" si="14"/>
        <v>AdCare Hospital::1419 Hancock Street :Suite 300:Quincy:Mass:02169::Norfolk:617-328-0639:::1</v>
      </c>
      <c r="X235" t="str">
        <f t="shared" si="15"/>
        <v>list.add("AdCare Hospital::1419 Hancock Street :Suite 300:Quincy:Mass:02169::Norfolk:617-328-0639:::1");</v>
      </c>
    </row>
    <row r="236" spans="1:101" ht="12.75" customHeight="1" x14ac:dyDescent="0.15">
      <c r="A236" t="s">
        <v>1966</v>
      </c>
      <c r="C236" t="s">
        <v>1967</v>
      </c>
      <c r="E236" t="s">
        <v>373</v>
      </c>
      <c r="F236" t="s">
        <v>2540</v>
      </c>
      <c r="G236" t="s">
        <v>375</v>
      </c>
      <c r="I236" t="s">
        <v>376</v>
      </c>
      <c r="J236" t="s">
        <v>1968</v>
      </c>
      <c r="N236" t="s">
        <v>1969</v>
      </c>
      <c r="O236" t="s">
        <v>1970</v>
      </c>
      <c r="T236" t="s">
        <v>268</v>
      </c>
      <c r="U236">
        <f t="shared" ca="1" si="12"/>
        <v>0.74998699573547112</v>
      </c>
      <c r="V236" t="str">
        <f t="shared" ca="1" si="13"/>
        <v>Quincy:Mass:0.749986995735471</v>
      </c>
      <c r="W236" t="str">
        <f t="shared" si="14"/>
        <v>South Shore Recovery Home::10 Dysart Street::Quincy:Mass:02169::Norfolk:617-773-7023:::1</v>
      </c>
      <c r="X236" t="str">
        <f t="shared" si="15"/>
        <v>list.add("South Shore Recovery Home::10 Dysart Street::Quincy:Mass:02169::Norfolk:617-773-7023:::1");</v>
      </c>
    </row>
    <row r="237" spans="1:101" ht="12.75" customHeight="1" x14ac:dyDescent="0.15">
      <c r="A237" t="s">
        <v>1377</v>
      </c>
      <c r="C237" t="s">
        <v>1971</v>
      </c>
      <c r="D237" t="s">
        <v>1972</v>
      </c>
      <c r="E237" t="s">
        <v>373</v>
      </c>
      <c r="F237" t="s">
        <v>2540</v>
      </c>
      <c r="G237" t="s">
        <v>375</v>
      </c>
      <c r="I237" t="s">
        <v>376</v>
      </c>
      <c r="J237" t="s">
        <v>1973</v>
      </c>
      <c r="N237" t="s">
        <v>1974</v>
      </c>
      <c r="O237" t="s">
        <v>1975</v>
      </c>
      <c r="Q237" t="s">
        <v>268</v>
      </c>
      <c r="T237">
        <v>0</v>
      </c>
      <c r="U237">
        <f t="shared" ca="1" si="12"/>
        <v>0.13240455794849793</v>
      </c>
      <c r="V237" t="str">
        <f t="shared" ca="1" si="13"/>
        <v>Quincy:Mass:0.132404557948498</v>
      </c>
      <c r="W237" t="str">
        <f t="shared" si="14"/>
        <v>New Horizons Medical::500 Congress Street:Suite 2-G:Quincy:Mass:02169::Norfolk:617-481-6949:::0</v>
      </c>
      <c r="X237" t="str">
        <f t="shared" si="15"/>
        <v>list.add("New Horizons Medical::500 Congress Street:Suite 2-G:Quincy:Mass:02169::Norfolk:617-481-6949:::0");</v>
      </c>
    </row>
    <row r="238" spans="1:101" ht="12.75" customHeight="1" x14ac:dyDescent="0.15">
      <c r="A238" t="s">
        <v>1976</v>
      </c>
      <c r="C238" t="s">
        <v>1977</v>
      </c>
      <c r="E238" t="s">
        <v>373</v>
      </c>
      <c r="F238" t="s">
        <v>2540</v>
      </c>
      <c r="G238" t="s">
        <v>375</v>
      </c>
      <c r="I238" t="s">
        <v>376</v>
      </c>
      <c r="J238" t="s">
        <v>1978</v>
      </c>
      <c r="N238" t="s">
        <v>1979</v>
      </c>
      <c r="O238" t="s">
        <v>1980</v>
      </c>
      <c r="P238" t="s">
        <v>268</v>
      </c>
      <c r="Q238" t="s">
        <v>268</v>
      </c>
      <c r="T238" t="s">
        <v>268</v>
      </c>
      <c r="U238">
        <f t="shared" ca="1" si="12"/>
        <v>5.9158527174603126E-2</v>
      </c>
      <c r="V238" t="str">
        <f t="shared" ca="1" si="13"/>
        <v>Quincy:Mass:0.0591585271746031</v>
      </c>
      <c r="W238" t="str">
        <f t="shared" si="14"/>
        <v>Northeast Addictions Treatment Ctr::604 Washington Street::Quincy:Mass:02169::Norfolk:800-218-1734:::1</v>
      </c>
      <c r="X238" t="str">
        <f t="shared" si="15"/>
        <v>list.add("Northeast Addictions Treatment Ctr::604 Washington Street::Quincy:Mass:02169::Norfolk:800-218-1734:::1");</v>
      </c>
    </row>
    <row r="239" spans="1:101" ht="12.75" customHeight="1" x14ac:dyDescent="0.15">
      <c r="A239" t="s">
        <v>826</v>
      </c>
      <c r="C239" t="s">
        <v>1981</v>
      </c>
      <c r="E239" t="s">
        <v>1982</v>
      </c>
      <c r="F239" t="s">
        <v>2540</v>
      </c>
      <c r="G239" t="s">
        <v>1983</v>
      </c>
      <c r="I239" t="s">
        <v>376</v>
      </c>
      <c r="J239" t="s">
        <v>1984</v>
      </c>
      <c r="N239" t="s">
        <v>1985</v>
      </c>
      <c r="O239" t="s">
        <v>1986</v>
      </c>
      <c r="P239" t="s">
        <v>268</v>
      </c>
      <c r="Q239" t="s">
        <v>268</v>
      </c>
      <c r="T239" t="s">
        <v>268</v>
      </c>
      <c r="U239">
        <f t="shared" ca="1" si="12"/>
        <v>0.99348495036533324</v>
      </c>
      <c r="V239" t="str">
        <f t="shared" ca="1" si="13"/>
        <v>Weymouth:Mass:0.993484950365333</v>
      </c>
      <c r="W239" t="str">
        <f t="shared" si="14"/>
        <v>Spectrum Health Systems Inc::15 Winter Court::Weymouth:Mass:02188::Norfolk:781-331-0690:::1</v>
      </c>
      <c r="X239" t="str">
        <f t="shared" si="15"/>
        <v>list.add("Spectrum Health Systems Inc::15 Winter Court::Weymouth:Mass:02188::Norfolk:781-331-0690:::1");</v>
      </c>
      <c r="CT239" t="s">
        <v>268</v>
      </c>
    </row>
    <row r="240" spans="1:101" ht="12.75" customHeight="1" x14ac:dyDescent="0.15">
      <c r="A240" t="s">
        <v>1987</v>
      </c>
      <c r="B240" t="s">
        <v>1988</v>
      </c>
      <c r="C240" t="s">
        <v>1989</v>
      </c>
      <c r="D240" t="s">
        <v>872</v>
      </c>
      <c r="E240" t="s">
        <v>1990</v>
      </c>
      <c r="F240" t="s">
        <v>2540</v>
      </c>
      <c r="G240" t="s">
        <v>1991</v>
      </c>
      <c r="I240" t="s">
        <v>376</v>
      </c>
      <c r="J240" t="s">
        <v>1992</v>
      </c>
      <c r="N240" t="s">
        <v>1993</v>
      </c>
      <c r="O240" t="s">
        <v>1994</v>
      </c>
      <c r="P240" t="s">
        <v>268</v>
      </c>
      <c r="Q240" t="s">
        <v>268</v>
      </c>
      <c r="T240">
        <v>0</v>
      </c>
      <c r="U240">
        <f t="shared" ca="1" si="12"/>
        <v>0.42775160653606958</v>
      </c>
      <c r="V240" t="str">
        <f t="shared" ca="1" si="13"/>
        <v>East Weymouth:Mass:0.42775160653607</v>
      </c>
      <c r="W240" t="str">
        <f t="shared" si="14"/>
        <v>Square Medical Group:Weymouth Primary Care and Counseling:884 Washington Street:2nd Floor:East Weymouth:Mass:02189::Norfolk:781-812-1643:::0</v>
      </c>
      <c r="X240" t="str">
        <f t="shared" si="15"/>
        <v>list.add("Square Medical Group:Weymouth Primary Care and Counseling:884 Washington Street:2nd Floor:East Weymouth:Mass:02189::Norfolk:781-812-1643:::0");</v>
      </c>
      <c r="CU240" t="s">
        <v>268</v>
      </c>
    </row>
    <row r="241" spans="1:99" ht="12.75" customHeight="1" x14ac:dyDescent="0.15">
      <c r="A241" t="s">
        <v>1531</v>
      </c>
      <c r="B241" t="s">
        <v>1995</v>
      </c>
      <c r="C241" t="s">
        <v>1996</v>
      </c>
      <c r="D241" t="s">
        <v>1997</v>
      </c>
      <c r="E241" t="s">
        <v>1998</v>
      </c>
      <c r="F241" t="s">
        <v>2540</v>
      </c>
      <c r="G241" t="s">
        <v>1999</v>
      </c>
      <c r="I241" t="s">
        <v>376</v>
      </c>
      <c r="J241" t="s">
        <v>2000</v>
      </c>
      <c r="L241" t="s">
        <v>2001</v>
      </c>
      <c r="N241" t="s">
        <v>2002</v>
      </c>
      <c r="O241" t="s">
        <v>2003</v>
      </c>
      <c r="P241" t="s">
        <v>268</v>
      </c>
      <c r="Q241" t="s">
        <v>268</v>
      </c>
      <c r="R241" t="s">
        <v>268</v>
      </c>
      <c r="T241" t="s">
        <v>268</v>
      </c>
      <c r="U241">
        <f t="shared" ca="1" si="12"/>
        <v>0.81562945072984794</v>
      </c>
      <c r="V241" t="str">
        <f t="shared" ca="1" si="13"/>
        <v>South Weymouth:Mass:0.815629450729848</v>
      </c>
      <c r="W241" t="str">
        <f t="shared" si="14"/>
        <v>Bay Cove Human Services:New Hope Transition Support Prog:61 Redfield Road:Building 115:South Weymouth:Mass:02190::Norfolk:617-878-2550:1::1</v>
      </c>
      <c r="X241" t="str">
        <f t="shared" si="15"/>
        <v>list.add("Bay Cove Human Services:New Hope Transition Support Prog:61 Redfield Road:Building 115:South Weymouth:Mass:02190::Norfolk:617-878-2550:1::1");</v>
      </c>
    </row>
    <row r="242" spans="1:99" ht="12.75" customHeight="1" x14ac:dyDescent="0.15">
      <c r="A242" t="s">
        <v>1104</v>
      </c>
      <c r="C242" t="s">
        <v>2004</v>
      </c>
      <c r="D242" t="s">
        <v>2005</v>
      </c>
      <c r="E242" t="s">
        <v>1998</v>
      </c>
      <c r="F242" t="s">
        <v>2540</v>
      </c>
      <c r="G242" t="s">
        <v>1999</v>
      </c>
      <c r="I242" t="s">
        <v>376</v>
      </c>
      <c r="J242" t="s">
        <v>2006</v>
      </c>
      <c r="N242" t="s">
        <v>2007</v>
      </c>
      <c r="O242" t="s">
        <v>2008</v>
      </c>
      <c r="P242" t="s">
        <v>268</v>
      </c>
      <c r="T242">
        <v>0</v>
      </c>
      <c r="U242">
        <f t="shared" ca="1" si="12"/>
        <v>0.46412324202140209</v>
      </c>
      <c r="V242" t="str">
        <f t="shared" ca="1" si="13"/>
        <v>South Weymouth:Mass:0.464123242021402</v>
      </c>
      <c r="W242" t="str">
        <f t="shared" si="14"/>
        <v>South Bay Community Services::541 Main Street:Stetson Building, Suite 303:South Weymouth:Mass:02190::Norfolk:781-331-7866:::0</v>
      </c>
      <c r="X242" t="str">
        <f t="shared" si="15"/>
        <v>list.add("South Bay Community Services::541 Main Street:Stetson Building, Suite 303:South Weymouth:Mass:02190::Norfolk:781-331-7866:::0");</v>
      </c>
      <c r="CU242" t="s">
        <v>268</v>
      </c>
    </row>
    <row r="243" spans="1:99" ht="12.75" customHeight="1" x14ac:dyDescent="0.15">
      <c r="A243" t="s">
        <v>826</v>
      </c>
      <c r="B243" t="s">
        <v>2009</v>
      </c>
      <c r="C243" t="s">
        <v>2010</v>
      </c>
      <c r="E243" t="s">
        <v>1998</v>
      </c>
      <c r="F243" t="s">
        <v>2540</v>
      </c>
      <c r="G243" t="s">
        <v>1999</v>
      </c>
      <c r="I243" t="s">
        <v>376</v>
      </c>
      <c r="J243" t="s">
        <v>2011</v>
      </c>
      <c r="N243" t="s">
        <v>2012</v>
      </c>
      <c r="O243" t="s">
        <v>2013</v>
      </c>
      <c r="T243" t="s">
        <v>268</v>
      </c>
      <c r="U243">
        <f t="shared" ca="1" si="12"/>
        <v>0.96059261238707538</v>
      </c>
      <c r="V243" t="str">
        <f t="shared" ca="1" si="13"/>
        <v>South Weymouth:Mass:0.960592612387075</v>
      </c>
      <c r="W243" t="str">
        <f t="shared" si="14"/>
        <v>Spectrum Health Systems Inc:Project Turnabout:861 Main Street::South Weymouth:Mass:02190::Norfolk:781-331-3709 x6207:::1</v>
      </c>
      <c r="X243" t="str">
        <f t="shared" si="15"/>
        <v>list.add("Spectrum Health Systems Inc:Project Turnabout:861 Main Street::South Weymouth:Mass:02190::Norfolk:781-331-3709 x6207:::1");</v>
      </c>
    </row>
    <row r="244" spans="1:99" ht="12.75" customHeight="1" x14ac:dyDescent="0.15">
      <c r="A244" t="s">
        <v>826</v>
      </c>
      <c r="B244" t="s">
        <v>2014</v>
      </c>
      <c r="C244" t="s">
        <v>2010</v>
      </c>
      <c r="E244" t="s">
        <v>1998</v>
      </c>
      <c r="F244" t="s">
        <v>2540</v>
      </c>
      <c r="G244" t="s">
        <v>1999</v>
      </c>
      <c r="I244" t="s">
        <v>376</v>
      </c>
      <c r="J244" t="s">
        <v>2011</v>
      </c>
      <c r="K244" t="s">
        <v>419</v>
      </c>
      <c r="L244" t="s">
        <v>2015</v>
      </c>
      <c r="M244" t="s">
        <v>2016</v>
      </c>
      <c r="N244" t="s">
        <v>2012</v>
      </c>
      <c r="O244" t="s">
        <v>2013</v>
      </c>
      <c r="T244" t="s">
        <v>268</v>
      </c>
      <c r="U244">
        <f t="shared" ca="1" si="12"/>
        <v>0.39759827907198519</v>
      </c>
      <c r="V244" t="str">
        <f t="shared" ca="1" si="13"/>
        <v>South Weymouth:Mass:0.397598279071985</v>
      </c>
      <c r="W244" t="str">
        <f t="shared" si="14"/>
        <v>Spectrum Health Systems Inc:CSS/ATS:861 Main Street::South Weymouth:Mass:02190::Norfolk:781-331-3709 x6207:::1</v>
      </c>
      <c r="X244" t="str">
        <f t="shared" si="15"/>
        <v>list.add("Spectrum Health Systems Inc:CSS/ATS:861 Main Street::South Weymouth:Mass:02190::Norfolk:781-331-3709 x6207:::1");</v>
      </c>
    </row>
    <row r="245" spans="1:99" ht="12.75" customHeight="1" x14ac:dyDescent="0.15">
      <c r="A245" t="s">
        <v>1561</v>
      </c>
      <c r="B245" t="s">
        <v>2017</v>
      </c>
      <c r="C245" t="s">
        <v>2018</v>
      </c>
      <c r="E245" t="s">
        <v>1501</v>
      </c>
      <c r="F245" t="s">
        <v>2540</v>
      </c>
      <c r="G245" t="s">
        <v>2019</v>
      </c>
      <c r="I245" t="s">
        <v>345</v>
      </c>
      <c r="J245" t="s">
        <v>2020</v>
      </c>
      <c r="L245" t="s">
        <v>1566</v>
      </c>
      <c r="N245" t="s">
        <v>2021</v>
      </c>
      <c r="O245" t="s">
        <v>2022</v>
      </c>
      <c r="P245" t="s">
        <v>268</v>
      </c>
      <c r="Q245" t="s">
        <v>268</v>
      </c>
      <c r="R245" t="s">
        <v>268</v>
      </c>
      <c r="T245" t="s">
        <v>268</v>
      </c>
      <c r="U245">
        <f t="shared" ca="1" si="12"/>
        <v>0.7087568336307648</v>
      </c>
      <c r="V245" t="str">
        <f t="shared" ca="1" si="13"/>
        <v>Boston:Mass:0.708756833630765</v>
      </c>
      <c r="W245" t="str">
        <f t="shared" si="14"/>
        <v>Fenway Health:Substance Abuse Treatment Program:1340 Boylston Street::Boston:Mass:02215::Suffolk:617-267-0900:1::1</v>
      </c>
      <c r="X245" t="str">
        <f t="shared" si="15"/>
        <v>list.add("Fenway Health:Substance Abuse Treatment Program:1340 Boylston Street::Boston:Mass:02215::Suffolk:617-267-0900:1::1");</v>
      </c>
    </row>
    <row r="246" spans="1:99" ht="12.75" customHeight="1" x14ac:dyDescent="0.15">
      <c r="A246" t="s">
        <v>2023</v>
      </c>
      <c r="C246" t="s">
        <v>2024</v>
      </c>
      <c r="E246" t="s">
        <v>292</v>
      </c>
      <c r="F246" t="s">
        <v>2540</v>
      </c>
      <c r="G246" t="s">
        <v>294</v>
      </c>
      <c r="I246" t="s">
        <v>296</v>
      </c>
      <c r="J246" t="s">
        <v>2025</v>
      </c>
      <c r="M246" t="s">
        <v>2026</v>
      </c>
      <c r="N246" t="s">
        <v>2027</v>
      </c>
      <c r="O246" t="s">
        <v>2028</v>
      </c>
      <c r="T246" t="s">
        <v>268</v>
      </c>
      <c r="U246">
        <f t="shared" ca="1" si="12"/>
        <v>0.75546730826100505</v>
      </c>
      <c r="V246" t="str">
        <f t="shared" ca="1" si="13"/>
        <v>Brockton:Mass:0.755467308261005</v>
      </c>
      <c r="W246" t="str">
        <f t="shared" si="14"/>
        <v>High Point Opioid Treatment Prog::30 Meadowbrook Road::Brockton:Mass:02301::Plymouth:508-408-6190:::1</v>
      </c>
      <c r="X246" t="str">
        <f t="shared" si="15"/>
        <v>list.add("High Point Opioid Treatment Prog::30 Meadowbrook Road::Brockton:Mass:02301::Plymouth:508-408-6190:::1");</v>
      </c>
    </row>
    <row r="247" spans="1:99" ht="12.75" customHeight="1" x14ac:dyDescent="0.15">
      <c r="A247" t="s">
        <v>2029</v>
      </c>
      <c r="B247" t="s">
        <v>2030</v>
      </c>
      <c r="C247" t="s">
        <v>2031</v>
      </c>
      <c r="E247" t="s">
        <v>292</v>
      </c>
      <c r="F247" t="s">
        <v>2540</v>
      </c>
      <c r="G247" t="s">
        <v>294</v>
      </c>
      <c r="I247" t="s">
        <v>296</v>
      </c>
      <c r="J247" t="s">
        <v>2032</v>
      </c>
      <c r="N247" t="s">
        <v>2033</v>
      </c>
      <c r="O247" t="s">
        <v>2034</v>
      </c>
      <c r="T247" t="s">
        <v>268</v>
      </c>
      <c r="U247">
        <f t="shared" ca="1" si="12"/>
        <v>0.65950377608761934</v>
      </c>
      <c r="V247" t="str">
        <f t="shared" ca="1" si="13"/>
        <v>Brockton:Mass:0.659503776087619</v>
      </c>
      <c r="W247" t="str">
        <f t="shared" si="14"/>
        <v>EMH Recovery Inc:Edwina Martin Recovery House:678 North Main Street::Brockton:Mass:02301::Plymouth:508-583-0493:::1</v>
      </c>
      <c r="X247" t="str">
        <f t="shared" si="15"/>
        <v>list.add("EMH Recovery Inc:Edwina Martin Recovery House:678 North Main Street::Brockton:Mass:02301::Plymouth:508-583-0493:::1");</v>
      </c>
    </row>
    <row r="248" spans="1:99" ht="12.75" customHeight="1" x14ac:dyDescent="0.15">
      <c r="A248" t="s">
        <v>2035</v>
      </c>
      <c r="B248" t="s">
        <v>2036</v>
      </c>
      <c r="C248" t="s">
        <v>2037</v>
      </c>
      <c r="E248" t="s">
        <v>292</v>
      </c>
      <c r="F248" t="s">
        <v>2540</v>
      </c>
      <c r="G248" t="s">
        <v>294</v>
      </c>
      <c r="I248" t="s">
        <v>296</v>
      </c>
      <c r="J248" t="s">
        <v>2038</v>
      </c>
      <c r="L248" t="s">
        <v>2039</v>
      </c>
      <c r="N248" t="s">
        <v>2040</v>
      </c>
      <c r="O248" t="s">
        <v>2041</v>
      </c>
      <c r="P248" t="s">
        <v>268</v>
      </c>
      <c r="Q248" t="s">
        <v>268</v>
      </c>
      <c r="R248" t="s">
        <v>268</v>
      </c>
      <c r="S248" t="s">
        <v>268</v>
      </c>
      <c r="T248" t="s">
        <v>268</v>
      </c>
      <c r="U248">
        <f t="shared" ca="1" si="12"/>
        <v>0.71935900420007515</v>
      </c>
      <c r="V248" t="str">
        <f t="shared" ca="1" si="13"/>
        <v>Brockton:Mass:0.719359004200075</v>
      </c>
      <c r="W248" t="str">
        <f t="shared" si="14"/>
        <v>CASTLE:High Point Youth:20 Meadowbrook Road::Brockton:Mass:02301::Plymouth:508-638-6000:1:1:1</v>
      </c>
      <c r="X248" t="str">
        <f t="shared" si="15"/>
        <v>list.add("CASTLE:High Point Youth:20 Meadowbrook Road::Brockton:Mass:02301::Plymouth:508-638-6000:1:1:1");</v>
      </c>
      <c r="CT248" t="s">
        <v>268</v>
      </c>
    </row>
    <row r="249" spans="1:99" ht="12.75" customHeight="1" x14ac:dyDescent="0.15">
      <c r="A249" t="s">
        <v>2042</v>
      </c>
      <c r="C249" t="s">
        <v>2043</v>
      </c>
      <c r="E249" t="s">
        <v>292</v>
      </c>
      <c r="F249" t="s">
        <v>2540</v>
      </c>
      <c r="G249" t="s">
        <v>294</v>
      </c>
      <c r="I249" t="s">
        <v>296</v>
      </c>
      <c r="J249" t="s">
        <v>2044</v>
      </c>
      <c r="L249" t="s">
        <v>2045</v>
      </c>
      <c r="N249" t="s">
        <v>2046</v>
      </c>
      <c r="O249" t="s">
        <v>2047</v>
      </c>
      <c r="P249" t="s">
        <v>268</v>
      </c>
      <c r="Q249" t="s">
        <v>268</v>
      </c>
      <c r="T249" t="s">
        <v>268</v>
      </c>
      <c r="U249">
        <f t="shared" ca="1" si="12"/>
        <v>0.26836424027916594</v>
      </c>
      <c r="V249" t="str">
        <f t="shared" ca="1" si="13"/>
        <v>Brockton:Mass:0.268364240279166</v>
      </c>
      <c r="W249" t="str">
        <f t="shared" si="14"/>
        <v>Mens Addiction Treatment Center::10 Meadowbrook Road::Brockton:Mass:02301::Plymouth:508-742-4400:::1</v>
      </c>
      <c r="X249" t="str">
        <f t="shared" si="15"/>
        <v>list.add("Mens Addiction Treatment Center::10 Meadowbrook Road::Brockton:Mass:02301::Plymouth:508-742-4400:::1");</v>
      </c>
    </row>
    <row r="250" spans="1:99" ht="12.75" customHeight="1" x14ac:dyDescent="0.15">
      <c r="A250" t="s">
        <v>2048</v>
      </c>
      <c r="C250" t="s">
        <v>2049</v>
      </c>
      <c r="E250" t="s">
        <v>292</v>
      </c>
      <c r="F250" t="s">
        <v>2540</v>
      </c>
      <c r="G250" t="s">
        <v>294</v>
      </c>
      <c r="I250" t="s">
        <v>376</v>
      </c>
      <c r="J250" t="s">
        <v>2050</v>
      </c>
      <c r="L250" t="s">
        <v>2051</v>
      </c>
      <c r="N250" t="s">
        <v>2052</v>
      </c>
      <c r="O250" t="s">
        <v>2053</v>
      </c>
      <c r="P250" t="s">
        <v>268</v>
      </c>
      <c r="Q250" t="s">
        <v>268</v>
      </c>
      <c r="R250" t="s">
        <v>268</v>
      </c>
      <c r="S250" t="s">
        <v>268</v>
      </c>
      <c r="T250">
        <v>0</v>
      </c>
      <c r="U250">
        <f t="shared" ca="1" si="12"/>
        <v>0.98860800368705681</v>
      </c>
      <c r="V250" t="str">
        <f t="shared" ca="1" si="13"/>
        <v>Brockton:Mass:0.988608003687057</v>
      </c>
      <c r="W250" t="str">
        <f t="shared" si="14"/>
        <v>Luminosity Bakari Program::157 Main Street::Brockton:Mass:02301::Norfolk:781-344-0102 x112:1:1:0</v>
      </c>
      <c r="X250" t="str">
        <f t="shared" si="15"/>
        <v>list.add("Luminosity Bakari Program::157 Main Street::Brockton:Mass:02301::Norfolk:781-344-0102 x112:1:1:0");</v>
      </c>
      <c r="CO250" t="s">
        <v>268</v>
      </c>
      <c r="CT250" t="s">
        <v>268</v>
      </c>
      <c r="CU250" t="s">
        <v>268</v>
      </c>
    </row>
    <row r="251" spans="1:99" ht="12.75" customHeight="1" x14ac:dyDescent="0.15">
      <c r="A251" t="s">
        <v>2054</v>
      </c>
      <c r="C251" t="s">
        <v>2024</v>
      </c>
      <c r="E251" t="s">
        <v>292</v>
      </c>
      <c r="F251" t="s">
        <v>2540</v>
      </c>
      <c r="G251" t="s">
        <v>2055</v>
      </c>
      <c r="I251" t="s">
        <v>296</v>
      </c>
      <c r="J251" t="s">
        <v>2056</v>
      </c>
      <c r="K251" t="s">
        <v>419</v>
      </c>
      <c r="L251" t="s">
        <v>2057</v>
      </c>
      <c r="M251" t="s">
        <v>2058</v>
      </c>
      <c r="N251" t="s">
        <v>2059</v>
      </c>
      <c r="O251" t="s">
        <v>2060</v>
      </c>
      <c r="P251" t="s">
        <v>268</v>
      </c>
      <c r="Q251" t="s">
        <v>268</v>
      </c>
      <c r="T251" t="s">
        <v>268</v>
      </c>
      <c r="U251">
        <f t="shared" ca="1" si="12"/>
        <v>0.25487353555249748</v>
      </c>
      <c r="V251" t="str">
        <f t="shared" ca="1" si="13"/>
        <v>Brockton:Mass:0.254873535552497</v>
      </c>
      <c r="W251" t="str">
        <f t="shared" si="14"/>
        <v>Brockton Addiction Treatment Center::30 Meadowbrook Road::Brockton:Mass:02302::Plymouth:508-742-9210:::1</v>
      </c>
      <c r="X251" t="str">
        <f t="shared" si="15"/>
        <v>list.add("Brockton Addiction Treatment Center::30 Meadowbrook Road::Brockton:Mass:02302::Plymouth:508-742-9210:::1");</v>
      </c>
      <c r="CT251" t="s">
        <v>268</v>
      </c>
    </row>
    <row r="252" spans="1:99" ht="12.75" customHeight="1" x14ac:dyDescent="0.15">
      <c r="A252" t="s">
        <v>1104</v>
      </c>
      <c r="C252" t="s">
        <v>2061</v>
      </c>
      <c r="E252" t="s">
        <v>292</v>
      </c>
      <c r="F252" t="s">
        <v>2540</v>
      </c>
      <c r="G252" t="s">
        <v>2055</v>
      </c>
      <c r="I252" t="s">
        <v>296</v>
      </c>
      <c r="J252" t="s">
        <v>2062</v>
      </c>
      <c r="K252" t="s">
        <v>419</v>
      </c>
      <c r="L252" t="s">
        <v>1109</v>
      </c>
      <c r="M252" t="s">
        <v>2063</v>
      </c>
      <c r="N252" t="s">
        <v>2064</v>
      </c>
      <c r="O252" t="s">
        <v>2065</v>
      </c>
      <c r="R252" t="s">
        <v>268</v>
      </c>
      <c r="S252" t="s">
        <v>268</v>
      </c>
      <c r="T252" t="s">
        <v>268</v>
      </c>
      <c r="U252">
        <f t="shared" ca="1" si="12"/>
        <v>0.45959259913202377</v>
      </c>
      <c r="V252" t="str">
        <f t="shared" ca="1" si="13"/>
        <v>Brockton:Mass:0.459592599132024</v>
      </c>
      <c r="W252" t="str">
        <f t="shared" si="14"/>
        <v>South Bay Community Services::103 Commercial Street::Brockton:Mass:02302::Plymouth:508-580-4691:1:1:1</v>
      </c>
      <c r="X252" t="str">
        <f t="shared" si="15"/>
        <v>list.add("South Bay Community Services::103 Commercial Street::Brockton:Mass:02302::Plymouth:508-580-4691:1:1:1");</v>
      </c>
      <c r="CT252" t="s">
        <v>268</v>
      </c>
    </row>
    <row r="253" spans="1:99" ht="12.75" customHeight="1" x14ac:dyDescent="0.15">
      <c r="A253" t="s">
        <v>2066</v>
      </c>
      <c r="B253" t="s">
        <v>2067</v>
      </c>
      <c r="C253" t="s">
        <v>2068</v>
      </c>
      <c r="E253" t="s">
        <v>292</v>
      </c>
      <c r="F253" t="s">
        <v>2540</v>
      </c>
      <c r="G253" t="s">
        <v>2055</v>
      </c>
      <c r="I253" t="s">
        <v>296</v>
      </c>
      <c r="J253" t="s">
        <v>2069</v>
      </c>
      <c r="L253" t="s">
        <v>2070</v>
      </c>
      <c r="N253" t="s">
        <v>2071</v>
      </c>
      <c r="O253" t="s">
        <v>2072</v>
      </c>
      <c r="T253" t="s">
        <v>268</v>
      </c>
      <c r="U253">
        <f t="shared" ca="1" si="12"/>
        <v>0.21734845535043879</v>
      </c>
      <c r="V253" t="str">
        <f t="shared" ca="1" si="13"/>
        <v>Brockton:Mass:0.217348455350439</v>
      </c>
      <c r="W253" t="str">
        <f t="shared" si="14"/>
        <v>Gandara Mental Health Center:Brockton Outpatient Clinic:142 Crescent Street::Brockton:Mass:02302::Plymouth:508-232-6670 x530:::1</v>
      </c>
      <c r="X253" t="str">
        <f t="shared" si="15"/>
        <v>list.add("Gandara Mental Health Center:Brockton Outpatient Clinic:142 Crescent Street::Brockton:Mass:02302::Plymouth:508-232-6670 x530:::1");</v>
      </c>
      <c r="CT253" t="s">
        <v>268</v>
      </c>
    </row>
    <row r="254" spans="1:99" ht="12.75" customHeight="1" x14ac:dyDescent="0.15">
      <c r="A254" t="s">
        <v>2073</v>
      </c>
      <c r="B254" t="s">
        <v>1152</v>
      </c>
      <c r="C254" t="s">
        <v>2074</v>
      </c>
      <c r="E254" t="s">
        <v>296</v>
      </c>
      <c r="F254" t="s">
        <v>2540</v>
      </c>
      <c r="G254" t="s">
        <v>2075</v>
      </c>
      <c r="I254" t="s">
        <v>296</v>
      </c>
      <c r="J254" t="s">
        <v>2076</v>
      </c>
      <c r="L254" t="s">
        <v>2077</v>
      </c>
      <c r="N254" t="s">
        <v>2078</v>
      </c>
      <c r="O254" t="s">
        <v>2079</v>
      </c>
      <c r="P254" t="s">
        <v>268</v>
      </c>
      <c r="Q254" t="s">
        <v>268</v>
      </c>
      <c r="T254" t="s">
        <v>268</v>
      </c>
      <c r="U254">
        <f t="shared" ca="1" si="12"/>
        <v>0.44817132026011197</v>
      </c>
      <c r="V254" t="str">
        <f t="shared" ca="1" si="13"/>
        <v>Plymouth:Mass:0.448171320260112</v>
      </c>
      <c r="W254" t="str">
        <f t="shared" si="14"/>
        <v>High Point Treatment Center Inc:Detoxification Program:1233 State Road::Plymouth:Mass:02360::Plymouth:508-224-7701 x2436:::1</v>
      </c>
      <c r="X254" t="str">
        <f t="shared" si="15"/>
        <v>list.add("High Point Treatment Center Inc:Detoxification Program:1233 State Road::Plymouth:Mass:02360::Plymouth:508-224-7701 x2436:::1");</v>
      </c>
      <c r="CT254" t="s">
        <v>268</v>
      </c>
    </row>
    <row r="255" spans="1:99" ht="12.75" customHeight="1" x14ac:dyDescent="0.15">
      <c r="A255" t="s">
        <v>2073</v>
      </c>
      <c r="B255" t="s">
        <v>2080</v>
      </c>
      <c r="C255" t="s">
        <v>2081</v>
      </c>
      <c r="E255" t="s">
        <v>296</v>
      </c>
      <c r="F255" t="s">
        <v>2540</v>
      </c>
      <c r="G255" t="s">
        <v>2075</v>
      </c>
      <c r="I255" t="s">
        <v>296</v>
      </c>
      <c r="J255" t="s">
        <v>2082</v>
      </c>
      <c r="L255" t="s">
        <v>2083</v>
      </c>
      <c r="N255" t="s">
        <v>2084</v>
      </c>
      <c r="O255" t="s">
        <v>2085</v>
      </c>
      <c r="P255" t="s">
        <v>268</v>
      </c>
      <c r="Q255" t="s">
        <v>268</v>
      </c>
      <c r="T255" t="s">
        <v>268</v>
      </c>
      <c r="U255">
        <f t="shared" ca="1" si="12"/>
        <v>0.62637991989127884</v>
      </c>
      <c r="V255" t="str">
        <f t="shared" ca="1" si="13"/>
        <v>Plymouth:Mass:0.626379919891279</v>
      </c>
      <c r="W255" t="str">
        <f t="shared" si="14"/>
        <v>High Point Treatment Center Inc:Outpatient Program:2 School Street::Plymouth:Mass:02360::Plymouth:508-830-1234:::1</v>
      </c>
      <c r="X255" t="str">
        <f t="shared" si="15"/>
        <v>list.add("High Point Treatment Center Inc:Outpatient Program:2 School Street::Plymouth:Mass:02360::Plymouth:508-830-1234:::1");</v>
      </c>
    </row>
    <row r="256" spans="1:99" ht="12.75" customHeight="1" x14ac:dyDescent="0.15">
      <c r="A256" t="s">
        <v>2073</v>
      </c>
      <c r="B256" t="s">
        <v>2086</v>
      </c>
      <c r="C256" t="s">
        <v>2074</v>
      </c>
      <c r="E256" t="s">
        <v>296</v>
      </c>
      <c r="F256" t="s">
        <v>2540</v>
      </c>
      <c r="G256" t="s">
        <v>2075</v>
      </c>
      <c r="I256" t="s">
        <v>296</v>
      </c>
      <c r="J256" t="s">
        <v>2087</v>
      </c>
      <c r="L256" t="s">
        <v>2088</v>
      </c>
      <c r="N256" t="s">
        <v>2089</v>
      </c>
      <c r="O256" t="s">
        <v>2090</v>
      </c>
      <c r="P256" t="s">
        <v>268</v>
      </c>
      <c r="Q256" t="s">
        <v>268</v>
      </c>
      <c r="T256" t="s">
        <v>268</v>
      </c>
      <c r="U256">
        <f t="shared" ca="1" si="12"/>
        <v>0.90181273958864316</v>
      </c>
      <c r="V256" t="str">
        <f t="shared" ca="1" si="13"/>
        <v>Plymouth:Mass:0.901812739588643</v>
      </c>
      <c r="W256" t="str">
        <f t="shared" si="14"/>
        <v>High Point Treatment Center Inc:Manomet Outpatient Clinic:1233 State Road::Plymouth:Mass:02360::Plymouth:508-224-7701 x2420:::1</v>
      </c>
      <c r="X256" t="str">
        <f t="shared" si="15"/>
        <v>list.add("High Point Treatment Center Inc:Manomet Outpatient Clinic:1233 State Road::Plymouth:Mass:02360::Plymouth:508-224-7701 x2420:::1");</v>
      </c>
    </row>
    <row r="257" spans="1:99" ht="12.75" customHeight="1" x14ac:dyDescent="0.15">
      <c r="A257" t="s">
        <v>2091</v>
      </c>
      <c r="C257" t="s">
        <v>2092</v>
      </c>
      <c r="D257" t="s">
        <v>2093</v>
      </c>
      <c r="E257" t="s">
        <v>2094</v>
      </c>
      <c r="F257" t="s">
        <v>2540</v>
      </c>
      <c r="G257" t="s">
        <v>2095</v>
      </c>
      <c r="I257" t="s">
        <v>376</v>
      </c>
      <c r="J257" t="s">
        <v>2096</v>
      </c>
      <c r="N257" t="s">
        <v>2097</v>
      </c>
      <c r="O257" t="s">
        <v>2098</v>
      </c>
      <c r="T257" t="s">
        <v>268</v>
      </c>
      <c r="U257">
        <f t="shared" ca="1" si="12"/>
        <v>0.4353244885239278</v>
      </c>
      <c r="V257" t="str">
        <f t="shared" ca="1" si="13"/>
        <v>Brookline:Mass:0.435324488523928</v>
      </c>
      <c r="W257" t="str">
        <f t="shared" si="14"/>
        <v>New Horizons Medical PC::1180 Beacon Street:Suite 3-C:Brookline:Mass:02446::Norfolk:617-202-9222:::1</v>
      </c>
      <c r="X257" t="str">
        <f t="shared" si="15"/>
        <v>list.add("New Horizons Medical PC::1180 Beacon Street:Suite 3-C:Brookline:Mass:02446::Norfolk:617-202-9222:::1");</v>
      </c>
      <c r="CU257" t="s">
        <v>268</v>
      </c>
    </row>
    <row r="258" spans="1:99" ht="12.75" customHeight="1" x14ac:dyDescent="0.15">
      <c r="A258" t="s">
        <v>826</v>
      </c>
      <c r="B258" t="s">
        <v>2099</v>
      </c>
      <c r="C258" t="s">
        <v>2100</v>
      </c>
      <c r="D258" t="s">
        <v>2101</v>
      </c>
      <c r="E258" t="s">
        <v>2099</v>
      </c>
      <c r="F258" t="s">
        <v>2540</v>
      </c>
      <c r="G258" t="s">
        <v>2102</v>
      </c>
      <c r="I258" t="s">
        <v>262</v>
      </c>
      <c r="J258" t="s">
        <v>2103</v>
      </c>
      <c r="L258" t="s">
        <v>2104</v>
      </c>
      <c r="N258" t="s">
        <v>2105</v>
      </c>
      <c r="O258" t="s">
        <v>2106</v>
      </c>
      <c r="P258" t="s">
        <v>268</v>
      </c>
      <c r="Q258" t="s">
        <v>268</v>
      </c>
      <c r="S258" t="s">
        <v>268</v>
      </c>
      <c r="T258">
        <v>0</v>
      </c>
      <c r="U258">
        <f t="shared" ca="1" si="12"/>
        <v>0.29046687194723209</v>
      </c>
      <c r="V258" t="str">
        <f t="shared" ca="1" si="13"/>
        <v>Waltham:Mass:0.290466871947232</v>
      </c>
      <c r="W258" t="str">
        <f t="shared" si="14"/>
        <v>Spectrum Health Systems Inc:Waltham:210 Bear Hill Road:Suite 203:Waltham:Mass:02451::Middlesex:781-290-4970::1:0</v>
      </c>
      <c r="X258" t="str">
        <f t="shared" si="15"/>
        <v>list.add("Spectrum Health Systems Inc:Waltham:210 Bear Hill Road:Suite 203:Waltham:Mass:02451::Middlesex:781-290-4970::1:0");</v>
      </c>
    </row>
    <row r="259" spans="1:99" ht="12.75" customHeight="1" x14ac:dyDescent="0.15">
      <c r="A259" t="s">
        <v>2107</v>
      </c>
      <c r="B259" t="s">
        <v>1700</v>
      </c>
      <c r="C259" t="s">
        <v>2108</v>
      </c>
      <c r="E259" t="s">
        <v>2099</v>
      </c>
      <c r="F259" t="s">
        <v>2540</v>
      </c>
      <c r="G259" t="s">
        <v>2109</v>
      </c>
      <c r="I259" t="s">
        <v>262</v>
      </c>
      <c r="J259" t="s">
        <v>2110</v>
      </c>
      <c r="M259" t="s">
        <v>2111</v>
      </c>
      <c r="N259" t="s">
        <v>2112</v>
      </c>
      <c r="O259" t="s">
        <v>2113</v>
      </c>
      <c r="T259" t="s">
        <v>268</v>
      </c>
      <c r="U259">
        <f t="shared" ref="U259:U322" ca="1" si="16">RAND()</f>
        <v>8.6017238043905819E-2</v>
      </c>
      <c r="V259" t="str">
        <f t="shared" ref="V259:V322" ca="1" si="17">CONCATENATE(E259,":",F259,":",U259)</f>
        <v>Waltham:Mass:0.0860172380439058</v>
      </c>
      <c r="W259" t="str">
        <f t="shared" ref="W259:W322" si="18">CONCATENATE(A259,":",B259,":",C259,":",D259,":",E259,":",F259,":",G259,":",H259,":",I259,":",J259,":",R259,":",S259,":",T259)</f>
        <v>Hurley House:Recovery Home:12 Lowell Street::Waltham:Mass:02454::Middlesex:781-891-4323:::1</v>
      </c>
      <c r="X259" t="str">
        <f t="shared" ref="X259:X322" si="19">CONCATENATE("list.add(""",W259,""");")</f>
        <v>list.add("Hurley House:Recovery Home:12 Lowell Street::Waltham:Mass:02454::Middlesex:781-891-4323:::1");</v>
      </c>
    </row>
    <row r="260" spans="1:99" ht="12.75" customHeight="1" x14ac:dyDescent="0.15">
      <c r="A260" t="s">
        <v>1139</v>
      </c>
      <c r="B260" t="s">
        <v>2114</v>
      </c>
      <c r="C260" t="s">
        <v>2115</v>
      </c>
      <c r="D260" t="s">
        <v>2116</v>
      </c>
      <c r="E260" t="s">
        <v>2117</v>
      </c>
      <c r="F260" t="s">
        <v>2540</v>
      </c>
      <c r="G260" t="s">
        <v>2118</v>
      </c>
      <c r="I260" t="s">
        <v>262</v>
      </c>
      <c r="J260" t="s">
        <v>2119</v>
      </c>
      <c r="L260" t="s">
        <v>590</v>
      </c>
      <c r="N260" t="s">
        <v>2120</v>
      </c>
      <c r="O260" t="s">
        <v>2121</v>
      </c>
      <c r="P260" t="s">
        <v>268</v>
      </c>
      <c r="Q260" t="s">
        <v>268</v>
      </c>
      <c r="T260" t="s">
        <v>268</v>
      </c>
      <c r="U260">
        <f t="shared" ca="1" si="16"/>
        <v>0.12378277724440234</v>
      </c>
      <c r="V260" t="str">
        <f t="shared" ca="1" si="17"/>
        <v>Newton:Mass:0.123782777244402</v>
      </c>
      <c r="W260" t="str">
        <f t="shared" si="18"/>
        <v>Catholic Charities:Bureau Arch Boston Genesis 11:295 Adams Street:Rear:Newton:Mass:02458::Middlesex:617-332-9905:::1</v>
      </c>
      <c r="X260" t="str">
        <f t="shared" si="19"/>
        <v>list.add("Catholic Charities:Bureau Arch Boston Genesis 11:295 Adams Street:Rear:Newton:Mass:02458::Middlesex:617-332-9905:::1");</v>
      </c>
    </row>
    <row r="261" spans="1:99" ht="12.75" customHeight="1" x14ac:dyDescent="0.15">
      <c r="A261" t="s">
        <v>2122</v>
      </c>
      <c r="B261" t="s">
        <v>2123</v>
      </c>
      <c r="C261" t="s">
        <v>2124</v>
      </c>
      <c r="E261" t="s">
        <v>2125</v>
      </c>
      <c r="F261" t="s">
        <v>2540</v>
      </c>
      <c r="G261" t="s">
        <v>2126</v>
      </c>
      <c r="I261" t="s">
        <v>262</v>
      </c>
      <c r="J261" t="s">
        <v>2127</v>
      </c>
      <c r="K261" t="s">
        <v>419</v>
      </c>
      <c r="L261" t="s">
        <v>2128</v>
      </c>
      <c r="M261" t="s">
        <v>2129</v>
      </c>
      <c r="N261" t="s">
        <v>2130</v>
      </c>
      <c r="O261" t="s">
        <v>2131</v>
      </c>
      <c r="P261" t="s">
        <v>268</v>
      </c>
      <c r="T261" t="s">
        <v>268</v>
      </c>
      <c r="U261">
        <f t="shared" ca="1" si="16"/>
        <v>0.5895752580469158</v>
      </c>
      <c r="V261" t="str">
        <f t="shared" ca="1" si="17"/>
        <v>Chestnut Hill:Mass:0.589575258046916</v>
      </c>
      <c r="W261" t="str">
        <f t="shared" si="18"/>
        <v>Bournewood Hospital:Bournewood Health Systems:300 South Street::Chestnut Hill:Mass:02467::Middlesex:617-469-0300 x3302:::1</v>
      </c>
      <c r="X261" t="str">
        <f t="shared" si="19"/>
        <v>list.add("Bournewood Hospital:Bournewood Health Systems:300 South Street::Chestnut Hill:Mass:02467::Middlesex:617-469-0300 x3302:::1");</v>
      </c>
      <c r="CS261" t="s">
        <v>268</v>
      </c>
      <c r="CU261" t="s">
        <v>268</v>
      </c>
    </row>
    <row r="262" spans="1:99" ht="12.75" customHeight="1" x14ac:dyDescent="0.15">
      <c r="A262" t="s">
        <v>1987</v>
      </c>
      <c r="C262" t="s">
        <v>2132</v>
      </c>
      <c r="D262" t="s">
        <v>2133</v>
      </c>
      <c r="E262" t="s">
        <v>2134</v>
      </c>
      <c r="F262" t="s">
        <v>2540</v>
      </c>
      <c r="G262" t="s">
        <v>2135</v>
      </c>
      <c r="I262" t="s">
        <v>262</v>
      </c>
      <c r="J262" t="s">
        <v>2136</v>
      </c>
      <c r="N262" t="s">
        <v>2137</v>
      </c>
      <c r="O262" t="s">
        <v>2138</v>
      </c>
      <c r="P262" t="s">
        <v>268</v>
      </c>
      <c r="Q262" t="s">
        <v>268</v>
      </c>
      <c r="T262">
        <v>0</v>
      </c>
      <c r="U262">
        <f t="shared" ca="1" si="16"/>
        <v>0.65520012798365734</v>
      </c>
      <c r="V262" t="str">
        <f t="shared" ca="1" si="17"/>
        <v>Watertown:Mass:0.655200127983657</v>
      </c>
      <c r="W262" t="str">
        <f t="shared" si="18"/>
        <v>Square Medical Group::124 Watertown Street:Suite 2-D:Watertown:Mass:02472::Middlesex:617-916-5069:::0</v>
      </c>
      <c r="X262" t="str">
        <f t="shared" si="19"/>
        <v>list.add("Square Medical Group::124 Watertown Street:Suite 2-D:Watertown:Mass:02472::Middlesex:617-916-5069:::0");</v>
      </c>
      <c r="CL262" t="s">
        <v>268</v>
      </c>
      <c r="CM262" t="s">
        <v>268</v>
      </c>
      <c r="CU262" t="s">
        <v>268</v>
      </c>
    </row>
    <row r="263" spans="1:99" ht="12.75" customHeight="1" x14ac:dyDescent="0.15">
      <c r="A263" t="s">
        <v>2139</v>
      </c>
      <c r="C263" t="s">
        <v>2140</v>
      </c>
      <c r="E263" t="s">
        <v>2134</v>
      </c>
      <c r="F263" t="s">
        <v>2540</v>
      </c>
      <c r="G263" t="s">
        <v>2135</v>
      </c>
      <c r="I263" t="s">
        <v>262</v>
      </c>
      <c r="J263" t="s">
        <v>2141</v>
      </c>
      <c r="L263" t="s">
        <v>2142</v>
      </c>
      <c r="N263" t="s">
        <v>2143</v>
      </c>
      <c r="O263" t="s">
        <v>2144</v>
      </c>
      <c r="P263" t="s">
        <v>268</v>
      </c>
      <c r="Q263" t="s">
        <v>268</v>
      </c>
      <c r="R263" t="s">
        <v>268</v>
      </c>
      <c r="T263" t="s">
        <v>268</v>
      </c>
      <c r="U263">
        <f t="shared" ca="1" si="16"/>
        <v>0.27710303628335042</v>
      </c>
      <c r="V263" t="str">
        <f t="shared" ca="1" si="17"/>
        <v>Watertown:Mass:0.27710303628335</v>
      </c>
      <c r="W263" t="str">
        <f t="shared" si="18"/>
        <v>Right Turn::440 Arsenal Street::Watertown:Mass:02472::Middlesex:781-646-3800 x102:1::1</v>
      </c>
      <c r="X263" t="str">
        <f t="shared" si="19"/>
        <v>list.add("Right Turn::440 Arsenal Street::Watertown:Mass:02472::Middlesex:781-646-3800 x102:1::1");</v>
      </c>
    </row>
    <row r="264" spans="1:99" ht="12.75" customHeight="1" x14ac:dyDescent="0.15">
      <c r="A264" t="s">
        <v>2145</v>
      </c>
      <c r="C264" t="s">
        <v>2146</v>
      </c>
      <c r="E264" t="s">
        <v>2147</v>
      </c>
      <c r="F264" t="s">
        <v>2540</v>
      </c>
      <c r="G264" t="s">
        <v>2148</v>
      </c>
      <c r="I264" t="s">
        <v>262</v>
      </c>
      <c r="J264" t="s">
        <v>1876</v>
      </c>
      <c r="M264" t="s">
        <v>1877</v>
      </c>
      <c r="N264" t="s">
        <v>2149</v>
      </c>
      <c r="O264" t="s">
        <v>2150</v>
      </c>
      <c r="P264" t="s">
        <v>268</v>
      </c>
      <c r="Q264" t="s">
        <v>268</v>
      </c>
      <c r="R264" t="s">
        <v>268</v>
      </c>
      <c r="T264" t="s">
        <v>268</v>
      </c>
      <c r="U264">
        <f t="shared" ca="1" si="16"/>
        <v>0.81558849837933045</v>
      </c>
      <c r="V264" t="str">
        <f t="shared" ca="1" si="17"/>
        <v>Arlington:Mass:0.81558849837933</v>
      </c>
      <c r="W264" t="str">
        <f t="shared" si="18"/>
        <v>Column Health LLC::339 Massachusetts Avenue::Arlington:Mass:02474::Middlesex:339-368-7696:1::1</v>
      </c>
      <c r="X264" t="str">
        <f t="shared" si="19"/>
        <v>list.add("Column Health LLC::339 Massachusetts Avenue::Arlington:Mass:02474::Middlesex:339-368-7696:1::1");</v>
      </c>
    </row>
    <row r="265" spans="1:99" ht="12.75" customHeight="1" x14ac:dyDescent="0.15">
      <c r="A265" t="s">
        <v>2151</v>
      </c>
      <c r="B265" t="s">
        <v>2152</v>
      </c>
      <c r="C265" t="s">
        <v>2153</v>
      </c>
      <c r="E265" t="s">
        <v>2154</v>
      </c>
      <c r="F265" t="s">
        <v>2540</v>
      </c>
      <c r="G265" t="s">
        <v>2155</v>
      </c>
      <c r="I265" t="s">
        <v>262</v>
      </c>
      <c r="J265" t="s">
        <v>2156</v>
      </c>
      <c r="L265" t="s">
        <v>2157</v>
      </c>
      <c r="N265" t="s">
        <v>2158</v>
      </c>
      <c r="O265" t="s">
        <v>2159</v>
      </c>
      <c r="P265" t="s">
        <v>268</v>
      </c>
      <c r="Q265" t="s">
        <v>268</v>
      </c>
      <c r="S265" t="s">
        <v>268</v>
      </c>
      <c r="T265">
        <v>0</v>
      </c>
      <c r="U265">
        <f t="shared" ca="1" si="16"/>
        <v>0.36218537477393087</v>
      </c>
      <c r="V265" t="str">
        <f t="shared" ca="1" si="17"/>
        <v>Belmont:Mass:0.362185374773931</v>
      </c>
      <c r="W265" t="str">
        <f t="shared" si="18"/>
        <v>McLean Hospital:Alcohol and Drug Abuse Treatment:115 Mill Street::Belmont:Mass:02478::Middlesex:800-906-9531::1:0</v>
      </c>
      <c r="X265" t="str">
        <f t="shared" si="19"/>
        <v>list.add("McLean Hospital:Alcohol and Drug Abuse Treatment:115 Mill Street::Belmont:Mass:02478::Middlesex:800-906-9531::1:0");</v>
      </c>
    </row>
    <row r="266" spans="1:99" ht="12.75" customHeight="1" x14ac:dyDescent="0.15">
      <c r="A266" t="s">
        <v>2151</v>
      </c>
      <c r="B266" t="s">
        <v>2160</v>
      </c>
      <c r="C266" t="s">
        <v>2153</v>
      </c>
      <c r="E266" t="s">
        <v>2154</v>
      </c>
      <c r="F266" t="s">
        <v>2540</v>
      </c>
      <c r="G266" t="s">
        <v>2155</v>
      </c>
      <c r="I266" t="s">
        <v>262</v>
      </c>
      <c r="J266" t="s">
        <v>2161</v>
      </c>
      <c r="L266" t="s">
        <v>2162</v>
      </c>
      <c r="N266" t="s">
        <v>2158</v>
      </c>
      <c r="O266" t="s">
        <v>2159</v>
      </c>
      <c r="P266" t="s">
        <v>268</v>
      </c>
      <c r="Q266" t="s">
        <v>268</v>
      </c>
      <c r="R266" t="s">
        <v>268</v>
      </c>
      <c r="S266" t="s">
        <v>268</v>
      </c>
      <c r="T266" t="s">
        <v>268</v>
      </c>
      <c r="U266">
        <f t="shared" ca="1" si="16"/>
        <v>0.32970123168444698</v>
      </c>
      <c r="V266" t="str">
        <f t="shared" ca="1" si="17"/>
        <v>Belmont:Mass:0.329701231684447</v>
      </c>
      <c r="W266" t="str">
        <f t="shared" si="18"/>
        <v>McLean Hospital:East House II Acute Residential Trt:115 Mill Street::Belmont:Mass:02478::Middlesex:617-855-2743:1:1:1</v>
      </c>
      <c r="X266" t="str">
        <f t="shared" si="19"/>
        <v>list.add("McLean Hospital:East House II Acute Residential Trt:115 Mill Street::Belmont:Mass:02478::Middlesex:617-855-2743:1:1:1");</v>
      </c>
    </row>
    <row r="267" spans="1:99" ht="12.75" customHeight="1" x14ac:dyDescent="0.15">
      <c r="A267" t="s">
        <v>2163</v>
      </c>
      <c r="B267" t="s">
        <v>2164</v>
      </c>
      <c r="C267" t="s">
        <v>2165</v>
      </c>
      <c r="E267" t="s">
        <v>2166</v>
      </c>
      <c r="F267" t="s">
        <v>2540</v>
      </c>
      <c r="G267" t="s">
        <v>2167</v>
      </c>
      <c r="I267" t="s">
        <v>359</v>
      </c>
      <c r="J267" t="s">
        <v>2168</v>
      </c>
      <c r="N267" t="s">
        <v>2169</v>
      </c>
      <c r="O267" t="s">
        <v>2170</v>
      </c>
      <c r="P267" t="s">
        <v>268</v>
      </c>
      <c r="Q267" t="s">
        <v>268</v>
      </c>
      <c r="R267" t="s">
        <v>268</v>
      </c>
      <c r="S267" t="s">
        <v>268</v>
      </c>
      <c r="T267" t="s">
        <v>268</v>
      </c>
      <c r="U267">
        <f t="shared" ca="1" si="16"/>
        <v>0.71031362840267265</v>
      </c>
      <c r="V267" t="str">
        <f t="shared" ca="1" si="17"/>
        <v>Buzzards Bay:Mass:0.710313628402673</v>
      </c>
      <c r="W267" t="str">
        <f t="shared" si="18"/>
        <v>Odonata Psychotherapy and:Retreat Center:121 Main Street::Buzzards Bay:Mass:02532::Barnstable:774-247-4939:1:1:1</v>
      </c>
      <c r="X267" t="str">
        <f t="shared" si="19"/>
        <v>list.add("Odonata Psychotherapy and:Retreat Center:121 Main Street::Buzzards Bay:Mass:02532::Barnstable:774-247-4939:1:1:1");</v>
      </c>
    </row>
    <row r="268" spans="1:99" ht="12.75" customHeight="1" x14ac:dyDescent="0.15">
      <c r="A268" t="s">
        <v>2171</v>
      </c>
      <c r="B268" t="s">
        <v>2172</v>
      </c>
      <c r="C268" t="s">
        <v>2173</v>
      </c>
      <c r="E268" t="s">
        <v>2174</v>
      </c>
      <c r="F268" t="s">
        <v>2540</v>
      </c>
      <c r="G268" t="s">
        <v>2175</v>
      </c>
      <c r="I268" t="s">
        <v>359</v>
      </c>
      <c r="J268" t="s">
        <v>2176</v>
      </c>
      <c r="L268" t="s">
        <v>362</v>
      </c>
      <c r="N268" t="s">
        <v>2177</v>
      </c>
      <c r="O268" t="s">
        <v>2178</v>
      </c>
      <c r="P268" t="s">
        <v>268</v>
      </c>
      <c r="Q268" t="s">
        <v>268</v>
      </c>
      <c r="T268" t="s">
        <v>268</v>
      </c>
      <c r="U268">
        <f t="shared" ca="1" si="16"/>
        <v>0.26715934285354448</v>
      </c>
      <c r="V268" t="str">
        <f t="shared" ca="1" si="17"/>
        <v>Cataumet:Mass:0.267159342853544</v>
      </c>
      <c r="W268" t="str">
        <f t="shared" si="18"/>
        <v>Gosnold Inc:Gosnold at Cataumet:1140 Route 28::Cataumet:Mass:02534::Barnstable:508-540-6550:::1</v>
      </c>
      <c r="X268" t="str">
        <f t="shared" si="19"/>
        <v>list.add("Gosnold Inc:Gosnold at Cataumet:1140 Route 28::Cataumet:Mass:02534::Barnstable:508-540-6550:::1");</v>
      </c>
    </row>
    <row r="269" spans="1:99" ht="12.75" customHeight="1" x14ac:dyDescent="0.15">
      <c r="A269" t="s">
        <v>2179</v>
      </c>
      <c r="C269" t="s">
        <v>2180</v>
      </c>
      <c r="E269" t="s">
        <v>2181</v>
      </c>
      <c r="F269" t="s">
        <v>2540</v>
      </c>
      <c r="G269" t="s">
        <v>2182</v>
      </c>
      <c r="I269" t="s">
        <v>359</v>
      </c>
      <c r="J269" t="s">
        <v>2183</v>
      </c>
      <c r="M269" t="s">
        <v>2184</v>
      </c>
      <c r="N269" t="s">
        <v>2185</v>
      </c>
      <c r="O269" t="s">
        <v>2186</v>
      </c>
      <c r="P269" t="s">
        <v>268</v>
      </c>
      <c r="Q269" t="s">
        <v>268</v>
      </c>
      <c r="R269" t="s">
        <v>268</v>
      </c>
      <c r="T269" t="s">
        <v>268</v>
      </c>
      <c r="U269">
        <f t="shared" ca="1" si="16"/>
        <v>0.56734996576890273</v>
      </c>
      <c r="V269" t="str">
        <f t="shared" ca="1" si="17"/>
        <v>East Falmouth:Mass:0.567349965768903</v>
      </c>
      <c r="W269" t="str">
        <f t="shared" si="18"/>
        <v>Recovering Champions Inc::279 Brick Kiln Road::East Falmouth:Mass:02536::Barnstable:508-388-7613:1::1</v>
      </c>
      <c r="X269" t="str">
        <f t="shared" si="19"/>
        <v>list.add("Recovering Champions Inc::279 Brick Kiln Road::East Falmouth:Mass:02536::Barnstable:508-388-7613:1::1");</v>
      </c>
    </row>
    <row r="270" spans="1:99" ht="12.75" customHeight="1" x14ac:dyDescent="0.15">
      <c r="A270" t="s">
        <v>2187</v>
      </c>
      <c r="C270" t="s">
        <v>2188</v>
      </c>
      <c r="D270" t="s">
        <v>1748</v>
      </c>
      <c r="E270" t="s">
        <v>2189</v>
      </c>
      <c r="F270" t="s">
        <v>2540</v>
      </c>
      <c r="G270" t="s">
        <v>2190</v>
      </c>
      <c r="I270" t="s">
        <v>296</v>
      </c>
      <c r="J270" t="s">
        <v>2191</v>
      </c>
      <c r="N270" t="s">
        <v>2192</v>
      </c>
      <c r="O270" t="s">
        <v>2193</v>
      </c>
      <c r="T270" t="s">
        <v>268</v>
      </c>
      <c r="U270">
        <f t="shared" ca="1" si="16"/>
        <v>0.13315815502912587</v>
      </c>
      <c r="V270" t="str">
        <f t="shared" ca="1" si="17"/>
        <v>East Wareham:Mass:0.133158155029126</v>
      </c>
      <c r="W270" t="str">
        <f t="shared" si="18"/>
        <v>East Wareham Comp Trt Center::3088 Cranberry Highway:Suite A:East Wareham:Mass:02538::Plymouth:508-342-5973:::1</v>
      </c>
      <c r="X270" t="str">
        <f t="shared" si="19"/>
        <v>list.add("East Wareham Comp Trt Center::3088 Cranberry Highway:Suite A:East Wareham:Mass:02538::Plymouth:508-342-5973:::1");</v>
      </c>
    </row>
    <row r="271" spans="1:99" ht="12.75" customHeight="1" x14ac:dyDescent="0.15">
      <c r="A271" t="s">
        <v>353</v>
      </c>
      <c r="C271" t="s">
        <v>2194</v>
      </c>
      <c r="E271" t="s">
        <v>2195</v>
      </c>
      <c r="F271" t="s">
        <v>2540</v>
      </c>
      <c r="G271" t="s">
        <v>2196</v>
      </c>
      <c r="I271" t="s">
        <v>359</v>
      </c>
      <c r="J271" t="s">
        <v>362</v>
      </c>
      <c r="M271" t="s">
        <v>2197</v>
      </c>
      <c r="N271" t="s">
        <v>2198</v>
      </c>
      <c r="O271" t="s">
        <v>2199</v>
      </c>
      <c r="P271" t="s">
        <v>268</v>
      </c>
      <c r="Q271" t="s">
        <v>268</v>
      </c>
      <c r="T271" t="s">
        <v>268</v>
      </c>
      <c r="U271">
        <f t="shared" ca="1" si="16"/>
        <v>0.17745715804312767</v>
      </c>
      <c r="V271" t="str">
        <f t="shared" ca="1" si="17"/>
        <v>Falmouth:Mass:0.177457158043128</v>
      </c>
      <c r="W271" t="str">
        <f t="shared" si="18"/>
        <v>Gosnold Counseling Center::196 Ter Heun Drive::Falmouth:Mass:02540::Barnstable:800-444-1554:::1</v>
      </c>
      <c r="X271" t="str">
        <f t="shared" si="19"/>
        <v>list.add("Gosnold Counseling Center::196 Ter Heun Drive::Falmouth:Mass:02540::Barnstable:800-444-1554:::1");</v>
      </c>
    </row>
    <row r="272" spans="1:99" ht="12.75" customHeight="1" x14ac:dyDescent="0.15">
      <c r="A272" t="s">
        <v>2171</v>
      </c>
      <c r="B272" t="s">
        <v>2200</v>
      </c>
      <c r="C272" t="s">
        <v>2201</v>
      </c>
      <c r="E272" t="s">
        <v>2195</v>
      </c>
      <c r="F272" t="s">
        <v>2540</v>
      </c>
      <c r="G272" t="s">
        <v>2196</v>
      </c>
      <c r="I272" t="s">
        <v>359</v>
      </c>
      <c r="J272" t="s">
        <v>2202</v>
      </c>
      <c r="K272" t="s">
        <v>419</v>
      </c>
      <c r="L272" t="s">
        <v>362</v>
      </c>
      <c r="M272" t="s">
        <v>2176</v>
      </c>
      <c r="N272" t="s">
        <v>2203</v>
      </c>
      <c r="O272" t="s">
        <v>2204</v>
      </c>
      <c r="P272" t="s">
        <v>268</v>
      </c>
      <c r="T272" t="s">
        <v>268</v>
      </c>
      <c r="U272">
        <f t="shared" ca="1" si="16"/>
        <v>0.11607959866552153</v>
      </c>
      <c r="V272" t="str">
        <f t="shared" ca="1" si="17"/>
        <v>Falmouth:Mass:0.116079598665522</v>
      </c>
      <c r="W272" t="str">
        <f t="shared" si="18"/>
        <v>Gosnold Inc:Miller House:165 Woods Hole Road::Falmouth:Mass:02540::Barnstable:508-540-5052:::1</v>
      </c>
      <c r="X272" t="str">
        <f t="shared" si="19"/>
        <v>list.add("Gosnold Inc:Miller House:165 Woods Hole Road::Falmouth:Mass:02540::Barnstable:508-540-5052:::1");</v>
      </c>
    </row>
    <row r="273" spans="1:98" ht="12.75" customHeight="1" x14ac:dyDescent="0.15">
      <c r="A273" t="s">
        <v>2205</v>
      </c>
      <c r="B273" t="s">
        <v>2206</v>
      </c>
      <c r="C273" t="s">
        <v>2207</v>
      </c>
      <c r="D273" t="s">
        <v>2208</v>
      </c>
      <c r="E273" t="s">
        <v>2209</v>
      </c>
      <c r="F273" t="s">
        <v>2540</v>
      </c>
      <c r="G273" t="s">
        <v>2210</v>
      </c>
      <c r="I273" t="s">
        <v>2209</v>
      </c>
      <c r="J273" t="s">
        <v>2211</v>
      </c>
      <c r="N273" t="s">
        <v>2212</v>
      </c>
      <c r="O273" t="s">
        <v>2213</v>
      </c>
      <c r="T273" t="s">
        <v>268</v>
      </c>
      <c r="U273">
        <f t="shared" ca="1" si="16"/>
        <v>0.90922761977281197</v>
      </c>
      <c r="V273" t="str">
        <f t="shared" ca="1" si="17"/>
        <v>Nantucket:Mass:0.909227619772812</v>
      </c>
      <c r="W273" t="str">
        <f t="shared" si="18"/>
        <v>Fairwinds:Nantuckets Counseling Center:20 Vesper Lane:Suite L-1:Nantucket:Mass:02554::Nantucket:508-228-2689:::1</v>
      </c>
      <c r="X273" t="str">
        <f t="shared" si="19"/>
        <v>list.add("Fairwinds:Nantuckets Counseling Center:20 Vesper Lane:Suite L-1:Nantucket:Mass:02554::Nantucket:508-228-2689:::1");</v>
      </c>
      <c r="CT273" t="s">
        <v>268</v>
      </c>
    </row>
    <row r="274" spans="1:98" ht="12.75" customHeight="1" x14ac:dyDescent="0.15">
      <c r="A274" t="s">
        <v>2171</v>
      </c>
      <c r="B274" t="s">
        <v>2214</v>
      </c>
      <c r="C274" t="s">
        <v>2215</v>
      </c>
      <c r="E274" t="s">
        <v>2216</v>
      </c>
      <c r="F274" t="s">
        <v>2540</v>
      </c>
      <c r="G274" t="s">
        <v>2217</v>
      </c>
      <c r="I274" t="s">
        <v>359</v>
      </c>
      <c r="J274" t="s">
        <v>2176</v>
      </c>
      <c r="L274" t="s">
        <v>362</v>
      </c>
      <c r="N274" t="s">
        <v>2218</v>
      </c>
      <c r="O274" t="s">
        <v>2219</v>
      </c>
      <c r="P274" t="s">
        <v>268</v>
      </c>
      <c r="Q274" t="s">
        <v>268</v>
      </c>
      <c r="T274" t="s">
        <v>268</v>
      </c>
      <c r="U274">
        <f t="shared" ca="1" si="16"/>
        <v>9.4618715523819952E-2</v>
      </c>
      <c r="V274" t="str">
        <f t="shared" ca="1" si="17"/>
        <v>West Falmouth:Mass:0.09461871552382</v>
      </c>
      <c r="W274" t="str">
        <f t="shared" si="18"/>
        <v>Gosnold Inc:Emerson House:558 West Falmouth Highway::West Falmouth:Mass:02574::Barnstable:508-540-6550:::1</v>
      </c>
      <c r="X274" t="str">
        <f t="shared" si="19"/>
        <v>list.add("Gosnold Inc:Emerson House:558 West Falmouth Highway::West Falmouth:Mass:02574::Barnstable:508-540-6550:::1");</v>
      </c>
    </row>
    <row r="275" spans="1:98" ht="12.75" customHeight="1" x14ac:dyDescent="0.15">
      <c r="A275" t="s">
        <v>2220</v>
      </c>
      <c r="B275" t="s">
        <v>2221</v>
      </c>
      <c r="C275" t="s">
        <v>2222</v>
      </c>
      <c r="E275" t="s">
        <v>2223</v>
      </c>
      <c r="F275" t="s">
        <v>2540</v>
      </c>
      <c r="G275" t="s">
        <v>2224</v>
      </c>
      <c r="I275" t="s">
        <v>359</v>
      </c>
      <c r="J275" t="s">
        <v>2225</v>
      </c>
      <c r="N275" t="s">
        <v>2226</v>
      </c>
      <c r="O275" t="s">
        <v>2227</v>
      </c>
      <c r="T275" t="s">
        <v>268</v>
      </c>
      <c r="U275">
        <f t="shared" ca="1" si="16"/>
        <v>0.19596491701210805</v>
      </c>
      <c r="V275" t="str">
        <f t="shared" ca="1" si="17"/>
        <v>Hyannis:Mass:0.195964917012108</v>
      </c>
      <c r="W275" t="str">
        <f t="shared" si="18"/>
        <v>Treatment Partners of Massachusetts:DBA Cape Cod Recovery Center:282 Barnstable Road::Hyannis:Mass:02601::Barnstable:508-242-3433:::1</v>
      </c>
      <c r="X275" t="str">
        <f t="shared" si="19"/>
        <v>list.add("Treatment Partners of Massachusetts:DBA Cape Cod Recovery Center:282 Barnstable Road::Hyannis:Mass:02601::Barnstable:508-242-3433:::1");</v>
      </c>
    </row>
    <row r="276" spans="1:98" ht="12.75" customHeight="1" x14ac:dyDescent="0.15">
      <c r="A276" t="s">
        <v>353</v>
      </c>
      <c r="C276" t="s">
        <v>2228</v>
      </c>
      <c r="E276" t="s">
        <v>2229</v>
      </c>
      <c r="F276" t="s">
        <v>2540</v>
      </c>
      <c r="G276" t="s">
        <v>2230</v>
      </c>
      <c r="I276" t="s">
        <v>359</v>
      </c>
      <c r="J276" t="s">
        <v>2231</v>
      </c>
      <c r="L276" t="s">
        <v>362</v>
      </c>
      <c r="N276" t="s">
        <v>2232</v>
      </c>
      <c r="O276" t="s">
        <v>2233</v>
      </c>
      <c r="P276" t="s">
        <v>268</v>
      </c>
      <c r="Q276" t="s">
        <v>268</v>
      </c>
      <c r="T276" t="s">
        <v>268</v>
      </c>
      <c r="U276">
        <f t="shared" ca="1" si="16"/>
        <v>0.87978364208465498</v>
      </c>
      <c r="V276" t="str">
        <f t="shared" ca="1" si="17"/>
        <v>Centerville:Mass:0.879783642084655</v>
      </c>
      <c r="W276" t="str">
        <f t="shared" si="18"/>
        <v>Gosnold Counseling Center::1185 Falmouth Road::Centerville:Mass:02632::Barnstable:508-862-9929:::1</v>
      </c>
      <c r="X276" t="str">
        <f t="shared" si="19"/>
        <v>list.add("Gosnold Counseling Center::1185 Falmouth Road::Centerville:Mass:02632::Barnstable:508-862-9929:::1");</v>
      </c>
    </row>
    <row r="277" spans="1:98" ht="12.75" customHeight="1" x14ac:dyDescent="0.15">
      <c r="A277" t="s">
        <v>2234</v>
      </c>
      <c r="C277" t="s">
        <v>2235</v>
      </c>
      <c r="E277" t="s">
        <v>2236</v>
      </c>
      <c r="F277" t="s">
        <v>2540</v>
      </c>
      <c r="G277" t="s">
        <v>2237</v>
      </c>
      <c r="I277" t="s">
        <v>359</v>
      </c>
      <c r="J277" t="s">
        <v>2238</v>
      </c>
      <c r="N277" t="s">
        <v>2239</v>
      </c>
      <c r="O277" t="s">
        <v>2240</v>
      </c>
      <c r="P277" t="s">
        <v>268</v>
      </c>
      <c r="Q277" t="s">
        <v>268</v>
      </c>
      <c r="T277" t="s">
        <v>268</v>
      </c>
      <c r="U277">
        <f t="shared" ca="1" si="16"/>
        <v>0.38343727358197677</v>
      </c>
      <c r="V277" t="str">
        <f t="shared" ca="1" si="17"/>
        <v>Mashpee:Mass:0.383437273581977</v>
      </c>
      <c r="W277" t="str">
        <f t="shared" si="18"/>
        <v>CHC of Cape Cod Addiction Program::107 Commercial Street::Mashpee:Mass:02649::Barnstable:508-477-7090 x3204:::1</v>
      </c>
      <c r="X277" t="str">
        <f t="shared" si="19"/>
        <v>list.add("CHC of Cape Cod Addiction Program::107 Commercial Street::Mashpee:Mass:02649::Barnstable:508-477-7090 x3204:::1");</v>
      </c>
    </row>
    <row r="278" spans="1:98" ht="12.75" customHeight="1" x14ac:dyDescent="0.15">
      <c r="A278" t="s">
        <v>353</v>
      </c>
      <c r="C278" t="s">
        <v>2241</v>
      </c>
      <c r="E278" t="s">
        <v>2242</v>
      </c>
      <c r="F278" t="s">
        <v>2540</v>
      </c>
      <c r="G278" t="s">
        <v>2243</v>
      </c>
      <c r="I278" t="s">
        <v>359</v>
      </c>
      <c r="J278" t="s">
        <v>2244</v>
      </c>
      <c r="L278" t="s">
        <v>362</v>
      </c>
      <c r="N278" t="s">
        <v>2245</v>
      </c>
      <c r="O278" t="s">
        <v>2246</v>
      </c>
      <c r="P278" t="s">
        <v>268</v>
      </c>
      <c r="Q278" t="s">
        <v>268</v>
      </c>
      <c r="T278" t="s">
        <v>268</v>
      </c>
      <c r="U278">
        <f t="shared" ca="1" si="16"/>
        <v>0.11575062248468959</v>
      </c>
      <c r="V278" t="str">
        <f t="shared" ca="1" si="17"/>
        <v>Orleans:Mass:0.11575062248469</v>
      </c>
      <c r="W278" t="str">
        <f t="shared" si="18"/>
        <v>Gosnold Counseling Center::179 Route 6-A::Orleans:Mass:02653::Barnstable:508-255-3584:::1</v>
      </c>
      <c r="X278" t="str">
        <f t="shared" si="19"/>
        <v>list.add("Gosnold Counseling Center::179 Route 6-A::Orleans:Mass:02653::Barnstable:508-255-3584:::1");</v>
      </c>
    </row>
    <row r="279" spans="1:98" ht="12.75" customHeight="1" x14ac:dyDescent="0.15">
      <c r="A279" t="s">
        <v>2247</v>
      </c>
      <c r="C279" t="s">
        <v>2248</v>
      </c>
      <c r="E279" t="s">
        <v>2249</v>
      </c>
      <c r="F279" t="s">
        <v>2540</v>
      </c>
      <c r="G279" t="s">
        <v>2250</v>
      </c>
      <c r="H279" t="s">
        <v>2251</v>
      </c>
      <c r="I279" t="s">
        <v>359</v>
      </c>
      <c r="J279" t="s">
        <v>2252</v>
      </c>
      <c r="N279" t="s">
        <v>2253</v>
      </c>
      <c r="O279" t="s">
        <v>2254</v>
      </c>
      <c r="T279" t="s">
        <v>268</v>
      </c>
      <c r="U279">
        <f t="shared" ca="1" si="16"/>
        <v>3.6879453824939845E-2</v>
      </c>
      <c r="V279" t="str">
        <f t="shared" ca="1" si="17"/>
        <v>South Yarmouth:Mass:0.0368794538249398</v>
      </c>
      <c r="W279" t="str">
        <f t="shared" si="18"/>
        <v>Yarmouth Comprehensive Trt Ctr::31A Workshop Road::South Yarmouth:Mass:02664:1814:Barnstable:508-502-7589:::1</v>
      </c>
      <c r="X279" t="str">
        <f t="shared" si="19"/>
        <v>list.add("Yarmouth Comprehensive Trt Ctr::31A Workshop Road::South Yarmouth:Mass:02664:1814:Barnstable:508-502-7589:::1");</v>
      </c>
    </row>
    <row r="280" spans="1:98" ht="12.75" customHeight="1" x14ac:dyDescent="0.15">
      <c r="A280" t="s">
        <v>305</v>
      </c>
      <c r="B280" t="s">
        <v>2255</v>
      </c>
      <c r="C280" t="s">
        <v>2256</v>
      </c>
      <c r="E280" t="s">
        <v>309</v>
      </c>
      <c r="F280" t="s">
        <v>2540</v>
      </c>
      <c r="G280" t="s">
        <v>311</v>
      </c>
      <c r="I280" t="s">
        <v>313</v>
      </c>
      <c r="J280" t="s">
        <v>2257</v>
      </c>
      <c r="L280" t="s">
        <v>2258</v>
      </c>
      <c r="N280" t="s">
        <v>2259</v>
      </c>
      <c r="O280" t="s">
        <v>2260</v>
      </c>
      <c r="R280" t="s">
        <v>268</v>
      </c>
      <c r="T280" t="s">
        <v>268</v>
      </c>
      <c r="U280">
        <f t="shared" ca="1" si="16"/>
        <v>0.15779787287884706</v>
      </c>
      <c r="V280" t="str">
        <f t="shared" ca="1" si="17"/>
        <v>Fall River:Mass:0.157797872878847</v>
      </c>
      <c r="W280" t="str">
        <f t="shared" si="18"/>
        <v>Steppingstone Inc:Therapeutic Community:522 North Main Street::Fall River:Mass:02720::Bristol:508-674-2788 x109:1::1</v>
      </c>
      <c r="X280" t="str">
        <f t="shared" si="19"/>
        <v>list.add("Steppingstone Inc:Therapeutic Community:522 North Main Street::Fall River:Mass:02720::Bristol:508-674-2788 x109:1::1");</v>
      </c>
    </row>
    <row r="281" spans="1:98" ht="12.75" customHeight="1" x14ac:dyDescent="0.15">
      <c r="A281" t="s">
        <v>2261</v>
      </c>
      <c r="B281" t="s">
        <v>2262</v>
      </c>
      <c r="C281" t="s">
        <v>2263</v>
      </c>
      <c r="E281" t="s">
        <v>309</v>
      </c>
      <c r="F281" t="s">
        <v>2540</v>
      </c>
      <c r="G281" t="s">
        <v>311</v>
      </c>
      <c r="I281" t="s">
        <v>313</v>
      </c>
      <c r="J281" t="s">
        <v>2264</v>
      </c>
      <c r="K281" t="s">
        <v>419</v>
      </c>
      <c r="L281" t="s">
        <v>2265</v>
      </c>
      <c r="M281" t="s">
        <v>2266</v>
      </c>
      <c r="N281" t="s">
        <v>2267</v>
      </c>
      <c r="O281" t="s">
        <v>2268</v>
      </c>
      <c r="P281" t="s">
        <v>268</v>
      </c>
      <c r="Q281" t="s">
        <v>268</v>
      </c>
      <c r="T281" t="s">
        <v>268</v>
      </c>
      <c r="U281">
        <f t="shared" ca="1" si="16"/>
        <v>0.76465641805823414</v>
      </c>
      <c r="V281" t="str">
        <f t="shared" ca="1" si="17"/>
        <v>Fall River:Mass:0.764656418058234</v>
      </c>
      <c r="W281" t="str">
        <f t="shared" si="18"/>
        <v>SSTAR:Alcoholism/Drug Detox Program:386 Stanley Street::Fall River:Mass:02720::Bristol:508-324-3500:::1</v>
      </c>
      <c r="X281" t="str">
        <f t="shared" si="19"/>
        <v>list.add("SSTAR:Alcoholism/Drug Detox Program:386 Stanley Street::Fall River:Mass:02720::Bristol:508-324-3500:::1");</v>
      </c>
      <c r="CQ281" t="s">
        <v>268</v>
      </c>
      <c r="CT281" t="s">
        <v>268</v>
      </c>
    </row>
    <row r="282" spans="1:98" ht="12.75" customHeight="1" x14ac:dyDescent="0.15">
      <c r="A282" t="s">
        <v>2261</v>
      </c>
      <c r="B282" t="s">
        <v>2269</v>
      </c>
      <c r="C282" t="s">
        <v>2263</v>
      </c>
      <c r="E282" t="s">
        <v>309</v>
      </c>
      <c r="F282" t="s">
        <v>2540</v>
      </c>
      <c r="G282" t="s">
        <v>311</v>
      </c>
      <c r="I282" t="s">
        <v>313</v>
      </c>
      <c r="J282" t="s">
        <v>2270</v>
      </c>
      <c r="K282" t="s">
        <v>419</v>
      </c>
      <c r="L282" t="s">
        <v>2271</v>
      </c>
      <c r="M282" t="s">
        <v>2272</v>
      </c>
      <c r="N282" t="s">
        <v>2273</v>
      </c>
      <c r="O282" t="s">
        <v>2274</v>
      </c>
      <c r="P282" t="s">
        <v>268</v>
      </c>
      <c r="Q282" t="s">
        <v>268</v>
      </c>
      <c r="T282" t="s">
        <v>268</v>
      </c>
      <c r="U282">
        <f t="shared" ca="1" si="16"/>
        <v>0.2277559397489648</v>
      </c>
      <c r="V282" t="str">
        <f t="shared" ca="1" si="17"/>
        <v>Fall River:Mass:0.227755939748965</v>
      </c>
      <c r="W282" t="str">
        <f t="shared" si="18"/>
        <v>SSTAR:(STIT):386 Stanley Street::Fall River:Mass:02720::Bristol:508-235-7037:::1</v>
      </c>
      <c r="X282" t="str">
        <f t="shared" si="19"/>
        <v>list.add("SSTAR:(STIT):386 Stanley Street::Fall River:Mass:02720::Bristol:508-235-7037:::1");</v>
      </c>
      <c r="CT282" t="s">
        <v>268</v>
      </c>
    </row>
    <row r="283" spans="1:98" ht="12.75" customHeight="1" x14ac:dyDescent="0.15">
      <c r="A283" t="s">
        <v>1232</v>
      </c>
      <c r="C283" t="s">
        <v>2275</v>
      </c>
      <c r="E283" t="s">
        <v>309</v>
      </c>
      <c r="F283" t="s">
        <v>2540</v>
      </c>
      <c r="G283" t="s">
        <v>311</v>
      </c>
      <c r="H283" t="s">
        <v>2276</v>
      </c>
      <c r="I283" t="s">
        <v>313</v>
      </c>
      <c r="J283" t="s">
        <v>2277</v>
      </c>
      <c r="N283" t="s">
        <v>2278</v>
      </c>
      <c r="O283" t="s">
        <v>2279</v>
      </c>
      <c r="R283" t="s">
        <v>268</v>
      </c>
      <c r="S283" t="s">
        <v>268</v>
      </c>
      <c r="T283" t="s">
        <v>268</v>
      </c>
      <c r="U283">
        <f t="shared" ca="1" si="16"/>
        <v>0.96322352928938015</v>
      </c>
      <c r="V283" t="str">
        <f t="shared" ca="1" si="17"/>
        <v>Fall River:Mass:0.96322352928938</v>
      </c>
      <c r="W283" t="str">
        <f t="shared" si="18"/>
        <v>Arbour Counseling Services::1082 Davol Street::Fall River:Mass:02720:1108:Bristol:508-678-2833:1:1:1</v>
      </c>
      <c r="X283" t="str">
        <f t="shared" si="19"/>
        <v>list.add("Arbour Counseling Services::1082 Davol Street::Fall River:Mass:02720:1108:Bristol:508-678-2833:1:1:1");</v>
      </c>
    </row>
    <row r="284" spans="1:98" ht="12.75" customHeight="1" x14ac:dyDescent="0.15">
      <c r="A284" t="s">
        <v>2261</v>
      </c>
      <c r="B284" t="s">
        <v>2280</v>
      </c>
      <c r="C284" t="s">
        <v>2263</v>
      </c>
      <c r="E284" t="s">
        <v>309</v>
      </c>
      <c r="F284" t="s">
        <v>2540</v>
      </c>
      <c r="G284" t="s">
        <v>311</v>
      </c>
      <c r="I284" t="s">
        <v>313</v>
      </c>
      <c r="J284" t="s">
        <v>2264</v>
      </c>
      <c r="K284" t="s">
        <v>419</v>
      </c>
      <c r="L284" t="s">
        <v>2281</v>
      </c>
      <c r="M284" t="s">
        <v>2266</v>
      </c>
      <c r="N284" t="s">
        <v>2273</v>
      </c>
      <c r="O284" t="s">
        <v>2274</v>
      </c>
      <c r="R284" t="s">
        <v>268</v>
      </c>
      <c r="T284">
        <v>0</v>
      </c>
      <c r="U284">
        <f t="shared" ca="1" si="16"/>
        <v>0.95513438622174718</v>
      </c>
      <c r="V284" t="str">
        <f t="shared" ca="1" si="17"/>
        <v>Fall River:Mass:0.955134386221747</v>
      </c>
      <c r="W284" t="str">
        <f t="shared" si="18"/>
        <v>SSTAR:Chemical Dependency Services/Outpt:386 Stanley Street::Fall River:Mass:02720::Bristol:508-324-3500:1::0</v>
      </c>
      <c r="X284" t="str">
        <f t="shared" si="19"/>
        <v>list.add("SSTAR:Chemical Dependency Services/Outpt:386 Stanley Street::Fall River:Mass:02720::Bristol:508-324-3500:1::0");</v>
      </c>
      <c r="CO284" t="s">
        <v>268</v>
      </c>
      <c r="CT284" t="s">
        <v>268</v>
      </c>
    </row>
    <row r="285" spans="1:98" ht="12.75" customHeight="1" x14ac:dyDescent="0.15">
      <c r="A285" t="s">
        <v>749</v>
      </c>
      <c r="B285" t="s">
        <v>309</v>
      </c>
      <c r="C285" t="s">
        <v>2282</v>
      </c>
      <c r="D285" t="s">
        <v>2101</v>
      </c>
      <c r="E285" t="s">
        <v>309</v>
      </c>
      <c r="F285" t="s">
        <v>2540</v>
      </c>
      <c r="G285" t="s">
        <v>2283</v>
      </c>
      <c r="I285" t="s">
        <v>313</v>
      </c>
      <c r="J285" t="s">
        <v>590</v>
      </c>
      <c r="N285" t="s">
        <v>2284</v>
      </c>
      <c r="O285" t="s">
        <v>2285</v>
      </c>
      <c r="S285" t="s">
        <v>268</v>
      </c>
      <c r="T285" t="s">
        <v>268</v>
      </c>
      <c r="U285">
        <f t="shared" ca="1" si="16"/>
        <v>0.50770405570078281</v>
      </c>
      <c r="V285" t="str">
        <f t="shared" ca="1" si="17"/>
        <v>Fall River:Mass:0.507704055700783</v>
      </c>
      <c r="W285" t="str">
        <f t="shared" si="18"/>
        <v>Institute for Health and Recovery Inc:Fall River:275 Martine Street:Suite 203:Fall River:Mass:02723::Bristol:617-661-3991::1:1</v>
      </c>
      <c r="X285" t="str">
        <f t="shared" si="19"/>
        <v>list.add("Institute for Health and Recovery Inc:Fall River:275 Martine Street:Suite 203:Fall River:Mass:02723::Bristol:617-661-3991::1:1");</v>
      </c>
      <c r="CT285" t="s">
        <v>268</v>
      </c>
    </row>
    <row r="286" spans="1:98" ht="12.75" customHeight="1" x14ac:dyDescent="0.15">
      <c r="A286" t="s">
        <v>2286</v>
      </c>
      <c r="B286" t="s">
        <v>2287</v>
      </c>
      <c r="C286" t="s">
        <v>2288</v>
      </c>
      <c r="D286" t="s">
        <v>1478</v>
      </c>
      <c r="E286" t="s">
        <v>309</v>
      </c>
      <c r="F286" t="s">
        <v>2540</v>
      </c>
      <c r="G286" t="s">
        <v>2289</v>
      </c>
      <c r="H286" t="s">
        <v>2290</v>
      </c>
      <c r="I286" t="s">
        <v>313</v>
      </c>
      <c r="J286" t="s">
        <v>2291</v>
      </c>
      <c r="K286" t="s">
        <v>419</v>
      </c>
      <c r="L286" t="s">
        <v>2292</v>
      </c>
      <c r="M286" t="s">
        <v>2293</v>
      </c>
      <c r="N286" t="s">
        <v>2294</v>
      </c>
      <c r="O286" t="s">
        <v>2295</v>
      </c>
      <c r="R286" t="s">
        <v>268</v>
      </c>
      <c r="T286" t="s">
        <v>268</v>
      </c>
      <c r="U286">
        <f t="shared" ca="1" si="16"/>
        <v>0.84988952194087097</v>
      </c>
      <c r="V286" t="str">
        <f t="shared" ca="1" si="17"/>
        <v>Fall River:Mass:0.849889521940871</v>
      </c>
      <c r="W286" t="str">
        <f t="shared" si="18"/>
        <v>SSTAR :Lifeline Program:1010 South Main Street:Suite 101:Fall River:Mass:02724:2855:Bristol:508-235-5010 x4019:1::1</v>
      </c>
      <c r="X286" t="str">
        <f t="shared" si="19"/>
        <v>list.add("SSTAR :Lifeline Program:1010 South Main Street:Suite 101:Fall River:Mass:02724:2855:Bristol:508-235-5010 x4019:1::1");</v>
      </c>
    </row>
    <row r="287" spans="1:98" ht="12.75" customHeight="1" x14ac:dyDescent="0.15">
      <c r="A287" t="s">
        <v>2073</v>
      </c>
      <c r="B287" t="s">
        <v>2296</v>
      </c>
      <c r="C287" t="s">
        <v>2297</v>
      </c>
      <c r="E287" t="s">
        <v>2298</v>
      </c>
      <c r="F287" t="s">
        <v>2540</v>
      </c>
      <c r="G287" t="s">
        <v>2299</v>
      </c>
      <c r="I287" t="s">
        <v>313</v>
      </c>
      <c r="J287" t="s">
        <v>2300</v>
      </c>
      <c r="N287" t="s">
        <v>2301</v>
      </c>
      <c r="O287" t="s">
        <v>2302</v>
      </c>
      <c r="P287" t="s">
        <v>268</v>
      </c>
      <c r="Q287" t="s">
        <v>268</v>
      </c>
      <c r="R287" t="s">
        <v>268</v>
      </c>
      <c r="T287" t="s">
        <v>268</v>
      </c>
      <c r="U287">
        <f t="shared" ca="1" si="16"/>
        <v>0.89482118440676806</v>
      </c>
      <c r="V287" t="str">
        <f t="shared" ca="1" si="17"/>
        <v>New Bedford:Mass:0.894821184406768</v>
      </c>
      <c r="W287" t="str">
        <f t="shared" si="18"/>
        <v>High Point Treatment Center Inc:Section 35 WATC Program:108 North Front Street::New Bedford:Mass:02740::Bristol:774-628-1000:1::1</v>
      </c>
      <c r="X287" t="str">
        <f t="shared" si="19"/>
        <v>list.add("High Point Treatment Center Inc:Section 35 WATC Program:108 North Front Street::New Bedford:Mass:02740::Bristol:774-628-1000:1::1");</v>
      </c>
      <c r="CT287" t="s">
        <v>268</v>
      </c>
    </row>
    <row r="288" spans="1:98" ht="12.75" customHeight="1" x14ac:dyDescent="0.15">
      <c r="A288" t="s">
        <v>2303</v>
      </c>
      <c r="C288" t="s">
        <v>2304</v>
      </c>
      <c r="E288" t="s">
        <v>2298</v>
      </c>
      <c r="F288" t="s">
        <v>2540</v>
      </c>
      <c r="G288" t="s">
        <v>2299</v>
      </c>
      <c r="I288" t="s">
        <v>313</v>
      </c>
      <c r="J288" t="s">
        <v>2305</v>
      </c>
      <c r="N288" t="s">
        <v>2306</v>
      </c>
      <c r="O288" t="s">
        <v>2307</v>
      </c>
      <c r="T288" t="s">
        <v>268</v>
      </c>
      <c r="U288">
        <f t="shared" ca="1" si="16"/>
        <v>0.33973546953100475</v>
      </c>
      <c r="V288" t="str">
        <f t="shared" ca="1" si="17"/>
        <v>New Bedford:Mass:0.339735469531005</v>
      </c>
      <c r="W288" t="str">
        <f t="shared" si="18"/>
        <v>Monarch House::252 County Street::New Bedford:Mass:02740::Bristol:508-992-0800:::1</v>
      </c>
      <c r="X288" t="str">
        <f t="shared" si="19"/>
        <v>list.add("Monarch House::252 County Street::New Bedford:Mass:02740::Bristol:508-992-0800:::1");</v>
      </c>
      <c r="CT288" t="s">
        <v>268</v>
      </c>
    </row>
    <row r="289" spans="1:98" ht="12.75" customHeight="1" x14ac:dyDescent="0.15">
      <c r="A289" t="s">
        <v>2308</v>
      </c>
      <c r="C289" t="s">
        <v>2309</v>
      </c>
      <c r="E289" t="s">
        <v>2298</v>
      </c>
      <c r="F289" t="s">
        <v>2540</v>
      </c>
      <c r="G289" t="s">
        <v>2299</v>
      </c>
      <c r="I289" t="s">
        <v>313</v>
      </c>
      <c r="J289" t="s">
        <v>2310</v>
      </c>
      <c r="N289" t="s">
        <v>2311</v>
      </c>
      <c r="O289" t="s">
        <v>2312</v>
      </c>
      <c r="T289" t="s">
        <v>268</v>
      </c>
      <c r="U289">
        <f t="shared" ca="1" si="16"/>
        <v>0.54832856589663681</v>
      </c>
      <c r="V289" t="str">
        <f t="shared" ca="1" si="17"/>
        <v>New Bedford:Mass:0.548328565896637</v>
      </c>
      <c r="W289" t="str">
        <f t="shared" si="18"/>
        <v>Healthcare Resource Centers::8 Kilburn Street::New Bedford:Mass:02740::Bristol:508-979-1122:::1</v>
      </c>
      <c r="X289" t="str">
        <f t="shared" si="19"/>
        <v>list.add("Healthcare Resource Centers::8 Kilburn Street::New Bedford:Mass:02740::Bristol:508-979-1122:::1");</v>
      </c>
    </row>
    <row r="290" spans="1:98" ht="12.75" customHeight="1" x14ac:dyDescent="0.15">
      <c r="A290" t="s">
        <v>2073</v>
      </c>
      <c r="B290" t="s">
        <v>1954</v>
      </c>
      <c r="C290" t="s">
        <v>2313</v>
      </c>
      <c r="E290" t="s">
        <v>2298</v>
      </c>
      <c r="F290" t="s">
        <v>2540</v>
      </c>
      <c r="G290" t="s">
        <v>2299</v>
      </c>
      <c r="I290" t="s">
        <v>313</v>
      </c>
      <c r="J290" t="s">
        <v>2314</v>
      </c>
      <c r="K290" t="s">
        <v>419</v>
      </c>
      <c r="L290" t="s">
        <v>2315</v>
      </c>
      <c r="N290" t="s">
        <v>2316</v>
      </c>
      <c r="O290" t="s">
        <v>2317</v>
      </c>
      <c r="P290" t="s">
        <v>268</v>
      </c>
      <c r="Q290" t="s">
        <v>268</v>
      </c>
      <c r="R290" t="s">
        <v>268</v>
      </c>
      <c r="T290" t="s">
        <v>268</v>
      </c>
      <c r="U290">
        <f t="shared" ca="1" si="16"/>
        <v>0.11215111417640877</v>
      </c>
      <c r="V290" t="str">
        <f t="shared" ca="1" si="17"/>
        <v>New Bedford:Mass:0.112151114176409</v>
      </c>
      <c r="W290" t="str">
        <f t="shared" si="18"/>
        <v>High Point Treatment Center Inc:Outpatient:68 North Front Street::New Bedford:Mass:02740::Bristol:508-717-0525:1::1</v>
      </c>
      <c r="X290" t="str">
        <f t="shared" si="19"/>
        <v>list.add("High Point Treatment Center Inc:Outpatient:68 North Front Street::New Bedford:Mass:02740::Bristol:508-717-0525:1::1");</v>
      </c>
    </row>
    <row r="291" spans="1:98" ht="12.75" customHeight="1" x14ac:dyDescent="0.15">
      <c r="A291" t="s">
        <v>477</v>
      </c>
      <c r="C291" t="s">
        <v>2318</v>
      </c>
      <c r="E291" t="s">
        <v>2298</v>
      </c>
      <c r="F291" t="s">
        <v>2540</v>
      </c>
      <c r="G291" t="s">
        <v>2299</v>
      </c>
      <c r="I291" t="s">
        <v>313</v>
      </c>
      <c r="J291" t="s">
        <v>481</v>
      </c>
      <c r="N291" t="s">
        <v>2319</v>
      </c>
      <c r="O291" t="s">
        <v>2320</v>
      </c>
      <c r="P291" t="s">
        <v>268</v>
      </c>
      <c r="Q291" t="s">
        <v>268</v>
      </c>
      <c r="T291">
        <v>0</v>
      </c>
      <c r="U291">
        <f t="shared" ca="1" si="16"/>
        <v>0.20916318300020076</v>
      </c>
      <c r="V291" t="str">
        <f t="shared" ca="1" si="17"/>
        <v>New Bedford:Mass:0.209163183000201</v>
      </c>
      <c r="W291" t="str">
        <f t="shared" si="18"/>
        <v>CleanSlate Centers::92 Grape Street::New Bedford:Mass:02740::Bristol:413-341-1787:::0</v>
      </c>
      <c r="X291" t="str">
        <f t="shared" si="19"/>
        <v>list.add("CleanSlate Centers::92 Grape Street::New Bedford:Mass:02740::Bristol:413-341-1787:::0");</v>
      </c>
    </row>
    <row r="292" spans="1:98" ht="12.75" customHeight="1" x14ac:dyDescent="0.15">
      <c r="A292" t="s">
        <v>2321</v>
      </c>
      <c r="C292" t="s">
        <v>2322</v>
      </c>
      <c r="E292" t="s">
        <v>2298</v>
      </c>
      <c r="F292" t="s">
        <v>2540</v>
      </c>
      <c r="G292" t="s">
        <v>2299</v>
      </c>
      <c r="I292" t="s">
        <v>313</v>
      </c>
      <c r="J292" t="s">
        <v>2323</v>
      </c>
      <c r="K292" t="s">
        <v>419</v>
      </c>
      <c r="L292" t="s">
        <v>2324</v>
      </c>
      <c r="M292" t="s">
        <v>2325</v>
      </c>
      <c r="N292" t="s">
        <v>2326</v>
      </c>
      <c r="O292" t="s">
        <v>2327</v>
      </c>
      <c r="R292" t="s">
        <v>268</v>
      </c>
      <c r="T292" t="s">
        <v>268</v>
      </c>
      <c r="U292">
        <f t="shared" ca="1" si="16"/>
        <v>0.41480645152516338</v>
      </c>
      <c r="V292" t="str">
        <f t="shared" ca="1" si="17"/>
        <v>New Bedford:Mass:0.414806451525163</v>
      </c>
      <c r="W292" t="str">
        <f t="shared" si="18"/>
        <v>New Chapters::33 South Sixth Street::New Bedford:Mass:02740::Bristol:774-202-4820:1::1</v>
      </c>
      <c r="X292" t="str">
        <f t="shared" si="19"/>
        <v>list.add("New Chapters::33 South Sixth Street::New Bedford:Mass:02740::Bristol:774-202-4820:1::1");</v>
      </c>
      <c r="CT292" t="s">
        <v>268</v>
      </c>
    </row>
    <row r="293" spans="1:98" ht="12.75" customHeight="1" x14ac:dyDescent="0.15">
      <c r="A293" t="s">
        <v>305</v>
      </c>
      <c r="B293" t="s">
        <v>2328</v>
      </c>
      <c r="C293" t="s">
        <v>2329</v>
      </c>
      <c r="E293" t="s">
        <v>2298</v>
      </c>
      <c r="F293" t="s">
        <v>2540</v>
      </c>
      <c r="G293" t="s">
        <v>2299</v>
      </c>
      <c r="I293" t="s">
        <v>313</v>
      </c>
      <c r="J293" t="s">
        <v>2330</v>
      </c>
      <c r="M293" t="s">
        <v>2331</v>
      </c>
      <c r="N293" t="s">
        <v>2332</v>
      </c>
      <c r="O293" t="s">
        <v>2333</v>
      </c>
      <c r="R293" t="s">
        <v>268</v>
      </c>
      <c r="T293" t="s">
        <v>268</v>
      </c>
      <c r="U293">
        <f t="shared" ca="1" si="16"/>
        <v>0.94179952866270589</v>
      </c>
      <c r="V293" t="str">
        <f t="shared" ca="1" si="17"/>
        <v>New Bedford:Mass:0.941799528662706</v>
      </c>
      <c r="W293" t="str">
        <f t="shared" si="18"/>
        <v>Steppingstone Inc:Womens Program:979 Pleasant Street::New Bedford:Mass:02740::Bristol:508-984-1880:1::1</v>
      </c>
      <c r="X293" t="str">
        <f t="shared" si="19"/>
        <v>list.add("Steppingstone Inc:Womens Program:979 Pleasant Street::New Bedford:Mass:02740::Bristol:508-984-1880:1::1");</v>
      </c>
    </row>
    <row r="294" spans="1:98" ht="12.75" customHeight="1" x14ac:dyDescent="0.15">
      <c r="A294" t="s">
        <v>2334</v>
      </c>
      <c r="B294" t="s">
        <v>2335</v>
      </c>
      <c r="C294" t="s">
        <v>2336</v>
      </c>
      <c r="E294" t="s">
        <v>2298</v>
      </c>
      <c r="F294" t="s">
        <v>2540</v>
      </c>
      <c r="G294" t="s">
        <v>2337</v>
      </c>
      <c r="I294" t="s">
        <v>313</v>
      </c>
      <c r="J294" t="s">
        <v>2338</v>
      </c>
      <c r="N294" t="s">
        <v>2339</v>
      </c>
      <c r="O294" t="s">
        <v>2340</v>
      </c>
      <c r="P294" t="s">
        <v>268</v>
      </c>
      <c r="Q294" t="s">
        <v>268</v>
      </c>
      <c r="T294">
        <v>0</v>
      </c>
      <c r="U294">
        <f t="shared" ca="1" si="16"/>
        <v>0.85348641245852042</v>
      </c>
      <c r="V294" t="str">
        <f t="shared" ca="1" si="17"/>
        <v>New Bedford:Mass:0.85348641245852</v>
      </c>
      <c r="W294" t="str">
        <f t="shared" si="18"/>
        <v>Gifford Street Wellness Center LLC:Outpatient Counseling Program :34 Gifford Street::New Bedford:Mass:02744::Bristol:508-999-3126:::0</v>
      </c>
      <c r="X294" t="str">
        <f t="shared" si="19"/>
        <v>list.add("Gifford Street Wellness Center LLC:Outpatient Counseling Program :34 Gifford Street::New Bedford:Mass:02744::Bristol:508-999-3126:::0");</v>
      </c>
      <c r="CT294" t="s">
        <v>268</v>
      </c>
    </row>
    <row r="295" spans="1:98" ht="12.75" customHeight="1" x14ac:dyDescent="0.15">
      <c r="A295" t="s">
        <v>2334</v>
      </c>
      <c r="B295" t="s">
        <v>842</v>
      </c>
      <c r="C295" t="s">
        <v>2336</v>
      </c>
      <c r="E295" t="s">
        <v>2298</v>
      </c>
      <c r="F295" t="s">
        <v>2540</v>
      </c>
      <c r="G295" t="s">
        <v>2337</v>
      </c>
      <c r="I295" t="s">
        <v>313</v>
      </c>
      <c r="J295" t="s">
        <v>2338</v>
      </c>
      <c r="N295" t="s">
        <v>2339</v>
      </c>
      <c r="O295" t="s">
        <v>2340</v>
      </c>
      <c r="P295" t="s">
        <v>268</v>
      </c>
      <c r="Q295" t="s">
        <v>268</v>
      </c>
      <c r="T295">
        <v>0</v>
      </c>
      <c r="U295">
        <f t="shared" ca="1" si="16"/>
        <v>0.11643483237238028</v>
      </c>
      <c r="V295" t="str">
        <f t="shared" ca="1" si="17"/>
        <v>New Bedford:Mass:0.11643483237238</v>
      </c>
      <c r="W295" t="str">
        <f t="shared" si="18"/>
        <v>Gifford Street Wellness Center LLC:Opioid Treatment Program:34 Gifford Street::New Bedford:Mass:02744::Bristol:508-999-3126:::0</v>
      </c>
      <c r="X295" t="str">
        <f t="shared" si="19"/>
        <v>list.add("Gifford Street Wellness Center LLC:Opioid Treatment Program:34 Gifford Street::New Bedford:Mass:02744::Bristol:508-999-3126:::0");</v>
      </c>
      <c r="CT295" t="s">
        <v>268</v>
      </c>
    </row>
    <row r="296" spans="1:98" ht="12.75" customHeight="1" x14ac:dyDescent="0.15">
      <c r="A296" t="s">
        <v>2341</v>
      </c>
      <c r="C296" t="s">
        <v>2342</v>
      </c>
      <c r="E296" t="s">
        <v>2298</v>
      </c>
      <c r="F296" t="s">
        <v>2540</v>
      </c>
      <c r="G296" t="s">
        <v>2343</v>
      </c>
      <c r="I296" t="s">
        <v>313</v>
      </c>
      <c r="J296" t="s">
        <v>2344</v>
      </c>
      <c r="M296" t="s">
        <v>2345</v>
      </c>
      <c r="N296" t="s">
        <v>2346</v>
      </c>
      <c r="O296" t="s">
        <v>2347</v>
      </c>
      <c r="P296" t="s">
        <v>268</v>
      </c>
      <c r="Q296" t="s">
        <v>268</v>
      </c>
      <c r="R296" t="s">
        <v>268</v>
      </c>
      <c r="T296" t="s">
        <v>268</v>
      </c>
      <c r="U296">
        <f t="shared" ca="1" si="16"/>
        <v>0.93992778898192186</v>
      </c>
      <c r="V296" t="str">
        <f t="shared" ca="1" si="17"/>
        <v>New Bedford:Mass:0.939927788981922</v>
      </c>
      <c r="W296" t="str">
        <f t="shared" si="18"/>
        <v>Harmony House::234 Earle Street::New Bedford:Mass:02746::Bristol:508-992-8948:1::1</v>
      </c>
      <c r="X296" t="str">
        <f t="shared" si="19"/>
        <v>list.add("Harmony House::234 Earle Street::New Bedford:Mass:02746::Bristol:508-992-8948:1::1");</v>
      </c>
    </row>
    <row r="297" spans="1:98" ht="12.75" customHeight="1" x14ac:dyDescent="0.15">
      <c r="A297" t="s">
        <v>2348</v>
      </c>
      <c r="C297" t="s">
        <v>2349</v>
      </c>
      <c r="E297" t="s">
        <v>2350</v>
      </c>
      <c r="F297" t="s">
        <v>2540</v>
      </c>
      <c r="G297" t="s">
        <v>2351</v>
      </c>
      <c r="I297" t="s">
        <v>313</v>
      </c>
      <c r="J297" t="s">
        <v>2352</v>
      </c>
      <c r="L297" t="s">
        <v>2353</v>
      </c>
      <c r="N297" t="s">
        <v>2354</v>
      </c>
      <c r="O297" t="s">
        <v>2355</v>
      </c>
      <c r="P297" t="s">
        <v>268</v>
      </c>
      <c r="Q297" t="s">
        <v>268</v>
      </c>
      <c r="S297" t="s">
        <v>268</v>
      </c>
      <c r="T297">
        <v>0</v>
      </c>
      <c r="U297">
        <f t="shared" ca="1" si="16"/>
        <v>0.45420472350287655</v>
      </c>
      <c r="V297" t="str">
        <f t="shared" ca="1" si="17"/>
        <v>North Dartmouth:Mass:0.454204723502877</v>
      </c>
      <c r="W297" t="str">
        <f t="shared" si="18"/>
        <v>Southcoast Behavioral Health::581 Faunce Corner Road::North Dartmouth:Mass:02747::Bristol:508-207-9800::1:0</v>
      </c>
      <c r="X297" t="str">
        <f t="shared" si="19"/>
        <v>list.add("Southcoast Behavioral Health::581 Faunce Corner Road::North Dartmouth:Mass:02747::Bristol:508-207-9800::1:0");</v>
      </c>
    </row>
    <row r="298" spans="1:98" ht="12.75" customHeight="1" x14ac:dyDescent="0.15">
      <c r="A298" t="s">
        <v>1079</v>
      </c>
      <c r="B298" t="s">
        <v>2350</v>
      </c>
      <c r="C298" t="s">
        <v>2356</v>
      </c>
      <c r="D298" t="s">
        <v>2357</v>
      </c>
      <c r="E298" t="s">
        <v>2350</v>
      </c>
      <c r="F298" t="s">
        <v>2540</v>
      </c>
      <c r="G298" t="s">
        <v>2351</v>
      </c>
      <c r="I298" t="s">
        <v>313</v>
      </c>
      <c r="J298" t="s">
        <v>2358</v>
      </c>
      <c r="L298" t="s">
        <v>2359</v>
      </c>
      <c r="N298" t="s">
        <v>2360</v>
      </c>
      <c r="O298" t="s">
        <v>2361</v>
      </c>
      <c r="T298" t="s">
        <v>268</v>
      </c>
      <c r="U298">
        <f t="shared" ca="1" si="16"/>
        <v>0.84644033523376772</v>
      </c>
      <c r="V298" t="str">
        <f t="shared" ca="1" si="17"/>
        <v>North Dartmouth:Mass:0.846440335233768</v>
      </c>
      <c r="W298" t="str">
        <f t="shared" si="18"/>
        <v>AdCare Outpatient:North Dartmouth:88 Faunce Corner Road:Suite 260:North Dartmouth:Mass:02747::Bristol:508-999-1102 x104:::1</v>
      </c>
      <c r="X298" t="str">
        <f t="shared" si="19"/>
        <v>list.add("AdCare Outpatient:North Dartmouth:88 Faunce Corner Road:Suite 260:North Dartmouth:Mass:02747::Bristol:508-999-1102 x104:::1");</v>
      </c>
    </row>
    <row r="299" spans="1:98" ht="12.75" customHeight="1" x14ac:dyDescent="0.15">
      <c r="A299" t="s">
        <v>353</v>
      </c>
      <c r="C299" t="s">
        <v>2362</v>
      </c>
      <c r="E299" t="s">
        <v>2350</v>
      </c>
      <c r="F299" t="s">
        <v>2540</v>
      </c>
      <c r="G299" t="s">
        <v>2351</v>
      </c>
      <c r="I299" t="s">
        <v>313</v>
      </c>
      <c r="J299" t="s">
        <v>2363</v>
      </c>
      <c r="L299" t="s">
        <v>362</v>
      </c>
      <c r="N299" t="s">
        <v>2364</v>
      </c>
      <c r="O299" t="s">
        <v>2365</v>
      </c>
      <c r="P299" t="s">
        <v>268</v>
      </c>
      <c r="T299" t="s">
        <v>268</v>
      </c>
      <c r="U299">
        <f t="shared" ca="1" si="16"/>
        <v>0.96144052391595336</v>
      </c>
      <c r="V299" t="str">
        <f t="shared" ca="1" si="17"/>
        <v>North Dartmouth:Mass:0.961440523915953</v>
      </c>
      <c r="W299" t="str">
        <f t="shared" si="18"/>
        <v>Gosnold Counseling Center::74 Faunce Corner Road::North Dartmouth:Mass:02747::Bristol:508-999-3886:::1</v>
      </c>
      <c r="X299" t="str">
        <f t="shared" si="19"/>
        <v>list.add("Gosnold Counseling Center::74 Faunce Corner Road::North Dartmouth:Mass:02747::Bristol:508-999-3886:::1");</v>
      </c>
    </row>
    <row r="300" spans="1:98" ht="12.75" customHeight="1" x14ac:dyDescent="0.15">
      <c r="A300" t="s">
        <v>2366</v>
      </c>
      <c r="B300" t="s">
        <v>2367</v>
      </c>
      <c r="C300" t="s">
        <v>2368</v>
      </c>
      <c r="E300" t="s">
        <v>2369</v>
      </c>
      <c r="F300" t="s">
        <v>2540</v>
      </c>
      <c r="G300" t="s">
        <v>2370</v>
      </c>
      <c r="I300" t="s">
        <v>313</v>
      </c>
      <c r="J300" t="s">
        <v>2371</v>
      </c>
      <c r="L300" t="s">
        <v>2372</v>
      </c>
      <c r="N300" t="s">
        <v>2373</v>
      </c>
      <c r="O300" t="s">
        <v>2374</v>
      </c>
      <c r="R300" t="s">
        <v>268</v>
      </c>
      <c r="T300" t="s">
        <v>268</v>
      </c>
      <c r="U300">
        <f t="shared" ca="1" si="16"/>
        <v>7.3392785542794048E-3</v>
      </c>
      <c r="V300" t="str">
        <f t="shared" ca="1" si="17"/>
        <v>Norton:Mass:0.0073392785542794</v>
      </c>
      <c r="W300" t="str">
        <f t="shared" si="18"/>
        <v>North Cottage Program Inc:Halfway House:69 East Main Street::Norton:Mass:02766::Bristol:508-285-2701:1::1</v>
      </c>
      <c r="X300" t="str">
        <f t="shared" si="19"/>
        <v>list.add("North Cottage Program Inc:Halfway House:69 East Main Street::Norton:Mass:02766::Bristol:508-285-2701:1::1");</v>
      </c>
    </row>
    <row r="301" spans="1:98" ht="12.75" customHeight="1" x14ac:dyDescent="0.15">
      <c r="A301" t="s">
        <v>1104</v>
      </c>
      <c r="C301" t="s">
        <v>2375</v>
      </c>
      <c r="E301" t="s">
        <v>2376</v>
      </c>
      <c r="F301" t="s">
        <v>2540</v>
      </c>
      <c r="G301" t="s">
        <v>2377</v>
      </c>
      <c r="I301" t="s">
        <v>313</v>
      </c>
      <c r="J301" t="s">
        <v>2378</v>
      </c>
      <c r="K301" t="s">
        <v>419</v>
      </c>
      <c r="L301" t="s">
        <v>2063</v>
      </c>
      <c r="M301" t="s">
        <v>1109</v>
      </c>
      <c r="N301" t="s">
        <v>2379</v>
      </c>
      <c r="O301" t="s">
        <v>2380</v>
      </c>
      <c r="T301">
        <v>0</v>
      </c>
      <c r="U301">
        <f t="shared" ca="1" si="16"/>
        <v>0.31085078349645689</v>
      </c>
      <c r="V301" t="str">
        <f t="shared" ca="1" si="17"/>
        <v>Swansea:Mass:0.310850783496457</v>
      </c>
      <c r="W301" t="str">
        <f t="shared" si="18"/>
        <v>South Bay Community Services::463 Swansea Mall Drive::Swansea:Mass:02777::Bristol:508-324-0328:::0</v>
      </c>
      <c r="X301" t="str">
        <f t="shared" si="19"/>
        <v>list.add("South Bay Community Services::463 Swansea Mall Drive::Swansea:Mass:02777::Bristol:508-324-0328:::0");</v>
      </c>
      <c r="CT301" t="s">
        <v>268</v>
      </c>
    </row>
    <row r="302" spans="1:98" ht="12.75" customHeight="1" x14ac:dyDescent="0.15">
      <c r="A302" t="s">
        <v>2381</v>
      </c>
      <c r="B302" t="s">
        <v>2382</v>
      </c>
      <c r="C302" t="s">
        <v>2383</v>
      </c>
      <c r="E302" t="s">
        <v>2384</v>
      </c>
      <c r="F302" t="s">
        <v>2540</v>
      </c>
      <c r="G302" t="s">
        <v>2385</v>
      </c>
      <c r="I302" t="s">
        <v>313</v>
      </c>
      <c r="J302" t="s">
        <v>2386</v>
      </c>
      <c r="N302" t="s">
        <v>2387</v>
      </c>
      <c r="O302" t="s">
        <v>2388</v>
      </c>
      <c r="T302" t="s">
        <v>268</v>
      </c>
      <c r="U302">
        <f t="shared" ca="1" si="16"/>
        <v>0.3776415985201973</v>
      </c>
      <c r="V302" t="str">
        <f t="shared" ca="1" si="17"/>
        <v>Taunton:Mass:0.377641598520197</v>
      </c>
      <c r="W302" t="str">
        <f t="shared" si="18"/>
        <v>Community Csl of Bristol County:Behavioral Health Adult Counseling:1 Washington Street::Taunton:Mass:02780::Bristol:508-828-9116:::1</v>
      </c>
      <c r="X302" t="str">
        <f t="shared" si="19"/>
        <v>list.add("Community Csl of Bristol County:Behavioral Health Adult Counseling:1 Washington Street::Taunton:Mass:02780::Bristol:508-828-9116:::1");</v>
      </c>
      <c r="CT302" t="s">
        <v>268</v>
      </c>
    </row>
    <row r="303" spans="1:98" ht="12.75" customHeight="1" x14ac:dyDescent="0.15">
      <c r="A303" t="s">
        <v>762</v>
      </c>
      <c r="B303" t="s">
        <v>2389</v>
      </c>
      <c r="C303" t="s">
        <v>2390</v>
      </c>
      <c r="E303" t="s">
        <v>618</v>
      </c>
      <c r="F303" t="s">
        <v>2540</v>
      </c>
      <c r="G303" t="s">
        <v>620</v>
      </c>
      <c r="I303" t="s">
        <v>280</v>
      </c>
      <c r="J303" t="s">
        <v>2391</v>
      </c>
      <c r="N303" t="s">
        <v>2392</v>
      </c>
      <c r="O303" t="s">
        <v>2393</v>
      </c>
      <c r="T303">
        <v>0</v>
      </c>
      <c r="U303">
        <f t="shared" ca="1" si="16"/>
        <v>0.12676349310485735</v>
      </c>
      <c r="V303" t="str">
        <f t="shared" ca="1" si="17"/>
        <v>Ware:Mass:0.126763493104857</v>
      </c>
      <c r="W303" t="str">
        <f t="shared" si="18"/>
        <v>Behavioral Health Network Inc:Valley Human Services:96 South Street::Ware:Mass:01082::Hampshire:413-967-6241:::0</v>
      </c>
      <c r="X303" t="str">
        <f t="shared" si="19"/>
        <v>list.add("Behavioral Health Network Inc:Valley Human Services:96 South Street::Ware:Mass:01082::Hampshire:413-967-6241:::0");</v>
      </c>
    </row>
    <row r="304" spans="1:98" ht="12.75" customHeight="1" x14ac:dyDescent="0.15">
      <c r="A304" t="s">
        <v>2394</v>
      </c>
      <c r="C304" t="s">
        <v>2395</v>
      </c>
      <c r="D304" t="s">
        <v>1748</v>
      </c>
      <c r="E304" t="s">
        <v>668</v>
      </c>
      <c r="F304" t="s">
        <v>2540</v>
      </c>
      <c r="G304" t="s">
        <v>671</v>
      </c>
      <c r="I304" t="s">
        <v>401</v>
      </c>
      <c r="J304" t="s">
        <v>2396</v>
      </c>
      <c r="N304" t="s">
        <v>2397</v>
      </c>
      <c r="O304" t="s">
        <v>2398</v>
      </c>
      <c r="R304" t="s">
        <v>268</v>
      </c>
      <c r="T304">
        <v>0</v>
      </c>
      <c r="U304">
        <f t="shared" ca="1" si="16"/>
        <v>0.70979023922623374</v>
      </c>
      <c r="V304" t="str">
        <f t="shared" ca="1" si="17"/>
        <v>West Springfield:Mass:0.709790239226234</v>
      </c>
      <c r="W304" t="str">
        <f t="shared" si="18"/>
        <v>West Central Family and Counseling::103 Myron Street:Suite A:West Springfield:Mass:01089::Hampden:413-592-1980 x275:1::0</v>
      </c>
      <c r="X304" t="str">
        <f t="shared" si="19"/>
        <v>list.add("West Central Family and Counseling::103 Myron Street:Suite A:West Springfield:Mass:01089::Hampden:413-592-1980 x275:1::0");</v>
      </c>
    </row>
    <row r="305" spans="1:98" ht="12.75" customHeight="1" x14ac:dyDescent="0.15">
      <c r="A305" t="s">
        <v>2399</v>
      </c>
      <c r="C305" t="s">
        <v>2400</v>
      </c>
      <c r="E305" t="s">
        <v>864</v>
      </c>
      <c r="F305" t="s">
        <v>2540</v>
      </c>
      <c r="G305" t="s">
        <v>865</v>
      </c>
      <c r="I305" t="s">
        <v>866</v>
      </c>
      <c r="J305" t="s">
        <v>2401</v>
      </c>
      <c r="L305" t="s">
        <v>2402</v>
      </c>
      <c r="N305" t="s">
        <v>2403</v>
      </c>
      <c r="O305" t="s">
        <v>2404</v>
      </c>
      <c r="P305" t="s">
        <v>268</v>
      </c>
      <c r="R305" t="s">
        <v>268</v>
      </c>
      <c r="T305">
        <v>0</v>
      </c>
      <c r="U305">
        <f t="shared" ca="1" si="16"/>
        <v>0.92482907980388784</v>
      </c>
      <c r="V305" t="str">
        <f t="shared" ca="1" si="17"/>
        <v>Greenfield:Mass:0.924829079803888</v>
      </c>
      <c r="W305" t="str">
        <f t="shared" si="18"/>
        <v>CHD Outpatient Behavioral Health Servs::489 Bernardston Road::Greenfield:Mass:01301::Franklin:413-774-6252:1::0</v>
      </c>
      <c r="X305" t="str">
        <f t="shared" si="19"/>
        <v>list.add("CHD Outpatient Behavioral Health Servs::489 Bernardston Road::Greenfield:Mass:01301::Franklin:413-774-6252:1::0");</v>
      </c>
    </row>
    <row r="306" spans="1:98" ht="12.75" customHeight="1" x14ac:dyDescent="0.15">
      <c r="A306" t="s">
        <v>426</v>
      </c>
      <c r="B306" t="s">
        <v>652</v>
      </c>
      <c r="C306" t="s">
        <v>2405</v>
      </c>
      <c r="E306" t="s">
        <v>864</v>
      </c>
      <c r="F306" t="s">
        <v>2540</v>
      </c>
      <c r="G306" t="s">
        <v>865</v>
      </c>
      <c r="I306" t="s">
        <v>866</v>
      </c>
      <c r="J306" t="s">
        <v>2406</v>
      </c>
      <c r="M306" t="s">
        <v>2407</v>
      </c>
      <c r="N306" t="s">
        <v>2408</v>
      </c>
      <c r="O306" t="s">
        <v>2409</v>
      </c>
      <c r="T306">
        <v>0</v>
      </c>
      <c r="U306">
        <f t="shared" ca="1" si="16"/>
        <v>0.82624222854837559</v>
      </c>
      <c r="V306" t="str">
        <f t="shared" ca="1" si="17"/>
        <v>Greenfield:Mass:0.826242228548376</v>
      </c>
      <c r="W306" t="str">
        <f t="shared" si="18"/>
        <v>Community Healthcare Inc:Community Substance Abuse Centers:177 Shelburne Road::Greenfield:Mass:01301::Franklin:413-774-3321:::0</v>
      </c>
      <c r="X306" t="str">
        <f t="shared" si="19"/>
        <v>list.add("Community Healthcare Inc:Community Substance Abuse Centers:177 Shelburne Road::Greenfield:Mass:01301::Franklin:413-774-3321:::0");</v>
      </c>
    </row>
    <row r="307" spans="1:98" ht="12.75" customHeight="1" x14ac:dyDescent="0.15">
      <c r="A307" t="s">
        <v>2410</v>
      </c>
      <c r="C307" t="s">
        <v>2411</v>
      </c>
      <c r="E307" t="s">
        <v>2412</v>
      </c>
      <c r="F307" t="s">
        <v>2540</v>
      </c>
      <c r="G307" t="s">
        <v>2413</v>
      </c>
      <c r="I307" t="s">
        <v>262</v>
      </c>
      <c r="J307" t="s">
        <v>2414</v>
      </c>
      <c r="K307" t="s">
        <v>419</v>
      </c>
      <c r="L307" t="s">
        <v>2415</v>
      </c>
      <c r="M307" t="s">
        <v>2416</v>
      </c>
      <c r="N307" t="s">
        <v>2417</v>
      </c>
      <c r="O307" t="s">
        <v>2418</v>
      </c>
      <c r="P307" t="s">
        <v>268</v>
      </c>
      <c r="Q307" t="s">
        <v>268</v>
      </c>
      <c r="T307" t="s">
        <v>268</v>
      </c>
      <c r="U307">
        <f t="shared" ca="1" si="16"/>
        <v>0.81054507418848287</v>
      </c>
      <c r="V307" t="str">
        <f t="shared" ca="1" si="17"/>
        <v>Ashby:Mass:0.810545074188483</v>
      </c>
      <c r="W307" t="str">
        <f t="shared" si="18"/>
        <v>Sunspire Health Spring Hill::250 Spring Hill Road::Ashby:Mass:01431::Middlesex:978-913-2509:::1</v>
      </c>
      <c r="X307" t="str">
        <f t="shared" si="19"/>
        <v>list.add("Sunspire Health Spring Hill::250 Spring Hill Road::Ashby:Mass:01431::Middlesex:978-913-2509:::1");</v>
      </c>
    </row>
    <row r="308" spans="1:98" ht="12.75" customHeight="1" x14ac:dyDescent="0.15">
      <c r="A308" t="s">
        <v>1096</v>
      </c>
      <c r="B308" t="s">
        <v>2419</v>
      </c>
      <c r="C308" t="s">
        <v>2420</v>
      </c>
      <c r="E308" t="s">
        <v>329</v>
      </c>
      <c r="F308" t="s">
        <v>2540</v>
      </c>
      <c r="G308" t="s">
        <v>1045</v>
      </c>
      <c r="I308" t="s">
        <v>329</v>
      </c>
      <c r="J308" t="s">
        <v>2421</v>
      </c>
      <c r="N308" t="s">
        <v>2422</v>
      </c>
      <c r="O308" t="s">
        <v>2423</v>
      </c>
      <c r="P308" t="s">
        <v>268</v>
      </c>
      <c r="R308" t="s">
        <v>268</v>
      </c>
      <c r="S308" t="s">
        <v>268</v>
      </c>
      <c r="T308" t="s">
        <v>268</v>
      </c>
      <c r="U308">
        <f t="shared" ca="1" si="16"/>
        <v>0.40665263587722988</v>
      </c>
      <c r="V308" t="str">
        <f t="shared" ca="1" si="17"/>
        <v>Worcester:Mass:0.40665263587723</v>
      </c>
      <c r="W308" t="str">
        <f t="shared" si="18"/>
        <v>Community Healthlink Inc:Highland Grace House:280 Highland Street::Worcester:Mass:01602::Worcester:508-860-1172:1:1:1</v>
      </c>
      <c r="X308" t="str">
        <f t="shared" si="19"/>
        <v>list.add("Community Healthlink Inc:Highland Grace House:280 Highland Street::Worcester:Mass:01602::Worcester:508-860-1172:1:1:1");</v>
      </c>
    </row>
    <row r="309" spans="1:98" ht="12.75" customHeight="1" x14ac:dyDescent="0.15">
      <c r="A309" t="s">
        <v>2424</v>
      </c>
      <c r="B309" t="s">
        <v>2425</v>
      </c>
      <c r="C309" t="s">
        <v>2426</v>
      </c>
      <c r="E309" t="s">
        <v>2427</v>
      </c>
      <c r="F309" t="s">
        <v>2540</v>
      </c>
      <c r="G309" t="s">
        <v>2428</v>
      </c>
      <c r="I309" t="s">
        <v>262</v>
      </c>
      <c r="J309" t="s">
        <v>2429</v>
      </c>
      <c r="K309" t="s">
        <v>419</v>
      </c>
      <c r="L309" t="s">
        <v>2430</v>
      </c>
      <c r="M309" t="s">
        <v>2431</v>
      </c>
      <c r="N309" t="s">
        <v>2432</v>
      </c>
      <c r="O309" t="s">
        <v>2433</v>
      </c>
      <c r="P309" t="s">
        <v>268</v>
      </c>
      <c r="R309" t="s">
        <v>268</v>
      </c>
      <c r="T309" t="s">
        <v>268</v>
      </c>
      <c r="U309">
        <f t="shared" ca="1" si="16"/>
        <v>0.93364520713957433</v>
      </c>
      <c r="V309" t="str">
        <f t="shared" ca="1" si="17"/>
        <v>Hopkinton:Mass:0.933645207139574</v>
      </c>
      <c r="W309" t="str">
        <f t="shared" si="18"/>
        <v>SMOC:Serenity House:44 Wilson Street::Hopkinton:Mass:01748::Middlesex:508-435-9040:1::1</v>
      </c>
      <c r="X309" t="str">
        <f t="shared" si="19"/>
        <v>list.add("SMOC:Serenity House:44 Wilson Street::Hopkinton:Mass:01748::Middlesex:508-435-9040:1::1");</v>
      </c>
    </row>
    <row r="310" spans="1:98" ht="12.75" customHeight="1" x14ac:dyDescent="0.15">
      <c r="A310" t="s">
        <v>2434</v>
      </c>
      <c r="C310" t="s">
        <v>2435</v>
      </c>
      <c r="D310" t="s">
        <v>2436</v>
      </c>
      <c r="E310" t="s">
        <v>2437</v>
      </c>
      <c r="F310" t="s">
        <v>2540</v>
      </c>
      <c r="G310" t="s">
        <v>2438</v>
      </c>
      <c r="I310" t="s">
        <v>1257</v>
      </c>
      <c r="J310" t="s">
        <v>2439</v>
      </c>
      <c r="N310" t="s">
        <v>2440</v>
      </c>
      <c r="O310" t="s">
        <v>2441</v>
      </c>
      <c r="T310">
        <v>0</v>
      </c>
      <c r="U310">
        <f t="shared" ca="1" si="16"/>
        <v>4.3973325038638489E-2</v>
      </c>
      <c r="V310" t="str">
        <f t="shared" ca="1" si="17"/>
        <v>Beverly:Mass:0.0439733250386385</v>
      </c>
      <c r="W310" t="str">
        <f t="shared" si="18"/>
        <v>North Shore Counseling Center::900 Cummings Center:Suite 324-S:Beverly:Mass:01915::Essex:978-922-2280:::0</v>
      </c>
      <c r="X310" t="str">
        <f t="shared" si="19"/>
        <v>list.add("North Shore Counseling Center::900 Cummings Center:Suite 324-S:Beverly:Mass:01915::Essex:978-922-2280:::0");</v>
      </c>
    </row>
    <row r="311" spans="1:98" ht="12.75" customHeight="1" x14ac:dyDescent="0.15">
      <c r="A311" t="s">
        <v>2442</v>
      </c>
      <c r="B311" t="s">
        <v>2443</v>
      </c>
      <c r="C311" t="s">
        <v>1432</v>
      </c>
      <c r="E311" t="s">
        <v>1426</v>
      </c>
      <c r="F311" t="s">
        <v>2540</v>
      </c>
      <c r="G311" t="s">
        <v>1427</v>
      </c>
      <c r="I311" t="s">
        <v>1257</v>
      </c>
      <c r="J311" t="s">
        <v>2444</v>
      </c>
      <c r="L311" t="s">
        <v>2445</v>
      </c>
      <c r="N311" t="s">
        <v>1439</v>
      </c>
      <c r="O311" t="s">
        <v>1440</v>
      </c>
      <c r="T311" t="s">
        <v>268</v>
      </c>
      <c r="U311">
        <f t="shared" ca="1" si="16"/>
        <v>0.15124573080725234</v>
      </c>
      <c r="V311" t="str">
        <f t="shared" ca="1" si="17"/>
        <v>Danvers:Mass:0.151245730807252</v>
      </c>
      <c r="W311" t="str">
        <f t="shared" si="18"/>
        <v>NBH DBA Lacey Health Behavioral:Services Detoxification Unit:111 Middleton Road::Danvers:Mass:01923::Essex:978-777-2121:::1</v>
      </c>
      <c r="X311" t="str">
        <f t="shared" si="19"/>
        <v>list.add("NBH DBA Lacey Health Behavioral:Services Detoxification Unit:111 Middleton Road::Danvers:Mass:01923::Essex:978-777-2121:::1");</v>
      </c>
    </row>
    <row r="312" spans="1:98" ht="12.75" customHeight="1" x14ac:dyDescent="0.15">
      <c r="A312" t="s">
        <v>2446</v>
      </c>
      <c r="B312" t="s">
        <v>2447</v>
      </c>
      <c r="C312" t="s">
        <v>1444</v>
      </c>
      <c r="E312" t="s">
        <v>1445</v>
      </c>
      <c r="F312" t="s">
        <v>2540</v>
      </c>
      <c r="G312" t="s">
        <v>1446</v>
      </c>
      <c r="I312" t="s">
        <v>1257</v>
      </c>
      <c r="J312" t="s">
        <v>2448</v>
      </c>
      <c r="N312" t="s">
        <v>1448</v>
      </c>
      <c r="O312" t="s">
        <v>1449</v>
      </c>
      <c r="P312" t="s">
        <v>268</v>
      </c>
      <c r="T312" t="s">
        <v>268</v>
      </c>
      <c r="U312">
        <f t="shared" ca="1" si="16"/>
        <v>0.69158567149651196</v>
      </c>
      <c r="V312" t="str">
        <f t="shared" ca="1" si="17"/>
        <v>Gloucester:Mass:0.691585671496512</v>
      </c>
      <c r="W312" t="str">
        <f t="shared" si="18"/>
        <v>Addison Gilbert Hospital:Discover Program:298 Washington Street::Gloucester:Mass:01930::Essex:978-381-7422:::1</v>
      </c>
      <c r="X312" t="str">
        <f t="shared" si="19"/>
        <v>list.add("Addison Gilbert Hospital:Discover Program:298 Washington Street::Gloucester:Mass:01930::Essex:978-381-7422:::1");</v>
      </c>
    </row>
    <row r="313" spans="1:98" ht="12.75" customHeight="1" x14ac:dyDescent="0.15">
      <c r="A313" t="s">
        <v>2449</v>
      </c>
      <c r="B313" t="s">
        <v>2450</v>
      </c>
      <c r="C313" t="s">
        <v>2451</v>
      </c>
      <c r="D313" t="s">
        <v>2452</v>
      </c>
      <c r="E313" t="s">
        <v>2450</v>
      </c>
      <c r="F313" t="s">
        <v>2540</v>
      </c>
      <c r="G313" t="s">
        <v>2453</v>
      </c>
      <c r="I313" t="s">
        <v>1257</v>
      </c>
      <c r="J313" t="s">
        <v>2454</v>
      </c>
      <c r="L313" t="s">
        <v>2455</v>
      </c>
      <c r="N313" t="s">
        <v>2456</v>
      </c>
      <c r="O313" t="s">
        <v>2457</v>
      </c>
      <c r="T313" t="s">
        <v>268</v>
      </c>
      <c r="U313">
        <f t="shared" ca="1" si="16"/>
        <v>0.81174721889526635</v>
      </c>
      <c r="V313" t="str">
        <f t="shared" ca="1" si="17"/>
        <v>Lynnfield:Mass:0.811747218895266</v>
      </c>
      <c r="W313" t="str">
        <f t="shared" si="18"/>
        <v>Riverside Outpatient Center:Lynnfield:6 Kimball Lane:Suite 310:Lynnfield:Mass:01940::Essex:781-246-2010 x2071:::1</v>
      </c>
      <c r="X313" t="str">
        <f t="shared" si="19"/>
        <v>list.add("Riverside Outpatient Center:Lynnfield:6 Kimball Lane:Suite 310:Lynnfield:Mass:01940::Essex:781-246-2010 x2071:::1");</v>
      </c>
      <c r="CT313" t="s">
        <v>268</v>
      </c>
    </row>
    <row r="314" spans="1:98" ht="12.75" customHeight="1" x14ac:dyDescent="0.15">
      <c r="A314" t="s">
        <v>353</v>
      </c>
      <c r="C314" t="s">
        <v>2458</v>
      </c>
      <c r="E314" t="s">
        <v>2459</v>
      </c>
      <c r="F314" t="s">
        <v>2540</v>
      </c>
      <c r="G314" t="s">
        <v>2460</v>
      </c>
      <c r="I314" t="s">
        <v>296</v>
      </c>
      <c r="J314" t="s">
        <v>2461</v>
      </c>
      <c r="K314" t="s">
        <v>419</v>
      </c>
      <c r="L314" t="s">
        <v>362</v>
      </c>
      <c r="M314" t="s">
        <v>2176</v>
      </c>
      <c r="N314" t="s">
        <v>2462</v>
      </c>
      <c r="O314" t="s">
        <v>2463</v>
      </c>
      <c r="P314" t="s">
        <v>268</v>
      </c>
      <c r="T314" t="s">
        <v>268</v>
      </c>
      <c r="U314">
        <f t="shared" ca="1" si="16"/>
        <v>0.83788894311078377</v>
      </c>
      <c r="V314" t="str">
        <f t="shared" ca="1" si="17"/>
        <v>Stoughton:Mass:0.837888943110784</v>
      </c>
      <c r="W314" t="str">
        <f t="shared" si="18"/>
        <v>Gosnold Counseling Center::909 Sumner Street::Stoughton:Mass:02072::Plymouth:508-584-5190:::1</v>
      </c>
      <c r="X314" t="str">
        <f t="shared" si="19"/>
        <v>list.add("Gosnold Counseling Center::909 Sumner Street::Stoughton:Mass:02072::Plymouth:508-584-5190:::1");</v>
      </c>
    </row>
    <row r="315" spans="1:98" ht="12.75" customHeight="1" x14ac:dyDescent="0.15">
      <c r="A315" t="s">
        <v>2464</v>
      </c>
      <c r="C315" t="s">
        <v>1657</v>
      </c>
      <c r="E315" t="s">
        <v>1616</v>
      </c>
      <c r="F315" t="s">
        <v>2540</v>
      </c>
      <c r="G315" t="s">
        <v>1617</v>
      </c>
      <c r="I315" t="s">
        <v>345</v>
      </c>
      <c r="J315" t="s">
        <v>2465</v>
      </c>
      <c r="L315" t="s">
        <v>1659</v>
      </c>
      <c r="N315" t="s">
        <v>1660</v>
      </c>
      <c r="O315" t="s">
        <v>1661</v>
      </c>
      <c r="P315" t="s">
        <v>268</v>
      </c>
      <c r="Q315" t="s">
        <v>268</v>
      </c>
      <c r="T315" t="s">
        <v>268</v>
      </c>
      <c r="U315">
        <f t="shared" ca="1" si="16"/>
        <v>0.25937543238385641</v>
      </c>
      <c r="V315" t="str">
        <f t="shared" ca="1" si="17"/>
        <v>Roxbury:Mass:0.259375432383856</v>
      </c>
      <c r="W315" t="str">
        <f t="shared" si="18"/>
        <v>CSS Womens Renewal at Dimock::56 Dimock Street::Roxbury:Mass:02119::Suffolk:617-442-8800 x1535:::1</v>
      </c>
      <c r="X315" t="str">
        <f t="shared" si="19"/>
        <v>list.add("CSS Womens Renewal at Dimock::56 Dimock Street::Roxbury:Mass:02119::Suffolk:617-442-8800 x1535:::1");</v>
      </c>
    </row>
    <row r="316" spans="1:98" ht="12.75" customHeight="1" x14ac:dyDescent="0.15">
      <c r="A316" t="s">
        <v>2466</v>
      </c>
      <c r="B316" t="s">
        <v>1700</v>
      </c>
      <c r="C316" t="s">
        <v>2467</v>
      </c>
      <c r="E316" t="s">
        <v>1616</v>
      </c>
      <c r="F316" t="s">
        <v>2540</v>
      </c>
      <c r="G316" t="s">
        <v>1617</v>
      </c>
      <c r="I316" t="s">
        <v>345</v>
      </c>
      <c r="J316" t="s">
        <v>2468</v>
      </c>
      <c r="N316" t="s">
        <v>2469</v>
      </c>
      <c r="O316" t="s">
        <v>2470</v>
      </c>
      <c r="T316" t="s">
        <v>268</v>
      </c>
      <c r="U316">
        <f t="shared" ca="1" si="16"/>
        <v>0.39384559985230327</v>
      </c>
      <c r="V316" t="str">
        <f t="shared" ca="1" si="17"/>
        <v>Roxbury:Mass:0.393845599852303</v>
      </c>
      <c r="W316" t="str">
        <f t="shared" si="18"/>
        <v>Hope House Inc:Recovery Home:8 Farnham Street::Roxbury:Mass:02119::Suffolk:617-971-9360:::1</v>
      </c>
      <c r="X316" t="str">
        <f t="shared" si="19"/>
        <v>list.add("Hope House Inc:Recovery Home:8 Farnham Street::Roxbury:Mass:02119::Suffolk:617-971-9360:::1");</v>
      </c>
    </row>
    <row r="317" spans="1:98" ht="12.75" customHeight="1" x14ac:dyDescent="0.15">
      <c r="A317" t="s">
        <v>2466</v>
      </c>
      <c r="B317" t="s">
        <v>1954</v>
      </c>
      <c r="C317" t="s">
        <v>2467</v>
      </c>
      <c r="E317" t="s">
        <v>1616</v>
      </c>
      <c r="F317" t="s">
        <v>2540</v>
      </c>
      <c r="G317" t="s">
        <v>1617</v>
      </c>
      <c r="I317" t="s">
        <v>345</v>
      </c>
      <c r="J317" t="s">
        <v>2471</v>
      </c>
      <c r="L317" t="s">
        <v>2472</v>
      </c>
      <c r="N317" t="s">
        <v>2473</v>
      </c>
      <c r="O317" t="s">
        <v>2474</v>
      </c>
      <c r="T317" t="s">
        <v>268</v>
      </c>
      <c r="U317">
        <f t="shared" ca="1" si="16"/>
        <v>0.90113892221832026</v>
      </c>
      <c r="V317" t="str">
        <f t="shared" ca="1" si="17"/>
        <v>Roxbury:Mass:0.90113892221832</v>
      </c>
      <c r="W317" t="str">
        <f t="shared" si="18"/>
        <v>Hope House Inc:Outpatient:8 Farnham Street::Roxbury:Mass:02119::Suffolk:617-971-9360 x100:::1</v>
      </c>
      <c r="X317" t="str">
        <f t="shared" si="19"/>
        <v>list.add("Hope House Inc:Outpatient:8 Farnham Street::Roxbury:Mass:02119::Suffolk:617-971-9360 x100:::1");</v>
      </c>
    </row>
    <row r="318" spans="1:98" ht="12.75" customHeight="1" x14ac:dyDescent="0.15">
      <c r="A318" t="s">
        <v>2475</v>
      </c>
      <c r="B318" t="s">
        <v>2476</v>
      </c>
      <c r="C318" t="s">
        <v>1819</v>
      </c>
      <c r="E318" t="s">
        <v>341</v>
      </c>
      <c r="F318" t="s">
        <v>2540</v>
      </c>
      <c r="G318" t="s">
        <v>344</v>
      </c>
      <c r="I318" t="s">
        <v>345</v>
      </c>
      <c r="J318" t="s">
        <v>2477</v>
      </c>
      <c r="L318" t="s">
        <v>2478</v>
      </c>
      <c r="N318" t="s">
        <v>1822</v>
      </c>
      <c r="O318" t="s">
        <v>1823</v>
      </c>
      <c r="T318" t="s">
        <v>268</v>
      </c>
      <c r="U318">
        <f t="shared" ca="1" si="16"/>
        <v>0.66736110484627098</v>
      </c>
      <c r="V318" t="str">
        <f t="shared" ca="1" si="17"/>
        <v>Jamaica Plain:Mass:0.667361104846271</v>
      </c>
      <c r="W318" t="str">
        <f t="shared" si="18"/>
        <v>Pine Street Inn:Stabilization:170 Morton Street::Jamaica Plain:Mass:02130::Suffolk:617-892-7937:::1</v>
      </c>
      <c r="X318" t="str">
        <f t="shared" si="19"/>
        <v>list.add("Pine Street Inn:Stabilization:170 Morton Street::Jamaica Plain:Mass:02130::Suffolk:617-892-7937:::1");</v>
      </c>
    </row>
    <row r="319" spans="1:98" ht="12.75" customHeight="1" x14ac:dyDescent="0.15">
      <c r="A319" t="s">
        <v>2479</v>
      </c>
      <c r="C319" t="s">
        <v>2480</v>
      </c>
      <c r="E319" t="s">
        <v>341</v>
      </c>
      <c r="F319" t="s">
        <v>2540</v>
      </c>
      <c r="G319" t="s">
        <v>344</v>
      </c>
      <c r="I319" t="s">
        <v>345</v>
      </c>
      <c r="J319" t="s">
        <v>2481</v>
      </c>
      <c r="N319" t="s">
        <v>2482</v>
      </c>
      <c r="O319" t="s">
        <v>2483</v>
      </c>
      <c r="P319" t="s">
        <v>268</v>
      </c>
      <c r="Q319" t="s">
        <v>268</v>
      </c>
      <c r="R319" t="s">
        <v>268</v>
      </c>
      <c r="T319">
        <v>0</v>
      </c>
      <c r="U319">
        <f t="shared" ca="1" si="16"/>
        <v>2.7184639010203737E-2</v>
      </c>
      <c r="V319" t="str">
        <f t="shared" ca="1" si="17"/>
        <v>Jamaica Plain:Mass:0.0271846390102037</v>
      </c>
      <c r="W319" t="str">
        <f t="shared" si="18"/>
        <v>Brookside Community Health Center::3297 Washington Street::Jamaica Plain:Mass:02130::Suffolk:617-983-6047:1::0</v>
      </c>
      <c r="X319" t="str">
        <f t="shared" si="19"/>
        <v>list.add("Brookside Community Health Center::3297 Washington Street::Jamaica Plain:Mass:02130::Suffolk:617-983-6047:1::0");</v>
      </c>
    </row>
    <row r="320" spans="1:98" ht="12.75" customHeight="1" x14ac:dyDescent="0.15">
      <c r="A320" t="s">
        <v>2484</v>
      </c>
      <c r="C320" t="s">
        <v>1819</v>
      </c>
      <c r="D320" t="s">
        <v>2485</v>
      </c>
      <c r="E320" t="s">
        <v>341</v>
      </c>
      <c r="F320" t="s">
        <v>2540</v>
      </c>
      <c r="G320" t="s">
        <v>344</v>
      </c>
      <c r="I320" t="s">
        <v>345</v>
      </c>
      <c r="J320" t="s">
        <v>2486</v>
      </c>
      <c r="L320" t="s">
        <v>2487</v>
      </c>
      <c r="N320" t="s">
        <v>1856</v>
      </c>
      <c r="O320" t="s">
        <v>1857</v>
      </c>
      <c r="P320" t="s">
        <v>268</v>
      </c>
      <c r="Q320" t="s">
        <v>268</v>
      </c>
      <c r="R320" t="s">
        <v>268</v>
      </c>
      <c r="T320" t="s">
        <v>268</v>
      </c>
      <c r="U320">
        <f t="shared" ca="1" si="16"/>
        <v>0.98908389915372485</v>
      </c>
      <c r="V320" t="str">
        <f t="shared" ca="1" si="17"/>
        <v>Jamaica Plain:Mass:0.989083899153725</v>
      </c>
      <c r="W320" t="str">
        <f t="shared" si="18"/>
        <v>High Point Jamaica Plain at Shattuck::170 Morton Street:12 South:Jamaica Plain:Mass:02130::Suffolk:857-273-4929:1::1</v>
      </c>
      <c r="X320" t="str">
        <f t="shared" si="19"/>
        <v>list.add("High Point Jamaica Plain at Shattuck::170 Morton Street:12 South:Jamaica Plain:Mass:02130::Suffolk:857-273-4929:1::1");</v>
      </c>
    </row>
    <row r="321" spans="1:98" ht="12.75" customHeight="1" x14ac:dyDescent="0.15">
      <c r="A321" t="s">
        <v>1880</v>
      </c>
      <c r="B321" t="s">
        <v>2488</v>
      </c>
      <c r="C321" t="s">
        <v>1881</v>
      </c>
      <c r="D321" t="s">
        <v>2489</v>
      </c>
      <c r="E321" t="s">
        <v>1874</v>
      </c>
      <c r="F321" t="s">
        <v>2540</v>
      </c>
      <c r="G321" t="s">
        <v>1875</v>
      </c>
      <c r="I321" t="s">
        <v>345</v>
      </c>
      <c r="J321" t="s">
        <v>1883</v>
      </c>
      <c r="L321" t="s">
        <v>1884</v>
      </c>
      <c r="N321" t="s">
        <v>1886</v>
      </c>
      <c r="O321" t="s">
        <v>1887</v>
      </c>
      <c r="P321" t="s">
        <v>268</v>
      </c>
      <c r="Q321" t="s">
        <v>268</v>
      </c>
      <c r="R321" t="s">
        <v>268</v>
      </c>
      <c r="T321" t="s">
        <v>268</v>
      </c>
      <c r="U321">
        <f t="shared" ca="1" si="16"/>
        <v>0.32984618551692968</v>
      </c>
      <c r="V321" t="str">
        <f t="shared" ca="1" si="17"/>
        <v>Brighton:Mass:0.32984618551693</v>
      </c>
      <c r="W321" t="str">
        <f t="shared" si="18"/>
        <v>Addiction Treatment Center of NE:Outpatient Counseling Program:77 Warren Street:Suite F:Brighton:Mass:02135::Suffolk:617-254-1271:1::1</v>
      </c>
      <c r="X321" t="str">
        <f t="shared" si="19"/>
        <v>list.add("Addiction Treatment Center of NE:Outpatient Counseling Program:77 Warren Street:Suite F:Brighton:Mass:02135::Suffolk:617-254-1271:1::1");</v>
      </c>
    </row>
    <row r="322" spans="1:98" ht="12.75" customHeight="1" x14ac:dyDescent="0.15">
      <c r="A322" t="s">
        <v>1104</v>
      </c>
      <c r="B322" t="s">
        <v>1954</v>
      </c>
      <c r="C322" t="s">
        <v>2490</v>
      </c>
      <c r="E322" t="s">
        <v>296</v>
      </c>
      <c r="F322" t="s">
        <v>2540</v>
      </c>
      <c r="G322" t="s">
        <v>2075</v>
      </c>
      <c r="I322" t="s">
        <v>296</v>
      </c>
      <c r="J322" t="s">
        <v>2491</v>
      </c>
      <c r="L322" t="s">
        <v>1109</v>
      </c>
      <c r="N322" t="s">
        <v>2492</v>
      </c>
      <c r="O322" t="s">
        <v>2493</v>
      </c>
      <c r="T322">
        <v>0</v>
      </c>
      <c r="U322">
        <f t="shared" ca="1" si="16"/>
        <v>0.73926805915143845</v>
      </c>
      <c r="V322" t="str">
        <f t="shared" ca="1" si="17"/>
        <v>Plymouth:Mass:0.739268059151438</v>
      </c>
      <c r="W322" t="str">
        <f t="shared" si="18"/>
        <v>South Bay Community Services:Outpatient:50 Aldrin Road::Plymouth:Mass:02360::Plymouth:508-830-0000 x1406:::0</v>
      </c>
      <c r="X322" t="str">
        <f t="shared" si="19"/>
        <v>list.add("South Bay Community Services:Outpatient:50 Aldrin Road::Plymouth:Mass:02360::Plymouth:508-830-0000 x1406:::0");</v>
      </c>
    </row>
    <row r="323" spans="1:98" ht="12.75" customHeight="1" x14ac:dyDescent="0.15">
      <c r="A323" t="s">
        <v>2494</v>
      </c>
      <c r="B323" t="s">
        <v>2495</v>
      </c>
      <c r="C323" t="s">
        <v>2496</v>
      </c>
      <c r="E323" t="s">
        <v>2497</v>
      </c>
      <c r="F323" t="s">
        <v>2540</v>
      </c>
      <c r="G323" t="s">
        <v>2498</v>
      </c>
      <c r="I323" t="s">
        <v>2499</v>
      </c>
      <c r="J323" t="s">
        <v>2500</v>
      </c>
      <c r="M323" t="s">
        <v>2501</v>
      </c>
      <c r="N323" t="s">
        <v>2502</v>
      </c>
      <c r="O323" t="s">
        <v>2503</v>
      </c>
      <c r="T323">
        <v>0</v>
      </c>
      <c r="U323">
        <f t="shared" ref="U323:U330" ca="1" si="20">RAND()</f>
        <v>0.84605796657046906</v>
      </c>
      <c r="V323" t="str">
        <f t="shared" ref="V323:V330" ca="1" si="21">CONCATENATE(E323,":",F323,":",U323)</f>
        <v>Oak Bluffs:Mass:0.846057966570469</v>
      </c>
      <c r="W323" t="str">
        <f t="shared" ref="W323:W330" si="22">CONCATENATE(A323,":",B323,":",C323,":",D323,":",E323,":",F323,":",G323,":",H323,":",I323,":",J323,":",R323,":",S323,":",T323)</f>
        <v>Marthas Vineyard Community Servs:Island Counseling Center/Outpatient:111 Edgartown Road::Oak Bluffs:Mass:02557::Dukes:508-693-7900 x290:::0</v>
      </c>
      <c r="X323" t="str">
        <f t="shared" ref="X323:X330" si="23">CONCATENATE("list.add(""",W323,""");")</f>
        <v>list.add("Marthas Vineyard Community Servs:Island Counseling Center/Outpatient:111 Edgartown Road::Oak Bluffs:Mass:02557::Dukes:508-693-7900 x290:::0");</v>
      </c>
      <c r="CT323" t="s">
        <v>268</v>
      </c>
    </row>
    <row r="324" spans="1:98" ht="12.75" customHeight="1" x14ac:dyDescent="0.15">
      <c r="A324" t="s">
        <v>2504</v>
      </c>
      <c r="B324" t="s">
        <v>2080</v>
      </c>
      <c r="C324" t="s">
        <v>2505</v>
      </c>
      <c r="E324" t="s">
        <v>2506</v>
      </c>
      <c r="F324" t="s">
        <v>2540</v>
      </c>
      <c r="G324" t="s">
        <v>2507</v>
      </c>
      <c r="I324" t="s">
        <v>313</v>
      </c>
      <c r="J324" t="s">
        <v>2508</v>
      </c>
      <c r="L324" t="s">
        <v>2509</v>
      </c>
      <c r="N324" t="s">
        <v>2510</v>
      </c>
      <c r="O324" t="s">
        <v>2511</v>
      </c>
      <c r="P324" t="s">
        <v>268</v>
      </c>
      <c r="R324" t="s">
        <v>268</v>
      </c>
      <c r="T324" t="s">
        <v>268</v>
      </c>
      <c r="U324">
        <f t="shared" ca="1" si="20"/>
        <v>0.43101663908146726</v>
      </c>
      <c r="V324" t="str">
        <f t="shared" ca="1" si="21"/>
        <v>Attleboro:Mass:0.431016639081467</v>
      </c>
      <c r="W324" t="str">
        <f t="shared" si="22"/>
        <v>Arbour Fuller Hospital:Outpatient Program:200 May Street::Attleboro:Mass:02703::Bristol:508-761-8500:1::1</v>
      </c>
      <c r="X324" t="str">
        <f t="shared" si="23"/>
        <v>list.add("Arbour Fuller Hospital:Outpatient Program:200 May Street::Attleboro:Mass:02703::Bristol:508-761-8500:1::1");</v>
      </c>
    </row>
    <row r="325" spans="1:98" ht="12.75" customHeight="1" x14ac:dyDescent="0.15">
      <c r="A325" t="s">
        <v>305</v>
      </c>
      <c r="B325" t="s">
        <v>2080</v>
      </c>
      <c r="C325" t="s">
        <v>2512</v>
      </c>
      <c r="E325" t="s">
        <v>309</v>
      </c>
      <c r="F325" t="s">
        <v>2540</v>
      </c>
      <c r="G325" t="s">
        <v>311</v>
      </c>
      <c r="I325" t="s">
        <v>313</v>
      </c>
      <c r="J325" t="s">
        <v>2513</v>
      </c>
      <c r="N325" t="s">
        <v>2514</v>
      </c>
      <c r="O325" t="s">
        <v>2515</v>
      </c>
      <c r="T325">
        <v>0</v>
      </c>
      <c r="U325">
        <f t="shared" ca="1" si="20"/>
        <v>0.11615453731005976</v>
      </c>
      <c r="V325" t="str">
        <f t="shared" ca="1" si="21"/>
        <v>Fall River:Mass:0.11615453731006</v>
      </c>
      <c r="W325" t="str">
        <f t="shared" si="22"/>
        <v>Steppingstone Inc:Outpatient Program:279 North Main Street::Fall River:Mass:02720::Bristol:508-679-0033:::0</v>
      </c>
      <c r="X325" t="str">
        <f t="shared" si="23"/>
        <v>list.add("Steppingstone Inc:Outpatient Program:279 North Main Street::Fall River:Mass:02720::Bristol:508-679-0033:::0");</v>
      </c>
      <c r="CT325" t="s">
        <v>268</v>
      </c>
    </row>
    <row r="326" spans="1:98" ht="12.75" customHeight="1" x14ac:dyDescent="0.15">
      <c r="A326" t="s">
        <v>2516</v>
      </c>
      <c r="C326" t="s">
        <v>2517</v>
      </c>
      <c r="E326" t="s">
        <v>309</v>
      </c>
      <c r="F326" t="s">
        <v>2540</v>
      </c>
      <c r="G326" t="s">
        <v>2518</v>
      </c>
      <c r="I326" t="s">
        <v>313</v>
      </c>
      <c r="J326" t="s">
        <v>2519</v>
      </c>
      <c r="M326" t="s">
        <v>2520</v>
      </c>
      <c r="N326" t="s">
        <v>2521</v>
      </c>
      <c r="O326" t="s">
        <v>2522</v>
      </c>
      <c r="R326" t="s">
        <v>268</v>
      </c>
      <c r="T326" t="s">
        <v>268</v>
      </c>
      <c r="U326">
        <f t="shared" ca="1" si="20"/>
        <v>0.89158477951355186</v>
      </c>
      <c r="V326" t="str">
        <f t="shared" ca="1" si="21"/>
        <v>Fall River:Mass:0.891584779513552</v>
      </c>
      <c r="W326" t="str">
        <f t="shared" si="22"/>
        <v>Fall River Comprehensive Trt Ctr::22 Front Street::Fall River:Mass:02721::Bristol:508-593-9435:1::1</v>
      </c>
      <c r="X326" t="str">
        <f t="shared" si="23"/>
        <v>list.add("Fall River Comprehensive Trt Ctr::22 Front Street::Fall River:Mass:02721::Bristol:508-593-9435:1::1");</v>
      </c>
      <c r="CT326" t="s">
        <v>268</v>
      </c>
    </row>
    <row r="327" spans="1:98" ht="12.75" customHeight="1" x14ac:dyDescent="0.15">
      <c r="A327" t="s">
        <v>2523</v>
      </c>
      <c r="C327" t="s">
        <v>2524</v>
      </c>
      <c r="E327" t="s">
        <v>2384</v>
      </c>
      <c r="F327" t="s">
        <v>2540</v>
      </c>
      <c r="G327" t="s">
        <v>2385</v>
      </c>
      <c r="I327" t="s">
        <v>313</v>
      </c>
      <c r="J327" t="s">
        <v>2525</v>
      </c>
      <c r="L327" t="s">
        <v>2526</v>
      </c>
      <c r="N327" t="s">
        <v>2527</v>
      </c>
      <c r="O327" t="s">
        <v>2528</v>
      </c>
      <c r="R327" t="s">
        <v>268</v>
      </c>
      <c r="T327" t="s">
        <v>268</v>
      </c>
      <c r="U327">
        <f t="shared" ca="1" si="20"/>
        <v>0.57739915294819821</v>
      </c>
      <c r="V327" t="str">
        <f t="shared" ca="1" si="21"/>
        <v>Taunton:Mass:0.577399152948198</v>
      </c>
      <c r="W327" t="str">
        <f t="shared" si="22"/>
        <v>Taunton Comprehensive Trt Ctr::66 Main Street::Taunton:Mass:02780::Bristol:508-880-1598:1::1</v>
      </c>
      <c r="X327" t="str">
        <f t="shared" si="23"/>
        <v>list.add("Taunton Comprehensive Trt Ctr::66 Main Street::Taunton:Mass:02780::Bristol:508-880-1598:1::1");</v>
      </c>
    </row>
    <row r="328" spans="1:98" ht="12.75" customHeight="1" x14ac:dyDescent="0.15">
      <c r="A328" t="s">
        <v>2529</v>
      </c>
      <c r="C328" t="s">
        <v>2530</v>
      </c>
      <c r="E328" t="s">
        <v>2384</v>
      </c>
      <c r="F328" t="s">
        <v>2540</v>
      </c>
      <c r="G328" t="s">
        <v>2385</v>
      </c>
      <c r="I328" t="s">
        <v>313</v>
      </c>
      <c r="J328" t="s">
        <v>2531</v>
      </c>
      <c r="L328" t="s">
        <v>2532</v>
      </c>
      <c r="N328" t="s">
        <v>2533</v>
      </c>
      <c r="O328" t="s">
        <v>2534</v>
      </c>
      <c r="P328" t="s">
        <v>268</v>
      </c>
      <c r="T328">
        <v>0</v>
      </c>
      <c r="U328">
        <f t="shared" ca="1" si="20"/>
        <v>0.1027888342873664</v>
      </c>
      <c r="V328" t="str">
        <f t="shared" ca="1" si="21"/>
        <v>Taunton:Mass:0.102788834287366</v>
      </c>
      <c r="W328" t="str">
        <f t="shared" si="22"/>
        <v>Family Center for Csl and Educ::5 Post Office Square::Taunton:Mass:02780::Bristol:508-822-4027:::0</v>
      </c>
      <c r="X328" t="str">
        <f t="shared" si="23"/>
        <v>list.add("Family Center for Csl and Educ::5 Post Office Square::Taunton:Mass:02780::Bristol:508-822-4027:::0");</v>
      </c>
    </row>
    <row r="329" spans="1:98" ht="12.75" customHeight="1" x14ac:dyDescent="0.15">
      <c r="A329" t="s">
        <v>2073</v>
      </c>
      <c r="B329" t="s">
        <v>2535</v>
      </c>
      <c r="C329" t="s">
        <v>2536</v>
      </c>
      <c r="E329" t="s">
        <v>2384</v>
      </c>
      <c r="F329" t="s">
        <v>2540</v>
      </c>
      <c r="G329" t="s">
        <v>2385</v>
      </c>
      <c r="I329" t="s">
        <v>313</v>
      </c>
      <c r="J329" t="s">
        <v>2537</v>
      </c>
      <c r="N329" t="s">
        <v>2538</v>
      </c>
      <c r="O329" t="s">
        <v>2539</v>
      </c>
      <c r="P329" t="s">
        <v>268</v>
      </c>
      <c r="Q329" t="s">
        <v>268</v>
      </c>
      <c r="S329" t="s">
        <v>268</v>
      </c>
      <c r="T329" t="s">
        <v>268</v>
      </c>
      <c r="U329">
        <f t="shared" ca="1" si="20"/>
        <v>0.10297209552845688</v>
      </c>
      <c r="V329" t="str">
        <f t="shared" ca="1" si="21"/>
        <v>Taunton:Mass:0.102972095528457</v>
      </c>
      <c r="W329" t="str">
        <f t="shared" si="22"/>
        <v>High Point Treatment Center Inc:Outpatient Clinic:4 Post Office Square::Taunton:Mass:02780::Bristol:508-823-5291::1:1</v>
      </c>
      <c r="X329" t="str">
        <f t="shared" si="23"/>
        <v>list.add("High Point Treatment Center Inc:Outpatient Clinic:4 Post Office Square::Taunton:Mass:02780::Bristol:508-823-5291::1:1");</v>
      </c>
      <c r="CT329" t="s">
        <v>268</v>
      </c>
    </row>
    <row r="334" spans="1:98" ht="15" customHeight="1" x14ac:dyDescent="0.15">
      <c r="J334">
        <f>117+328</f>
        <v>445</v>
      </c>
    </row>
  </sheetData>
  <autoFilter ref="A1:T329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5" defaultRowHeight="15" customHeight="1" x14ac:dyDescent="0.15"/>
  <cols>
    <col min="1" max="6" width="9.5" customWidth="1"/>
    <col min="7" max="26" width="8" customWidth="1"/>
  </cols>
  <sheetData>
    <row r="1" spans="1: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customHeight="1" x14ac:dyDescent="0.15">
      <c r="A2" t="s">
        <v>5</v>
      </c>
      <c r="B2" t="s">
        <v>6</v>
      </c>
      <c r="C2" t="s">
        <v>7</v>
      </c>
      <c r="D2" t="s">
        <v>8</v>
      </c>
    </row>
    <row r="3" spans="1:5" ht="12.75" customHeight="1" x14ac:dyDescent="0.15">
      <c r="A3" t="s">
        <v>5</v>
      </c>
      <c r="B3" t="s">
        <v>6</v>
      </c>
      <c r="C3" t="s">
        <v>9</v>
      </c>
      <c r="D3" t="s">
        <v>10</v>
      </c>
    </row>
    <row r="4" spans="1:5" ht="12.75" customHeight="1" x14ac:dyDescent="0.15">
      <c r="A4" t="s">
        <v>5</v>
      </c>
      <c r="B4" t="s">
        <v>6</v>
      </c>
      <c r="C4" t="s">
        <v>11</v>
      </c>
      <c r="D4" t="s">
        <v>12</v>
      </c>
    </row>
    <row r="5" spans="1:5" ht="12.75" customHeight="1" x14ac:dyDescent="0.15">
      <c r="A5" t="s">
        <v>13</v>
      </c>
      <c r="B5" t="s">
        <v>14</v>
      </c>
      <c r="C5" t="s">
        <v>15</v>
      </c>
      <c r="D5" t="s">
        <v>16</v>
      </c>
    </row>
    <row r="6" spans="1:5" ht="12.75" customHeight="1" x14ac:dyDescent="0.15">
      <c r="A6" t="s">
        <v>13</v>
      </c>
      <c r="B6" t="s">
        <v>14</v>
      </c>
      <c r="C6" t="s">
        <v>17</v>
      </c>
      <c r="D6" t="s">
        <v>18</v>
      </c>
    </row>
    <row r="7" spans="1:5" ht="12.75" customHeight="1" x14ac:dyDescent="0.15">
      <c r="A7" t="s">
        <v>13</v>
      </c>
      <c r="B7" t="s">
        <v>14</v>
      </c>
      <c r="C7" t="s">
        <v>19</v>
      </c>
      <c r="D7" t="s">
        <v>20</v>
      </c>
    </row>
    <row r="8" spans="1:5" ht="12.75" customHeight="1" x14ac:dyDescent="0.15">
      <c r="A8" t="s">
        <v>13</v>
      </c>
      <c r="B8" t="s">
        <v>14</v>
      </c>
      <c r="C8" t="s">
        <v>21</v>
      </c>
      <c r="D8" t="s">
        <v>22</v>
      </c>
    </row>
    <row r="9" spans="1:5" ht="12.75" customHeight="1" x14ac:dyDescent="0.15">
      <c r="A9" t="s">
        <v>13</v>
      </c>
      <c r="B9" t="s">
        <v>14</v>
      </c>
      <c r="C9" t="s">
        <v>23</v>
      </c>
      <c r="D9" t="s">
        <v>24</v>
      </c>
    </row>
    <row r="10" spans="1:5" ht="12.75" customHeight="1" x14ac:dyDescent="0.15">
      <c r="A10" t="s">
        <v>13</v>
      </c>
      <c r="B10" t="s">
        <v>14</v>
      </c>
      <c r="C10" t="s">
        <v>25</v>
      </c>
      <c r="D10" t="s">
        <v>27</v>
      </c>
    </row>
    <row r="11" spans="1:5" ht="12.75" customHeight="1" x14ac:dyDescent="0.15">
      <c r="A11" t="s">
        <v>13</v>
      </c>
      <c r="B11" t="s">
        <v>14</v>
      </c>
      <c r="C11" t="s">
        <v>28</v>
      </c>
      <c r="D11" t="s">
        <v>29</v>
      </c>
    </row>
    <row r="12" spans="1:5" ht="12.75" customHeight="1" x14ac:dyDescent="0.15">
      <c r="A12" t="s">
        <v>30</v>
      </c>
      <c r="B12" t="s">
        <v>31</v>
      </c>
      <c r="C12" t="s">
        <v>32</v>
      </c>
      <c r="D12" t="s">
        <v>33</v>
      </c>
    </row>
    <row r="13" spans="1:5" ht="12.75" customHeight="1" x14ac:dyDescent="0.15">
      <c r="A13" t="s">
        <v>30</v>
      </c>
      <c r="B13" t="s">
        <v>31</v>
      </c>
      <c r="C13" t="s">
        <v>34</v>
      </c>
      <c r="D13" t="s">
        <v>35</v>
      </c>
    </row>
    <row r="14" spans="1:5" ht="12.75" customHeight="1" x14ac:dyDescent="0.15">
      <c r="A14" t="s">
        <v>30</v>
      </c>
      <c r="B14" t="s">
        <v>31</v>
      </c>
      <c r="C14" t="s">
        <v>36</v>
      </c>
      <c r="D14" t="s">
        <v>37</v>
      </c>
    </row>
    <row r="15" spans="1:5" ht="12.75" customHeight="1" x14ac:dyDescent="0.15">
      <c r="A15" t="s">
        <v>30</v>
      </c>
      <c r="B15" t="s">
        <v>31</v>
      </c>
      <c r="C15" t="s">
        <v>38</v>
      </c>
      <c r="D15" t="s">
        <v>39</v>
      </c>
    </row>
    <row r="16" spans="1:5" ht="12.75" customHeight="1" x14ac:dyDescent="0.15">
      <c r="A16" t="s">
        <v>30</v>
      </c>
      <c r="B16" t="s">
        <v>31</v>
      </c>
      <c r="C16" t="s">
        <v>40</v>
      </c>
      <c r="D16" t="s">
        <v>41</v>
      </c>
    </row>
    <row r="17" spans="1:4" ht="12.75" customHeight="1" x14ac:dyDescent="0.15">
      <c r="A17" t="s">
        <v>30</v>
      </c>
      <c r="B17" t="s">
        <v>31</v>
      </c>
      <c r="C17" t="s">
        <v>42</v>
      </c>
      <c r="D17" t="s">
        <v>43</v>
      </c>
    </row>
    <row r="18" spans="1:4" ht="12.75" customHeight="1" x14ac:dyDescent="0.15">
      <c r="A18" t="s">
        <v>30</v>
      </c>
      <c r="B18" t="s">
        <v>31</v>
      </c>
      <c r="C18" t="s">
        <v>44</v>
      </c>
      <c r="D18" t="s">
        <v>45</v>
      </c>
    </row>
    <row r="19" spans="1:4" ht="12.75" customHeight="1" x14ac:dyDescent="0.15">
      <c r="A19" t="s">
        <v>30</v>
      </c>
      <c r="B19" t="s">
        <v>31</v>
      </c>
      <c r="C19" t="s">
        <v>46</v>
      </c>
      <c r="D19" t="s">
        <v>47</v>
      </c>
    </row>
    <row r="20" spans="1:4" ht="12.75" customHeight="1" x14ac:dyDescent="0.15">
      <c r="A20" t="s">
        <v>30</v>
      </c>
      <c r="B20" t="s">
        <v>31</v>
      </c>
      <c r="C20" t="s">
        <v>48</v>
      </c>
      <c r="D20" t="s">
        <v>49</v>
      </c>
    </row>
    <row r="21" spans="1:4" ht="12.75" customHeight="1" x14ac:dyDescent="0.15">
      <c r="A21" t="s">
        <v>50</v>
      </c>
      <c r="B21" t="s">
        <v>51</v>
      </c>
      <c r="C21" t="s">
        <v>52</v>
      </c>
      <c r="D21" t="s">
        <v>53</v>
      </c>
    </row>
    <row r="22" spans="1:4" ht="12.75" customHeight="1" x14ac:dyDescent="0.15">
      <c r="A22" t="s">
        <v>50</v>
      </c>
      <c r="B22" t="s">
        <v>51</v>
      </c>
      <c r="C22" t="s">
        <v>54</v>
      </c>
      <c r="D22" t="s">
        <v>55</v>
      </c>
    </row>
    <row r="23" spans="1:4" ht="12.75" customHeight="1" x14ac:dyDescent="0.15">
      <c r="A23" t="s">
        <v>50</v>
      </c>
      <c r="B23" t="s">
        <v>51</v>
      </c>
      <c r="C23" t="s">
        <v>56</v>
      </c>
      <c r="D23" t="s">
        <v>57</v>
      </c>
    </row>
    <row r="24" spans="1:4" ht="12.75" customHeight="1" x14ac:dyDescent="0.15">
      <c r="A24" t="s">
        <v>50</v>
      </c>
      <c r="B24" t="s">
        <v>51</v>
      </c>
      <c r="C24" t="s">
        <v>58</v>
      </c>
      <c r="D24" t="s">
        <v>59</v>
      </c>
    </row>
    <row r="25" spans="1:4" ht="12.75" customHeight="1" x14ac:dyDescent="0.15">
      <c r="A25" t="s">
        <v>50</v>
      </c>
      <c r="B25" t="s">
        <v>51</v>
      </c>
      <c r="C25" t="s">
        <v>61</v>
      </c>
      <c r="D25" t="s">
        <v>62</v>
      </c>
    </row>
    <row r="26" spans="1:4" ht="12.75" customHeight="1" x14ac:dyDescent="0.15">
      <c r="A26" t="s">
        <v>50</v>
      </c>
      <c r="B26" t="s">
        <v>51</v>
      </c>
      <c r="C26" t="s">
        <v>63</v>
      </c>
      <c r="D26" t="s">
        <v>64</v>
      </c>
    </row>
    <row r="27" spans="1:4" ht="12.75" customHeight="1" x14ac:dyDescent="0.15">
      <c r="A27" t="s">
        <v>50</v>
      </c>
      <c r="B27" t="s">
        <v>51</v>
      </c>
      <c r="C27" t="s">
        <v>65</v>
      </c>
      <c r="D27" t="s">
        <v>66</v>
      </c>
    </row>
    <row r="28" spans="1:4" ht="12.75" customHeight="1" x14ac:dyDescent="0.15">
      <c r="A28" t="s">
        <v>50</v>
      </c>
      <c r="B28" t="s">
        <v>51</v>
      </c>
      <c r="C28" t="s">
        <v>67</v>
      </c>
      <c r="D28" t="s">
        <v>68</v>
      </c>
    </row>
    <row r="29" spans="1:4" ht="12.75" customHeight="1" x14ac:dyDescent="0.15">
      <c r="A29" t="s">
        <v>50</v>
      </c>
      <c r="B29" t="s">
        <v>51</v>
      </c>
      <c r="C29" t="s">
        <v>69</v>
      </c>
      <c r="D29" t="s">
        <v>70</v>
      </c>
    </row>
    <row r="30" spans="1:4" ht="12.75" customHeight="1" x14ac:dyDescent="0.15">
      <c r="A30" t="s">
        <v>50</v>
      </c>
      <c r="B30" t="s">
        <v>51</v>
      </c>
      <c r="C30" t="s">
        <v>72</v>
      </c>
      <c r="D30" t="s">
        <v>75</v>
      </c>
    </row>
    <row r="31" spans="1:4" ht="12.75" customHeight="1" x14ac:dyDescent="0.15">
      <c r="A31" t="s">
        <v>78</v>
      </c>
      <c r="B31" t="s">
        <v>80</v>
      </c>
      <c r="C31" t="s">
        <v>82</v>
      </c>
      <c r="D31" t="s">
        <v>84</v>
      </c>
    </row>
    <row r="32" spans="1:4" ht="12.75" customHeight="1" x14ac:dyDescent="0.15">
      <c r="A32" t="s">
        <v>78</v>
      </c>
      <c r="B32" t="s">
        <v>80</v>
      </c>
      <c r="C32" t="s">
        <v>89</v>
      </c>
      <c r="D32" t="s">
        <v>91</v>
      </c>
    </row>
    <row r="33" spans="1:4" ht="12.75" customHeight="1" x14ac:dyDescent="0.15">
      <c r="A33" t="s">
        <v>93</v>
      </c>
      <c r="B33" t="s">
        <v>94</v>
      </c>
      <c r="C33" t="s">
        <v>95</v>
      </c>
      <c r="D33" t="s">
        <v>96</v>
      </c>
    </row>
    <row r="34" spans="1:4" ht="12.75" customHeight="1" x14ac:dyDescent="0.15">
      <c r="A34" t="s">
        <v>93</v>
      </c>
      <c r="B34" t="s">
        <v>94</v>
      </c>
      <c r="C34" t="s">
        <v>97</v>
      </c>
      <c r="D34" t="s">
        <v>98</v>
      </c>
    </row>
    <row r="35" spans="1:4" ht="12.75" customHeight="1" x14ac:dyDescent="0.15">
      <c r="A35" t="s">
        <v>93</v>
      </c>
      <c r="B35" t="s">
        <v>94</v>
      </c>
      <c r="C35" t="s">
        <v>99</v>
      </c>
      <c r="D35" t="s">
        <v>100</v>
      </c>
    </row>
    <row r="36" spans="1:4" ht="12.75" customHeight="1" x14ac:dyDescent="0.15">
      <c r="A36" t="s">
        <v>93</v>
      </c>
      <c r="B36" t="s">
        <v>94</v>
      </c>
      <c r="C36" t="s">
        <v>101</v>
      </c>
      <c r="D36" t="s">
        <v>102</v>
      </c>
    </row>
    <row r="37" spans="1:4" ht="12.75" customHeight="1" x14ac:dyDescent="0.15">
      <c r="A37" t="s">
        <v>93</v>
      </c>
      <c r="B37" t="s">
        <v>94</v>
      </c>
      <c r="C37" t="s">
        <v>103</v>
      </c>
      <c r="D37" t="s">
        <v>104</v>
      </c>
    </row>
    <row r="38" spans="1:4" ht="12.75" customHeight="1" x14ac:dyDescent="0.15">
      <c r="A38" t="s">
        <v>93</v>
      </c>
      <c r="B38" t="s">
        <v>94</v>
      </c>
      <c r="C38" t="s">
        <v>105</v>
      </c>
      <c r="D38" t="s">
        <v>106</v>
      </c>
    </row>
    <row r="39" spans="1:4" ht="12.75" customHeight="1" x14ac:dyDescent="0.15">
      <c r="A39" t="s">
        <v>93</v>
      </c>
      <c r="B39" t="s">
        <v>94</v>
      </c>
      <c r="C39" t="s">
        <v>107</v>
      </c>
      <c r="D39" t="s">
        <v>108</v>
      </c>
    </row>
    <row r="40" spans="1:4" ht="12.75" customHeight="1" x14ac:dyDescent="0.15">
      <c r="A40" t="s">
        <v>93</v>
      </c>
      <c r="B40" t="s">
        <v>94</v>
      </c>
      <c r="C40" t="s">
        <v>109</v>
      </c>
      <c r="D40" t="s">
        <v>110</v>
      </c>
    </row>
    <row r="41" spans="1:4" ht="12.75" customHeight="1" x14ac:dyDescent="0.15">
      <c r="A41" t="s">
        <v>93</v>
      </c>
      <c r="B41" t="s">
        <v>94</v>
      </c>
      <c r="C41" t="s">
        <v>111</v>
      </c>
      <c r="D41" t="s">
        <v>113</v>
      </c>
    </row>
    <row r="42" spans="1:4" ht="12.75" customHeight="1" x14ac:dyDescent="0.15">
      <c r="A42" t="s">
        <v>93</v>
      </c>
      <c r="B42" t="s">
        <v>94</v>
      </c>
      <c r="C42" t="s">
        <v>116</v>
      </c>
      <c r="D42" t="s">
        <v>117</v>
      </c>
    </row>
    <row r="43" spans="1:4" ht="12.75" customHeight="1" x14ac:dyDescent="0.15">
      <c r="A43" t="s">
        <v>93</v>
      </c>
      <c r="B43" t="s">
        <v>94</v>
      </c>
      <c r="C43" t="s">
        <v>118</v>
      </c>
      <c r="D43" t="s">
        <v>119</v>
      </c>
    </row>
    <row r="44" spans="1:4" ht="12.75" customHeight="1" x14ac:dyDescent="0.15">
      <c r="A44" t="s">
        <v>93</v>
      </c>
      <c r="B44" t="s">
        <v>94</v>
      </c>
      <c r="C44" t="s">
        <v>120</v>
      </c>
      <c r="D44" t="s">
        <v>121</v>
      </c>
    </row>
    <row r="45" spans="1:4" ht="12.75" customHeight="1" x14ac:dyDescent="0.15">
      <c r="A45" t="s">
        <v>93</v>
      </c>
      <c r="B45" t="s">
        <v>94</v>
      </c>
      <c r="C45" t="s">
        <v>122</v>
      </c>
      <c r="D45" t="s">
        <v>123</v>
      </c>
    </row>
    <row r="46" spans="1:4" ht="12.75" customHeight="1" x14ac:dyDescent="0.15">
      <c r="A46" t="s">
        <v>93</v>
      </c>
      <c r="B46" t="s">
        <v>94</v>
      </c>
      <c r="C46" t="s">
        <v>124</v>
      </c>
      <c r="D46" t="s">
        <v>125</v>
      </c>
    </row>
    <row r="47" spans="1:4" ht="12.75" customHeight="1" x14ac:dyDescent="0.15">
      <c r="A47" t="s">
        <v>93</v>
      </c>
      <c r="B47" t="s">
        <v>94</v>
      </c>
      <c r="C47" t="s">
        <v>126</v>
      </c>
      <c r="D47" t="s">
        <v>127</v>
      </c>
    </row>
    <row r="48" spans="1:4" ht="12.75" customHeight="1" x14ac:dyDescent="0.15">
      <c r="A48" t="s">
        <v>93</v>
      </c>
      <c r="B48" t="s">
        <v>94</v>
      </c>
      <c r="C48" t="s">
        <v>128</v>
      </c>
      <c r="D48" t="s">
        <v>129</v>
      </c>
    </row>
    <row r="49" spans="1:4" ht="12.75" customHeight="1" x14ac:dyDescent="0.15">
      <c r="A49" t="s">
        <v>130</v>
      </c>
      <c r="B49" t="s">
        <v>131</v>
      </c>
      <c r="C49" t="s">
        <v>132</v>
      </c>
      <c r="D49" t="s">
        <v>133</v>
      </c>
    </row>
    <row r="50" spans="1:4" ht="12.75" customHeight="1" x14ac:dyDescent="0.15">
      <c r="A50" t="s">
        <v>130</v>
      </c>
      <c r="B50" t="s">
        <v>131</v>
      </c>
      <c r="C50" t="s">
        <v>134</v>
      </c>
      <c r="D50" t="s">
        <v>135</v>
      </c>
    </row>
    <row r="51" spans="1:4" ht="12.75" customHeight="1" x14ac:dyDescent="0.15">
      <c r="A51" t="s">
        <v>130</v>
      </c>
      <c r="B51" t="s">
        <v>131</v>
      </c>
      <c r="C51" t="s">
        <v>136</v>
      </c>
      <c r="D51" t="s">
        <v>137</v>
      </c>
    </row>
    <row r="52" spans="1:4" ht="12.75" customHeight="1" x14ac:dyDescent="0.15">
      <c r="A52" t="s">
        <v>130</v>
      </c>
      <c r="B52" t="s">
        <v>131</v>
      </c>
      <c r="C52" t="s">
        <v>138</v>
      </c>
      <c r="D52" t="s">
        <v>139</v>
      </c>
    </row>
    <row r="53" spans="1:4" ht="12.75" customHeight="1" x14ac:dyDescent="0.15">
      <c r="A53" t="s">
        <v>140</v>
      </c>
      <c r="B53" t="s">
        <v>141</v>
      </c>
      <c r="C53" t="s">
        <v>142</v>
      </c>
      <c r="D53" t="s">
        <v>143</v>
      </c>
    </row>
    <row r="54" spans="1:4" ht="12.75" customHeight="1" x14ac:dyDescent="0.15">
      <c r="A54" t="s">
        <v>140</v>
      </c>
      <c r="B54" t="s">
        <v>141</v>
      </c>
      <c r="C54" t="s">
        <v>144</v>
      </c>
      <c r="D54" t="s">
        <v>145</v>
      </c>
    </row>
    <row r="55" spans="1:4" ht="12.75" customHeight="1" x14ac:dyDescent="0.15">
      <c r="A55" t="s">
        <v>140</v>
      </c>
      <c r="B55" t="s">
        <v>141</v>
      </c>
      <c r="C55" t="s">
        <v>146</v>
      </c>
      <c r="D55" t="s">
        <v>147</v>
      </c>
    </row>
    <row r="56" spans="1:4" ht="12.75" customHeight="1" x14ac:dyDescent="0.15">
      <c r="A56" t="s">
        <v>140</v>
      </c>
      <c r="B56" t="s">
        <v>141</v>
      </c>
      <c r="C56" t="s">
        <v>148</v>
      </c>
      <c r="D56" t="s">
        <v>149</v>
      </c>
    </row>
    <row r="57" spans="1:4" ht="12.75" customHeight="1" x14ac:dyDescent="0.15">
      <c r="A57" t="s">
        <v>140</v>
      </c>
      <c r="B57" t="s">
        <v>141</v>
      </c>
      <c r="C57" t="s">
        <v>150</v>
      </c>
      <c r="D57" t="s">
        <v>151</v>
      </c>
    </row>
    <row r="58" spans="1:4" ht="12.75" customHeight="1" x14ac:dyDescent="0.15">
      <c r="A58" t="s">
        <v>140</v>
      </c>
      <c r="B58" t="s">
        <v>141</v>
      </c>
      <c r="C58" t="s">
        <v>152</v>
      </c>
      <c r="D58" t="s">
        <v>153</v>
      </c>
    </row>
    <row r="59" spans="1:4" ht="12.75" customHeight="1" x14ac:dyDescent="0.15">
      <c r="A59" t="s">
        <v>140</v>
      </c>
      <c r="B59" t="s">
        <v>141</v>
      </c>
      <c r="C59" t="s">
        <v>154</v>
      </c>
      <c r="D59" t="s">
        <v>155</v>
      </c>
    </row>
    <row r="60" spans="1:4" ht="12.75" customHeight="1" x14ac:dyDescent="0.15">
      <c r="A60" t="s">
        <v>140</v>
      </c>
      <c r="B60" t="s">
        <v>141</v>
      </c>
      <c r="C60" t="s">
        <v>156</v>
      </c>
      <c r="D60" t="s">
        <v>157</v>
      </c>
    </row>
    <row r="61" spans="1:4" ht="12.75" customHeight="1" x14ac:dyDescent="0.15">
      <c r="A61" t="s">
        <v>140</v>
      </c>
      <c r="B61" t="s">
        <v>141</v>
      </c>
      <c r="C61" t="s">
        <v>158</v>
      </c>
      <c r="D61" t="s">
        <v>159</v>
      </c>
    </row>
    <row r="62" spans="1:4" ht="12.75" customHeight="1" x14ac:dyDescent="0.15">
      <c r="A62" t="s">
        <v>160</v>
      </c>
      <c r="B62" t="s">
        <v>161</v>
      </c>
      <c r="C62" t="s">
        <v>162</v>
      </c>
      <c r="D62" t="s">
        <v>163</v>
      </c>
    </row>
    <row r="63" spans="1:4" ht="12.75" customHeight="1" x14ac:dyDescent="0.15">
      <c r="A63" t="s">
        <v>160</v>
      </c>
      <c r="B63" t="s">
        <v>161</v>
      </c>
      <c r="C63" t="s">
        <v>164</v>
      </c>
      <c r="D63" t="s">
        <v>165</v>
      </c>
    </row>
    <row r="64" spans="1:4" ht="12.75" customHeight="1" x14ac:dyDescent="0.15">
      <c r="A64" t="s">
        <v>166</v>
      </c>
      <c r="B64" t="s">
        <v>167</v>
      </c>
      <c r="C64" t="s">
        <v>168</v>
      </c>
      <c r="D64" t="s">
        <v>169</v>
      </c>
    </row>
    <row r="65" spans="1:4" ht="12.75" customHeight="1" x14ac:dyDescent="0.15">
      <c r="A65" t="s">
        <v>166</v>
      </c>
      <c r="B65" t="s">
        <v>167</v>
      </c>
      <c r="C65" t="s">
        <v>170</v>
      </c>
      <c r="D65" t="s">
        <v>171</v>
      </c>
    </row>
    <row r="66" spans="1:4" ht="12.75" customHeight="1" x14ac:dyDescent="0.15">
      <c r="A66" t="s">
        <v>166</v>
      </c>
      <c r="B66" t="s">
        <v>167</v>
      </c>
      <c r="C66" t="s">
        <v>172</v>
      </c>
      <c r="D66" t="s">
        <v>173</v>
      </c>
    </row>
    <row r="67" spans="1:4" ht="12.75" customHeight="1" x14ac:dyDescent="0.15">
      <c r="A67" t="s">
        <v>166</v>
      </c>
      <c r="B67" t="s">
        <v>167</v>
      </c>
      <c r="C67" t="s">
        <v>174</v>
      </c>
      <c r="D67" t="s">
        <v>175</v>
      </c>
    </row>
    <row r="68" spans="1:4" ht="12.75" customHeight="1" x14ac:dyDescent="0.15">
      <c r="A68" t="s">
        <v>166</v>
      </c>
      <c r="B68" t="s">
        <v>167</v>
      </c>
      <c r="C68" t="s">
        <v>176</v>
      </c>
      <c r="D68" t="s">
        <v>177</v>
      </c>
    </row>
    <row r="69" spans="1:4" ht="12.75" customHeight="1" x14ac:dyDescent="0.15">
      <c r="A69" t="s">
        <v>166</v>
      </c>
      <c r="B69" t="s">
        <v>167</v>
      </c>
      <c r="C69" t="s">
        <v>178</v>
      </c>
      <c r="D69" t="s">
        <v>179</v>
      </c>
    </row>
    <row r="70" spans="1:4" ht="12.75" customHeight="1" x14ac:dyDescent="0.15">
      <c r="A70" t="s">
        <v>166</v>
      </c>
      <c r="B70" t="s">
        <v>167</v>
      </c>
      <c r="C70" t="s">
        <v>180</v>
      </c>
      <c r="D70" t="s">
        <v>181</v>
      </c>
    </row>
    <row r="71" spans="1:4" ht="12.75" customHeight="1" x14ac:dyDescent="0.15">
      <c r="A71" t="s">
        <v>166</v>
      </c>
      <c r="B71" t="s">
        <v>167</v>
      </c>
      <c r="C71" t="s">
        <v>182</v>
      </c>
      <c r="D71" t="s">
        <v>183</v>
      </c>
    </row>
    <row r="72" spans="1:4" ht="12.75" customHeight="1" x14ac:dyDescent="0.15">
      <c r="A72" t="s">
        <v>166</v>
      </c>
      <c r="B72" t="s">
        <v>167</v>
      </c>
      <c r="C72" t="s">
        <v>184</v>
      </c>
      <c r="D72" t="s">
        <v>185</v>
      </c>
    </row>
    <row r="73" spans="1:4" ht="12.75" customHeight="1" x14ac:dyDescent="0.15">
      <c r="A73" t="s">
        <v>166</v>
      </c>
      <c r="B73" t="s">
        <v>167</v>
      </c>
      <c r="C73" t="s">
        <v>186</v>
      </c>
      <c r="D73" t="s">
        <v>187</v>
      </c>
    </row>
    <row r="74" spans="1:4" ht="12.75" customHeight="1" x14ac:dyDescent="0.15">
      <c r="A74" t="s">
        <v>166</v>
      </c>
      <c r="B74" t="s">
        <v>167</v>
      </c>
      <c r="C74" t="s">
        <v>188</v>
      </c>
      <c r="D74" t="s">
        <v>189</v>
      </c>
    </row>
    <row r="75" spans="1:4" ht="12.75" customHeight="1" x14ac:dyDescent="0.15">
      <c r="A75" t="s">
        <v>166</v>
      </c>
      <c r="B75" t="s">
        <v>167</v>
      </c>
      <c r="C75" t="s">
        <v>190</v>
      </c>
      <c r="D75" t="s">
        <v>191</v>
      </c>
    </row>
    <row r="76" spans="1:4" ht="12.75" customHeight="1" x14ac:dyDescent="0.15">
      <c r="A76" t="s">
        <v>166</v>
      </c>
      <c r="B76" t="s">
        <v>167</v>
      </c>
      <c r="C76" t="s">
        <v>192</v>
      </c>
      <c r="D76" t="s">
        <v>193</v>
      </c>
    </row>
    <row r="77" spans="1:4" ht="12.75" customHeight="1" x14ac:dyDescent="0.15">
      <c r="A77" t="s">
        <v>194</v>
      </c>
      <c r="B77" t="s">
        <v>195</v>
      </c>
      <c r="C77" t="s">
        <v>196</v>
      </c>
      <c r="D77" t="s">
        <v>197</v>
      </c>
    </row>
    <row r="78" spans="1:4" ht="12.75" customHeight="1" x14ac:dyDescent="0.15">
      <c r="A78" t="s">
        <v>194</v>
      </c>
      <c r="B78" t="s">
        <v>195</v>
      </c>
      <c r="C78" t="s">
        <v>198</v>
      </c>
      <c r="D78" t="s">
        <v>199</v>
      </c>
    </row>
    <row r="79" spans="1:4" ht="12.75" customHeight="1" x14ac:dyDescent="0.15">
      <c r="A79" t="s">
        <v>194</v>
      </c>
      <c r="B79" t="s">
        <v>195</v>
      </c>
      <c r="C79" t="s">
        <v>200</v>
      </c>
      <c r="D79" t="s">
        <v>201</v>
      </c>
    </row>
    <row r="80" spans="1:4" ht="12.75" customHeight="1" x14ac:dyDescent="0.15">
      <c r="A80" t="s">
        <v>202</v>
      </c>
      <c r="B80" t="s">
        <v>203</v>
      </c>
      <c r="C80" t="s">
        <v>204</v>
      </c>
      <c r="D80" t="s">
        <v>205</v>
      </c>
    </row>
    <row r="81" spans="1:4" ht="12.75" customHeight="1" x14ac:dyDescent="0.15">
      <c r="A81" t="s">
        <v>202</v>
      </c>
      <c r="B81" t="s">
        <v>203</v>
      </c>
      <c r="C81" t="s">
        <v>206</v>
      </c>
      <c r="D81" t="s">
        <v>207</v>
      </c>
    </row>
    <row r="82" spans="1:4" ht="12.75" customHeight="1" x14ac:dyDescent="0.15">
      <c r="A82" t="s">
        <v>202</v>
      </c>
      <c r="B82" t="s">
        <v>203</v>
      </c>
      <c r="C82" t="s">
        <v>208</v>
      </c>
      <c r="D82" t="s">
        <v>209</v>
      </c>
    </row>
    <row r="83" spans="1:4" ht="12.75" customHeight="1" x14ac:dyDescent="0.15">
      <c r="A83" t="s">
        <v>202</v>
      </c>
      <c r="B83" t="s">
        <v>203</v>
      </c>
      <c r="C83" t="s">
        <v>210</v>
      </c>
      <c r="D83" t="s">
        <v>211</v>
      </c>
    </row>
    <row r="84" spans="1:4" ht="12.75" customHeight="1" x14ac:dyDescent="0.15">
      <c r="A84" t="s">
        <v>202</v>
      </c>
      <c r="B84" t="s">
        <v>203</v>
      </c>
      <c r="C84" t="s">
        <v>212</v>
      </c>
      <c r="D84" t="s">
        <v>213</v>
      </c>
    </row>
    <row r="85" spans="1:4" ht="12.75" customHeight="1" x14ac:dyDescent="0.15">
      <c r="A85" t="s">
        <v>202</v>
      </c>
      <c r="B85" t="s">
        <v>203</v>
      </c>
      <c r="C85" t="s">
        <v>214</v>
      </c>
      <c r="D85" t="s">
        <v>215</v>
      </c>
    </row>
    <row r="86" spans="1:4" ht="12.75" customHeight="1" x14ac:dyDescent="0.15">
      <c r="A86" t="s">
        <v>202</v>
      </c>
      <c r="B86" t="s">
        <v>203</v>
      </c>
      <c r="C86" t="s">
        <v>216</v>
      </c>
      <c r="D86" t="s">
        <v>217</v>
      </c>
    </row>
    <row r="87" spans="1:4" ht="12.75" customHeight="1" x14ac:dyDescent="0.15">
      <c r="A87" t="s">
        <v>202</v>
      </c>
      <c r="B87" t="s">
        <v>203</v>
      </c>
      <c r="C87" t="s">
        <v>218</v>
      </c>
      <c r="D87" t="s">
        <v>219</v>
      </c>
    </row>
    <row r="88" spans="1:4" ht="12.75" customHeight="1" x14ac:dyDescent="0.15">
      <c r="A88" t="s">
        <v>202</v>
      </c>
      <c r="B88" t="s">
        <v>203</v>
      </c>
      <c r="C88" t="s">
        <v>220</v>
      </c>
      <c r="D88" t="s">
        <v>221</v>
      </c>
    </row>
    <row r="89" spans="1:4" ht="12.75" customHeight="1" x14ac:dyDescent="0.15">
      <c r="A89" t="s">
        <v>202</v>
      </c>
      <c r="B89" t="s">
        <v>203</v>
      </c>
      <c r="C89" t="s">
        <v>222</v>
      </c>
      <c r="D89" t="s">
        <v>223</v>
      </c>
    </row>
    <row r="90" spans="1:4" ht="12.75" customHeight="1" x14ac:dyDescent="0.15">
      <c r="A90" t="s">
        <v>202</v>
      </c>
      <c r="B90" t="s">
        <v>203</v>
      </c>
      <c r="C90" t="s">
        <v>224</v>
      </c>
      <c r="D90" t="s">
        <v>225</v>
      </c>
    </row>
    <row r="91" spans="1:4" ht="12.75" customHeight="1" x14ac:dyDescent="0.15">
      <c r="A91" t="s">
        <v>202</v>
      </c>
      <c r="B91" t="s">
        <v>203</v>
      </c>
      <c r="C91" t="s">
        <v>226</v>
      </c>
      <c r="D91" t="s">
        <v>227</v>
      </c>
    </row>
    <row r="92" spans="1:4" ht="12.75" customHeight="1" x14ac:dyDescent="0.15">
      <c r="A92" t="s">
        <v>202</v>
      </c>
      <c r="B92" t="s">
        <v>203</v>
      </c>
      <c r="C92" t="s">
        <v>228</v>
      </c>
      <c r="D92" t="s">
        <v>229</v>
      </c>
    </row>
    <row r="93" spans="1:4" ht="12.75" customHeight="1" x14ac:dyDescent="0.15">
      <c r="A93" t="s">
        <v>202</v>
      </c>
      <c r="B93" t="s">
        <v>203</v>
      </c>
      <c r="C93" t="s">
        <v>230</v>
      </c>
      <c r="D93" t="s">
        <v>231</v>
      </c>
    </row>
    <row r="94" spans="1:4" ht="12.75" customHeight="1" x14ac:dyDescent="0.15">
      <c r="A94" t="s">
        <v>232</v>
      </c>
      <c r="B94" t="s">
        <v>233</v>
      </c>
      <c r="C94" t="s">
        <v>234</v>
      </c>
      <c r="D94" t="s">
        <v>235</v>
      </c>
    </row>
    <row r="95" spans="1:4" ht="12.75" customHeight="1" x14ac:dyDescent="0.15">
      <c r="A95" t="s">
        <v>232</v>
      </c>
      <c r="B95" t="s">
        <v>233</v>
      </c>
      <c r="C95" t="s">
        <v>236</v>
      </c>
      <c r="D95" t="s">
        <v>237</v>
      </c>
    </row>
    <row r="96" spans="1:4" ht="12.75" customHeight="1" x14ac:dyDescent="0.15">
      <c r="A96" t="s">
        <v>232</v>
      </c>
      <c r="B96" t="s">
        <v>233</v>
      </c>
      <c r="C96" t="s">
        <v>238</v>
      </c>
      <c r="D96" t="s">
        <v>239</v>
      </c>
    </row>
    <row r="97" spans="1:4" ht="12.75" customHeight="1" x14ac:dyDescent="0.15">
      <c r="A97" t="s">
        <v>232</v>
      </c>
      <c r="B97" t="s">
        <v>233</v>
      </c>
      <c r="C97" t="s">
        <v>240</v>
      </c>
      <c r="D97" t="s">
        <v>241</v>
      </c>
    </row>
    <row r="98" spans="1:4" ht="12.75" customHeight="1" x14ac:dyDescent="0.15">
      <c r="A98" t="s">
        <v>232</v>
      </c>
      <c r="B98" t="s">
        <v>233</v>
      </c>
      <c r="C98" t="s">
        <v>242</v>
      </c>
      <c r="D98" t="s">
        <v>243</v>
      </c>
    </row>
    <row r="99" spans="1:4" ht="12.75" customHeight="1" x14ac:dyDescent="0.15">
      <c r="A99" t="s">
        <v>244</v>
      </c>
      <c r="B99" t="s">
        <v>245</v>
      </c>
      <c r="C99" t="s">
        <v>246</v>
      </c>
      <c r="D99" t="s">
        <v>247</v>
      </c>
    </row>
    <row r="100" spans="1:4" ht="12.75" customHeight="1" x14ac:dyDescent="0.15">
      <c r="A100" t="s">
        <v>244</v>
      </c>
      <c r="B100" t="s">
        <v>245</v>
      </c>
      <c r="C100" t="s">
        <v>248</v>
      </c>
      <c r="D100" t="s">
        <v>249</v>
      </c>
    </row>
    <row r="101" spans="1:4" ht="12.75" customHeight="1" x14ac:dyDescent="0.15">
      <c r="A101" t="s">
        <v>244</v>
      </c>
      <c r="B101" t="s">
        <v>245</v>
      </c>
      <c r="C101" t="s">
        <v>250</v>
      </c>
      <c r="D101" t="s">
        <v>251</v>
      </c>
    </row>
    <row r="102" spans="1:4" ht="12.75" customHeight="1" x14ac:dyDescent="0.15">
      <c r="A102" t="s">
        <v>244</v>
      </c>
      <c r="B102" t="s">
        <v>245</v>
      </c>
      <c r="C102" t="s">
        <v>252</v>
      </c>
      <c r="D102" t="s">
        <v>253</v>
      </c>
    </row>
    <row r="103" spans="1:4" ht="12.75" customHeight="1" x14ac:dyDescent="0.15">
      <c r="A103" t="s">
        <v>244</v>
      </c>
      <c r="B103" t="s">
        <v>245</v>
      </c>
      <c r="C103" t="s">
        <v>254</v>
      </c>
      <c r="D103" t="s">
        <v>255</v>
      </c>
    </row>
    <row r="104" spans="1:4" ht="12.75" customHeight="1" x14ac:dyDescent="0.15">
      <c r="A104" t="s">
        <v>244</v>
      </c>
      <c r="B104" t="s">
        <v>245</v>
      </c>
      <c r="C104" t="s">
        <v>257</v>
      </c>
      <c r="D104" t="s">
        <v>259</v>
      </c>
    </row>
    <row r="105" spans="1:4" ht="12.75" customHeight="1" x14ac:dyDescent="0.15">
      <c r="A105" t="s">
        <v>244</v>
      </c>
      <c r="B105" t="s">
        <v>245</v>
      </c>
      <c r="C105" t="s">
        <v>263</v>
      </c>
      <c r="D105" t="s">
        <v>265</v>
      </c>
    </row>
    <row r="106" spans="1:4" ht="12.75" customHeight="1" x14ac:dyDescent="0.15">
      <c r="A106" t="s">
        <v>244</v>
      </c>
      <c r="B106" t="s">
        <v>245</v>
      </c>
      <c r="C106" t="s">
        <v>269</v>
      </c>
      <c r="D106" t="s">
        <v>270</v>
      </c>
    </row>
    <row r="107" spans="1:4" ht="12.75" customHeight="1" x14ac:dyDescent="0.15">
      <c r="A107" t="s">
        <v>244</v>
      </c>
      <c r="B107" t="s">
        <v>245</v>
      </c>
      <c r="C107" t="s">
        <v>271</v>
      </c>
      <c r="D107" t="s">
        <v>273</v>
      </c>
    </row>
    <row r="108" spans="1:4" ht="12.75" customHeight="1" x14ac:dyDescent="0.15">
      <c r="A108" t="s">
        <v>276</v>
      </c>
      <c r="B108" t="s">
        <v>277</v>
      </c>
      <c r="C108" t="s">
        <v>279</v>
      </c>
      <c r="D108" t="s">
        <v>281</v>
      </c>
    </row>
    <row r="109" spans="1:4" ht="12.75" customHeight="1" x14ac:dyDescent="0.15">
      <c r="A109" t="s">
        <v>276</v>
      </c>
      <c r="B109" t="s">
        <v>277</v>
      </c>
      <c r="C109" t="s">
        <v>284</v>
      </c>
      <c r="D109" t="s">
        <v>286</v>
      </c>
    </row>
    <row r="110" spans="1:4" ht="12.75" customHeight="1" x14ac:dyDescent="0.15">
      <c r="A110" t="s">
        <v>276</v>
      </c>
      <c r="B110" t="s">
        <v>277</v>
      </c>
      <c r="C110" t="s">
        <v>287</v>
      </c>
      <c r="D110" t="s">
        <v>289</v>
      </c>
    </row>
    <row r="111" spans="1:4" ht="12.75" customHeight="1" x14ac:dyDescent="0.15">
      <c r="A111" t="s">
        <v>276</v>
      </c>
      <c r="B111" t="s">
        <v>277</v>
      </c>
      <c r="C111" t="s">
        <v>293</v>
      </c>
      <c r="D111" t="s">
        <v>295</v>
      </c>
    </row>
    <row r="112" spans="1:4" ht="12.75" customHeight="1" x14ac:dyDescent="0.15">
      <c r="A112" t="s">
        <v>298</v>
      </c>
      <c r="B112" t="s">
        <v>300</v>
      </c>
      <c r="C112" t="s">
        <v>302</v>
      </c>
      <c r="D112" t="s">
        <v>303</v>
      </c>
    </row>
    <row r="113" spans="1:4" ht="12.75" customHeight="1" x14ac:dyDescent="0.15">
      <c r="A113" t="s">
        <v>298</v>
      </c>
      <c r="B113" t="s">
        <v>300</v>
      </c>
      <c r="C113" t="s">
        <v>304</v>
      </c>
      <c r="D113" t="s">
        <v>306</v>
      </c>
    </row>
    <row r="114" spans="1:4" ht="12.75" customHeight="1" x14ac:dyDescent="0.15">
      <c r="A114" t="s">
        <v>298</v>
      </c>
      <c r="B114" t="s">
        <v>300</v>
      </c>
      <c r="C114" t="s">
        <v>310</v>
      </c>
      <c r="D114" t="s">
        <v>312</v>
      </c>
    </row>
    <row r="115" spans="1:4" ht="12.75" customHeight="1" x14ac:dyDescent="0.15">
      <c r="A115" t="s">
        <v>316</v>
      </c>
      <c r="B115" t="s">
        <v>318</v>
      </c>
      <c r="C115" t="s">
        <v>320</v>
      </c>
      <c r="D115" t="s">
        <v>321</v>
      </c>
    </row>
    <row r="116" spans="1:4" ht="12.75" customHeight="1" x14ac:dyDescent="0.15">
      <c r="A116" t="s">
        <v>316</v>
      </c>
      <c r="B116" t="s">
        <v>318</v>
      </c>
      <c r="C116" t="s">
        <v>324</v>
      </c>
      <c r="D116" t="s">
        <v>326</v>
      </c>
    </row>
    <row r="117" spans="1:4" ht="12.75" customHeight="1" x14ac:dyDescent="0.15">
      <c r="A117" t="s">
        <v>316</v>
      </c>
      <c r="B117" t="s">
        <v>318</v>
      </c>
      <c r="C117" t="s">
        <v>331</v>
      </c>
      <c r="D117" t="s">
        <v>333</v>
      </c>
    </row>
    <row r="118" spans="1:4" ht="12.75" customHeight="1" x14ac:dyDescent="0.15">
      <c r="A118" t="s">
        <v>335</v>
      </c>
      <c r="B118" t="s">
        <v>336</v>
      </c>
      <c r="C118" t="s">
        <v>337</v>
      </c>
      <c r="D118" t="s">
        <v>338</v>
      </c>
    </row>
    <row r="119" spans="1:4" ht="12.75" customHeight="1" x14ac:dyDescent="0.15">
      <c r="A119" t="s">
        <v>335</v>
      </c>
      <c r="B119" t="s">
        <v>336</v>
      </c>
      <c r="C119" t="s">
        <v>342</v>
      </c>
      <c r="D119" t="s">
        <v>343</v>
      </c>
    </row>
    <row r="120" spans="1:4" ht="12.75" customHeight="1" x14ac:dyDescent="0.15">
      <c r="A120" t="s">
        <v>347</v>
      </c>
      <c r="B120" t="s">
        <v>349</v>
      </c>
      <c r="C120" t="s">
        <v>351</v>
      </c>
      <c r="D120" t="s">
        <v>352</v>
      </c>
    </row>
    <row r="121" spans="1:4" ht="12.75" customHeight="1" x14ac:dyDescent="0.15">
      <c r="A121" t="s">
        <v>347</v>
      </c>
      <c r="B121" t="s">
        <v>349</v>
      </c>
      <c r="C121" t="s">
        <v>354</v>
      </c>
      <c r="D121" t="s">
        <v>356</v>
      </c>
    </row>
    <row r="122" spans="1:4" ht="12.75" customHeight="1" x14ac:dyDescent="0.15">
      <c r="A122" t="s">
        <v>347</v>
      </c>
      <c r="B122" t="s">
        <v>349</v>
      </c>
      <c r="C122" t="s">
        <v>361</v>
      </c>
      <c r="D122" t="s">
        <v>363</v>
      </c>
    </row>
    <row r="123" spans="1:4" ht="12.75" customHeight="1" x14ac:dyDescent="0.15">
      <c r="A123" t="s">
        <v>347</v>
      </c>
      <c r="B123" t="s">
        <v>349</v>
      </c>
      <c r="C123" t="s">
        <v>366</v>
      </c>
      <c r="D123" t="s">
        <v>367</v>
      </c>
    </row>
    <row r="124" spans="1:4" ht="12.75" customHeight="1" x14ac:dyDescent="0.15">
      <c r="A124" t="s">
        <v>347</v>
      </c>
      <c r="B124" t="s">
        <v>349</v>
      </c>
      <c r="C124" t="s">
        <v>369</v>
      </c>
      <c r="D124" t="s">
        <v>371</v>
      </c>
    </row>
    <row r="125" spans="1:4" ht="12.75" customHeight="1" x14ac:dyDescent="0.15">
      <c r="A125" t="s">
        <v>374</v>
      </c>
      <c r="B125" t="s">
        <v>380</v>
      </c>
      <c r="C125" t="s">
        <v>382</v>
      </c>
      <c r="D125" t="s">
        <v>383</v>
      </c>
    </row>
    <row r="126" spans="1:4" ht="12.75" customHeight="1" x14ac:dyDescent="0.15">
      <c r="A126" t="s">
        <v>374</v>
      </c>
      <c r="B126" t="s">
        <v>380</v>
      </c>
      <c r="C126" t="s">
        <v>388</v>
      </c>
      <c r="D126" t="s">
        <v>390</v>
      </c>
    </row>
    <row r="127" spans="1:4" ht="12.75" customHeight="1" x14ac:dyDescent="0.15">
      <c r="A127" t="s">
        <v>374</v>
      </c>
      <c r="B127" t="s">
        <v>380</v>
      </c>
      <c r="C127" t="s">
        <v>393</v>
      </c>
      <c r="D127" t="s">
        <v>395</v>
      </c>
    </row>
    <row r="128" spans="1:4" ht="12.75" customHeight="1" x14ac:dyDescent="0.15">
      <c r="A128" t="s">
        <v>374</v>
      </c>
      <c r="B128" t="s">
        <v>380</v>
      </c>
      <c r="C128" t="s">
        <v>398</v>
      </c>
      <c r="D128" t="s">
        <v>400</v>
      </c>
    </row>
    <row r="129" spans="1:4" ht="12.75" customHeight="1" x14ac:dyDescent="0.15">
      <c r="A129" t="s">
        <v>404</v>
      </c>
      <c r="B129" t="s">
        <v>406</v>
      </c>
      <c r="C129" t="s">
        <v>407</v>
      </c>
      <c r="D129" t="s">
        <v>409</v>
      </c>
    </row>
    <row r="130" spans="1:4" ht="12.75" customHeight="1" x14ac:dyDescent="0.15">
      <c r="A130" t="s">
        <v>404</v>
      </c>
      <c r="B130" t="s">
        <v>406</v>
      </c>
      <c r="C130" t="s">
        <v>410</v>
      </c>
      <c r="D130" t="s">
        <v>411</v>
      </c>
    </row>
    <row r="131" spans="1:4" ht="12.75" customHeight="1" x14ac:dyDescent="0.15">
      <c r="A131" t="s">
        <v>404</v>
      </c>
      <c r="B131" t="s">
        <v>406</v>
      </c>
      <c r="C131" t="s">
        <v>415</v>
      </c>
      <c r="D131" t="s">
        <v>417</v>
      </c>
    </row>
    <row r="132" spans="1:4" ht="12.75" customHeight="1" x14ac:dyDescent="0.15">
      <c r="A132" t="s">
        <v>404</v>
      </c>
      <c r="B132" t="s">
        <v>406</v>
      </c>
      <c r="C132" t="s">
        <v>422</v>
      </c>
      <c r="D132" t="s">
        <v>424</v>
      </c>
    </row>
    <row r="133" spans="1:4" ht="12.75" customHeight="1" x14ac:dyDescent="0.15">
      <c r="A133" t="s">
        <v>404</v>
      </c>
      <c r="B133" t="s">
        <v>406</v>
      </c>
      <c r="C133" t="s">
        <v>438</v>
      </c>
      <c r="D133" t="s">
        <v>440</v>
      </c>
    </row>
    <row r="134" spans="1:4" ht="12.75" customHeight="1" x14ac:dyDescent="0.15">
      <c r="A134" t="s">
        <v>442</v>
      </c>
      <c r="B134" t="s">
        <v>444</v>
      </c>
      <c r="C134" t="s">
        <v>446</v>
      </c>
      <c r="D134" t="s">
        <v>448</v>
      </c>
    </row>
    <row r="135" spans="1:4" ht="12.75" customHeight="1" x14ac:dyDescent="0.15">
      <c r="A135" t="s">
        <v>442</v>
      </c>
      <c r="B135" t="s">
        <v>444</v>
      </c>
      <c r="C135" t="s">
        <v>450</v>
      </c>
      <c r="D135" t="s">
        <v>451</v>
      </c>
    </row>
    <row r="136" spans="1:4" ht="12.75" customHeight="1" x14ac:dyDescent="0.15">
      <c r="A136" t="s">
        <v>442</v>
      </c>
      <c r="B136" t="s">
        <v>444</v>
      </c>
      <c r="C136" t="s">
        <v>455</v>
      </c>
      <c r="D136" t="s">
        <v>456</v>
      </c>
    </row>
    <row r="137" spans="1:4" ht="12.75" customHeight="1" x14ac:dyDescent="0.15">
      <c r="A137" t="s">
        <v>442</v>
      </c>
      <c r="B137" t="s">
        <v>444</v>
      </c>
      <c r="C137" t="s">
        <v>458</v>
      </c>
      <c r="D137" t="s">
        <v>460</v>
      </c>
    </row>
    <row r="138" spans="1:4" ht="12.75" customHeight="1" x14ac:dyDescent="0.15">
      <c r="A138" t="s">
        <v>442</v>
      </c>
      <c r="B138" t="s">
        <v>444</v>
      </c>
      <c r="C138" t="s">
        <v>464</v>
      </c>
      <c r="D138" t="s">
        <v>465</v>
      </c>
    </row>
    <row r="139" spans="1:4" ht="12.75" customHeight="1" x14ac:dyDescent="0.15">
      <c r="A139" t="s">
        <v>442</v>
      </c>
      <c r="B139" t="s">
        <v>444</v>
      </c>
      <c r="C139" t="s">
        <v>467</v>
      </c>
      <c r="D139" t="s">
        <v>469</v>
      </c>
    </row>
    <row r="140" spans="1:4" ht="12.75" customHeight="1" x14ac:dyDescent="0.15">
      <c r="A140" t="s">
        <v>442</v>
      </c>
      <c r="B140" t="s">
        <v>444</v>
      </c>
      <c r="C140" t="s">
        <v>470</v>
      </c>
      <c r="D140" t="s">
        <v>472</v>
      </c>
    </row>
    <row r="141" spans="1:4" ht="12.75" customHeight="1" x14ac:dyDescent="0.15">
      <c r="A141" t="s">
        <v>442</v>
      </c>
      <c r="B141" t="s">
        <v>444</v>
      </c>
      <c r="C141" t="s">
        <v>475</v>
      </c>
      <c r="D141" t="s">
        <v>476</v>
      </c>
    </row>
    <row r="142" spans="1:4" ht="12.75" customHeight="1" x14ac:dyDescent="0.15">
      <c r="A142" t="s">
        <v>442</v>
      </c>
      <c r="B142" t="s">
        <v>444</v>
      </c>
      <c r="C142" t="s">
        <v>479</v>
      </c>
      <c r="D142" t="s">
        <v>480</v>
      </c>
    </row>
    <row r="143" spans="1:4" ht="12.75" customHeight="1" x14ac:dyDescent="0.15">
      <c r="A143" t="s">
        <v>442</v>
      </c>
      <c r="B143" t="s">
        <v>444</v>
      </c>
      <c r="C143" t="s">
        <v>484</v>
      </c>
      <c r="D143" t="s">
        <v>485</v>
      </c>
    </row>
    <row r="144" spans="1:4" ht="12.75" customHeight="1" x14ac:dyDescent="0.15">
      <c r="A144" t="s">
        <v>442</v>
      </c>
      <c r="B144" t="s">
        <v>444</v>
      </c>
      <c r="C144" t="s">
        <v>487</v>
      </c>
      <c r="D144" t="s">
        <v>489</v>
      </c>
    </row>
    <row r="145" spans="1:4" ht="12.75" customHeight="1" x14ac:dyDescent="0.15">
      <c r="A145" t="s">
        <v>442</v>
      </c>
      <c r="B145" t="s">
        <v>444</v>
      </c>
      <c r="C145" t="s">
        <v>492</v>
      </c>
      <c r="D145" t="s">
        <v>493</v>
      </c>
    </row>
    <row r="146" spans="1:4" ht="12.75" customHeight="1" x14ac:dyDescent="0.15">
      <c r="A146" t="s">
        <v>442</v>
      </c>
      <c r="B146" t="s">
        <v>444</v>
      </c>
      <c r="C146" t="s">
        <v>498</v>
      </c>
      <c r="D146" t="s">
        <v>499</v>
      </c>
    </row>
    <row r="147" spans="1:4" ht="12.75" customHeight="1" x14ac:dyDescent="0.15">
      <c r="A147" t="s">
        <v>442</v>
      </c>
      <c r="B147" t="s">
        <v>444</v>
      </c>
      <c r="C147" t="s">
        <v>501</v>
      </c>
      <c r="D147" t="s">
        <v>503</v>
      </c>
    </row>
    <row r="148" spans="1:4" ht="12.75" customHeight="1" x14ac:dyDescent="0.15">
      <c r="A148" t="s">
        <v>442</v>
      </c>
      <c r="B148" t="s">
        <v>444</v>
      </c>
      <c r="C148" t="s">
        <v>505</v>
      </c>
      <c r="D148" t="s">
        <v>507</v>
      </c>
    </row>
    <row r="149" spans="1:4" ht="12.75" customHeight="1" x14ac:dyDescent="0.15">
      <c r="A149" t="s">
        <v>442</v>
      </c>
      <c r="B149" t="s">
        <v>444</v>
      </c>
      <c r="C149" t="s">
        <v>510</v>
      </c>
      <c r="D149" t="s">
        <v>512</v>
      </c>
    </row>
    <row r="150" spans="1:4" ht="12.75" customHeight="1" x14ac:dyDescent="0.15">
      <c r="A150" t="s">
        <v>442</v>
      </c>
      <c r="B150" t="s">
        <v>444</v>
      </c>
      <c r="C150" t="s">
        <v>513</v>
      </c>
      <c r="D150" t="s">
        <v>515</v>
      </c>
    </row>
    <row r="151" spans="1:4" ht="12.75" customHeight="1" x14ac:dyDescent="0.15">
      <c r="A151" t="s">
        <v>442</v>
      </c>
      <c r="B151" t="s">
        <v>444</v>
      </c>
      <c r="C151" t="s">
        <v>518</v>
      </c>
      <c r="D151" t="s">
        <v>519</v>
      </c>
    </row>
    <row r="152" spans="1:4" ht="12.75" customHeight="1" x14ac:dyDescent="0.15">
      <c r="A152" t="s">
        <v>520</v>
      </c>
      <c r="B152" t="s">
        <v>522</v>
      </c>
      <c r="C152" t="s">
        <v>523</v>
      </c>
      <c r="D152" t="s">
        <v>524</v>
      </c>
    </row>
    <row r="153" spans="1:4" ht="12.75" customHeight="1" x14ac:dyDescent="0.15">
      <c r="A153" t="s">
        <v>520</v>
      </c>
      <c r="B153" t="s">
        <v>522</v>
      </c>
      <c r="C153" t="s">
        <v>526</v>
      </c>
      <c r="D153" t="s">
        <v>527</v>
      </c>
    </row>
    <row r="154" spans="1:4" ht="12.75" customHeight="1" x14ac:dyDescent="0.15">
      <c r="A154" t="s">
        <v>528</v>
      </c>
      <c r="B154" t="s">
        <v>529</v>
      </c>
      <c r="C154" t="s">
        <v>530</v>
      </c>
      <c r="D154" t="s">
        <v>531</v>
      </c>
    </row>
    <row r="155" spans="1:4" ht="12.75" customHeight="1" x14ac:dyDescent="0.15">
      <c r="A155" t="s">
        <v>528</v>
      </c>
      <c r="B155" t="s">
        <v>529</v>
      </c>
      <c r="C155" t="s">
        <v>535</v>
      </c>
      <c r="D155" t="s">
        <v>536</v>
      </c>
    </row>
    <row r="156" spans="1:4" ht="12.75" customHeight="1" x14ac:dyDescent="0.15">
      <c r="A156" t="s">
        <v>528</v>
      </c>
      <c r="B156" t="s">
        <v>529</v>
      </c>
      <c r="C156" t="s">
        <v>540</v>
      </c>
      <c r="D156" t="s">
        <v>541</v>
      </c>
    </row>
    <row r="157" spans="1:4" ht="12.75" customHeight="1" x14ac:dyDescent="0.15">
      <c r="A157" t="s">
        <v>542</v>
      </c>
      <c r="B157" t="s">
        <v>543</v>
      </c>
      <c r="C157" t="s">
        <v>545</v>
      </c>
      <c r="D157" t="s">
        <v>547</v>
      </c>
    </row>
    <row r="158" spans="1:4" ht="12.75" customHeight="1" x14ac:dyDescent="0.15">
      <c r="A158" t="s">
        <v>542</v>
      </c>
      <c r="B158" t="s">
        <v>543</v>
      </c>
      <c r="C158" t="s">
        <v>551</v>
      </c>
      <c r="D158" t="s">
        <v>554</v>
      </c>
    </row>
    <row r="159" spans="1:4" ht="12.75" customHeight="1" x14ac:dyDescent="0.15">
      <c r="A159" t="s">
        <v>542</v>
      </c>
      <c r="B159" t="s">
        <v>543</v>
      </c>
      <c r="C159" t="s">
        <v>557</v>
      </c>
      <c r="D159" t="s">
        <v>558</v>
      </c>
    </row>
    <row r="160" spans="1:4" ht="12.75" customHeight="1" x14ac:dyDescent="0.15">
      <c r="A160" t="s">
        <v>542</v>
      </c>
      <c r="B160" t="s">
        <v>543</v>
      </c>
      <c r="C160" t="s">
        <v>563</v>
      </c>
      <c r="D160" t="s">
        <v>564</v>
      </c>
    </row>
    <row r="161" spans="1:4" ht="12.75" customHeight="1" x14ac:dyDescent="0.15">
      <c r="A161" t="s">
        <v>542</v>
      </c>
      <c r="B161" t="s">
        <v>543</v>
      </c>
      <c r="C161" t="s">
        <v>569</v>
      </c>
      <c r="D161" t="s">
        <v>571</v>
      </c>
    </row>
    <row r="162" spans="1:4" ht="12.75" customHeight="1" x14ac:dyDescent="0.15">
      <c r="A162" t="s">
        <v>542</v>
      </c>
      <c r="B162" t="s">
        <v>543</v>
      </c>
      <c r="C162" t="s">
        <v>572</v>
      </c>
      <c r="D162" t="s">
        <v>573</v>
      </c>
    </row>
    <row r="163" spans="1:4" ht="12.75" customHeight="1" x14ac:dyDescent="0.15">
      <c r="A163" t="s">
        <v>542</v>
      </c>
      <c r="B163" t="s">
        <v>543</v>
      </c>
      <c r="C163" t="s">
        <v>575</v>
      </c>
      <c r="D163" t="s">
        <v>576</v>
      </c>
    </row>
    <row r="164" spans="1:4" ht="12.75" customHeight="1" x14ac:dyDescent="0.15">
      <c r="A164" t="s">
        <v>542</v>
      </c>
      <c r="B164" t="s">
        <v>543</v>
      </c>
      <c r="C164" t="s">
        <v>578</v>
      </c>
      <c r="D164" t="s">
        <v>579</v>
      </c>
    </row>
    <row r="165" spans="1:4" ht="12.75" customHeight="1" x14ac:dyDescent="0.15">
      <c r="A165" t="s">
        <v>542</v>
      </c>
      <c r="B165" t="s">
        <v>543</v>
      </c>
      <c r="C165" t="s">
        <v>584</v>
      </c>
      <c r="D165" t="s">
        <v>585</v>
      </c>
    </row>
    <row r="166" spans="1:4" ht="12.75" customHeight="1" x14ac:dyDescent="0.15">
      <c r="A166" t="s">
        <v>542</v>
      </c>
      <c r="B166" t="s">
        <v>543</v>
      </c>
      <c r="C166" t="s">
        <v>596</v>
      </c>
      <c r="D166" t="s">
        <v>600</v>
      </c>
    </row>
    <row r="167" spans="1:4" ht="12.75" customHeight="1" x14ac:dyDescent="0.15">
      <c r="A167" t="s">
        <v>542</v>
      </c>
      <c r="B167" t="s">
        <v>543</v>
      </c>
      <c r="C167" t="s">
        <v>604</v>
      </c>
      <c r="D167" t="s">
        <v>606</v>
      </c>
    </row>
    <row r="168" spans="1:4" ht="12.75" customHeight="1" x14ac:dyDescent="0.15">
      <c r="A168" t="s">
        <v>542</v>
      </c>
      <c r="B168" t="s">
        <v>543</v>
      </c>
      <c r="C168" t="s">
        <v>612</v>
      </c>
      <c r="D168" t="s">
        <v>613</v>
      </c>
    </row>
    <row r="169" spans="1:4" ht="12.75" customHeight="1" x14ac:dyDescent="0.15">
      <c r="A169" t="s">
        <v>542</v>
      </c>
      <c r="B169" t="s">
        <v>543</v>
      </c>
      <c r="C169" t="s">
        <v>614</v>
      </c>
      <c r="D169" t="s">
        <v>616</v>
      </c>
    </row>
    <row r="170" spans="1:4" ht="12.75" customHeight="1" x14ac:dyDescent="0.15">
      <c r="A170" t="s">
        <v>619</v>
      </c>
      <c r="B170" t="s">
        <v>621</v>
      </c>
      <c r="C170" t="s">
        <v>622</v>
      </c>
      <c r="D170" t="s">
        <v>624</v>
      </c>
    </row>
    <row r="171" spans="1:4" ht="12.75" customHeight="1" x14ac:dyDescent="0.15">
      <c r="A171" t="s">
        <v>619</v>
      </c>
      <c r="B171" t="s">
        <v>621</v>
      </c>
      <c r="C171" t="s">
        <v>626</v>
      </c>
      <c r="D171" t="s">
        <v>627</v>
      </c>
    </row>
    <row r="172" spans="1:4" ht="12.75" customHeight="1" x14ac:dyDescent="0.15">
      <c r="A172" t="s">
        <v>619</v>
      </c>
      <c r="B172" t="s">
        <v>621</v>
      </c>
      <c r="C172" t="s">
        <v>630</v>
      </c>
      <c r="D172" t="s">
        <v>631</v>
      </c>
    </row>
    <row r="173" spans="1:4" ht="12.75" customHeight="1" x14ac:dyDescent="0.15">
      <c r="A173" t="s">
        <v>619</v>
      </c>
      <c r="B173" t="s">
        <v>621</v>
      </c>
      <c r="C173" t="s">
        <v>633</v>
      </c>
      <c r="D173" t="s">
        <v>636</v>
      </c>
    </row>
    <row r="174" spans="1:4" ht="12.75" customHeight="1" x14ac:dyDescent="0.15">
      <c r="A174" t="s">
        <v>619</v>
      </c>
      <c r="B174" t="s">
        <v>621</v>
      </c>
      <c r="C174" t="s">
        <v>637</v>
      </c>
      <c r="D174" t="s">
        <v>638</v>
      </c>
    </row>
    <row r="175" spans="1:4" ht="12.75" customHeight="1" x14ac:dyDescent="0.15">
      <c r="A175" t="s">
        <v>619</v>
      </c>
      <c r="B175" t="s">
        <v>621</v>
      </c>
      <c r="C175" t="s">
        <v>643</v>
      </c>
      <c r="D175" t="s">
        <v>644</v>
      </c>
    </row>
    <row r="176" spans="1:4" ht="12.75" customHeight="1" x14ac:dyDescent="0.15">
      <c r="A176" t="s">
        <v>619</v>
      </c>
      <c r="B176" t="s">
        <v>621</v>
      </c>
      <c r="C176" t="s">
        <v>648</v>
      </c>
      <c r="D176" t="s">
        <v>650</v>
      </c>
    </row>
    <row r="177" spans="1:4" ht="12.75" customHeight="1" x14ac:dyDescent="0.15">
      <c r="A177" t="s">
        <v>619</v>
      </c>
      <c r="B177" t="s">
        <v>621</v>
      </c>
      <c r="C177" t="s">
        <v>651</v>
      </c>
      <c r="D177" t="s">
        <v>653</v>
      </c>
    </row>
    <row r="178" spans="1:4" ht="12.75" customHeight="1" x14ac:dyDescent="0.15">
      <c r="A178" t="s">
        <v>619</v>
      </c>
      <c r="B178" t="s">
        <v>621</v>
      </c>
      <c r="C178" t="s">
        <v>656</v>
      </c>
      <c r="D178" t="s">
        <v>657</v>
      </c>
    </row>
    <row r="179" spans="1:4" ht="12.75" customHeight="1" x14ac:dyDescent="0.15">
      <c r="A179" t="s">
        <v>658</v>
      </c>
      <c r="B179" t="s">
        <v>660</v>
      </c>
      <c r="C179" t="s">
        <v>662</v>
      </c>
      <c r="D179" t="s">
        <v>664</v>
      </c>
    </row>
    <row r="180" spans="1:4" ht="12.75" customHeight="1" x14ac:dyDescent="0.15">
      <c r="A180" t="s">
        <v>658</v>
      </c>
      <c r="B180" t="s">
        <v>660</v>
      </c>
      <c r="C180" t="s">
        <v>665</v>
      </c>
      <c r="D180" t="s">
        <v>666</v>
      </c>
    </row>
    <row r="181" spans="1:4" ht="12.75" customHeight="1" x14ac:dyDescent="0.15">
      <c r="A181" t="s">
        <v>658</v>
      </c>
      <c r="B181" t="s">
        <v>660</v>
      </c>
      <c r="C181" t="s">
        <v>669</v>
      </c>
      <c r="D181" t="s">
        <v>670</v>
      </c>
    </row>
    <row r="182" spans="1:4" ht="12.75" customHeight="1" x14ac:dyDescent="0.15">
      <c r="A182" t="s">
        <v>658</v>
      </c>
      <c r="B182" t="s">
        <v>660</v>
      </c>
      <c r="C182" t="s">
        <v>673</v>
      </c>
      <c r="D182" t="s">
        <v>674</v>
      </c>
    </row>
    <row r="183" spans="1:4" ht="12.75" customHeight="1" x14ac:dyDescent="0.15">
      <c r="A183" t="s">
        <v>658</v>
      </c>
      <c r="B183" t="s">
        <v>660</v>
      </c>
      <c r="C183" t="s">
        <v>677</v>
      </c>
      <c r="D183" t="s">
        <v>678</v>
      </c>
    </row>
    <row r="184" spans="1:4" ht="12.75" customHeight="1" x14ac:dyDescent="0.15">
      <c r="A184" t="s">
        <v>658</v>
      </c>
      <c r="B184" t="s">
        <v>660</v>
      </c>
      <c r="C184" t="s">
        <v>679</v>
      </c>
      <c r="D184" t="s">
        <v>680</v>
      </c>
    </row>
    <row r="185" spans="1:4" ht="12.75" customHeight="1" x14ac:dyDescent="0.15">
      <c r="A185" t="s">
        <v>658</v>
      </c>
      <c r="B185" t="s">
        <v>660</v>
      </c>
      <c r="C185" t="s">
        <v>681</v>
      </c>
      <c r="D185" t="s">
        <v>682</v>
      </c>
    </row>
    <row r="186" spans="1:4" ht="12.75" customHeight="1" x14ac:dyDescent="0.15">
      <c r="A186" t="s">
        <v>658</v>
      </c>
      <c r="B186" t="s">
        <v>660</v>
      </c>
      <c r="C186" t="s">
        <v>684</v>
      </c>
      <c r="D186" t="s">
        <v>685</v>
      </c>
    </row>
    <row r="187" spans="1:4" ht="12.75" customHeight="1" x14ac:dyDescent="0.15">
      <c r="A187" t="s">
        <v>658</v>
      </c>
      <c r="B187" t="s">
        <v>660</v>
      </c>
      <c r="C187" t="s">
        <v>686</v>
      </c>
      <c r="D187" t="s">
        <v>687</v>
      </c>
    </row>
    <row r="188" spans="1:4" ht="12.75" customHeight="1" x14ac:dyDescent="0.15">
      <c r="A188" t="s">
        <v>658</v>
      </c>
      <c r="B188" t="s">
        <v>660</v>
      </c>
      <c r="C188" t="s">
        <v>688</v>
      </c>
      <c r="D188" t="s">
        <v>689</v>
      </c>
    </row>
    <row r="189" spans="1:4" ht="12.75" customHeight="1" x14ac:dyDescent="0.15">
      <c r="A189" t="s">
        <v>658</v>
      </c>
      <c r="B189" t="s">
        <v>660</v>
      </c>
      <c r="C189" t="s">
        <v>690</v>
      </c>
      <c r="D189" t="s">
        <v>691</v>
      </c>
    </row>
    <row r="190" spans="1:4" ht="12.75" customHeight="1" x14ac:dyDescent="0.15">
      <c r="A190" t="s">
        <v>658</v>
      </c>
      <c r="B190" t="s">
        <v>660</v>
      </c>
      <c r="C190" t="s">
        <v>694</v>
      </c>
      <c r="D190" t="s">
        <v>696</v>
      </c>
    </row>
    <row r="191" spans="1:4" ht="12.75" customHeight="1" x14ac:dyDescent="0.15">
      <c r="A191" t="s">
        <v>658</v>
      </c>
      <c r="B191" t="s">
        <v>660</v>
      </c>
      <c r="C191" t="s">
        <v>697</v>
      </c>
      <c r="D191" t="s">
        <v>698</v>
      </c>
    </row>
    <row r="192" spans="1:4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Facilities with service detail</vt:lpstr>
      <vt:lpstr>service code 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M</cp:lastModifiedBy>
  <dcterms:modified xsi:type="dcterms:W3CDTF">2018-07-20T14:42:50Z</dcterms:modified>
</cp:coreProperties>
</file>