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Ewald/EwaldPreResearch/"/>
    </mc:Choice>
  </mc:AlternateContent>
  <xr:revisionPtr revIDLastSave="0" documentId="13_ncr:1_{FE747B03-CD97-0443-BAC0-06235352993A}" xr6:coauthVersionLast="45" xr6:coauthVersionMax="45" xr10:uidLastSave="{00000000-0000-0000-0000-000000000000}"/>
  <bookViews>
    <workbookView xWindow="0" yWindow="460" windowWidth="28800" windowHeight="17040" activeTab="2" xr2:uid="{ED569559-3BE8-BA43-B08A-1C36884B8A7F}"/>
  </bookViews>
  <sheets>
    <sheet name="CubicTegragonalCell" sheetId="1" r:id="rId1"/>
    <sheet name="Ewald_Energy1stDer" sheetId="3" r:id="rId2"/>
    <sheet name="Force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C18" i="2" l="1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sharedStrings.xml><?xml version="1.0" encoding="utf-8"?>
<sst xmlns="http://schemas.openxmlformats.org/spreadsheetml/2006/main" count="94" uniqueCount="33">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</sst>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</numFmts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topLeftCell="H1" zoomScale="80" zoomScaleNormal="80" workbookViewId="0">
      <selection activeCell="R15" sqref="R15"/>
    </sheetView>
  </sheetViews>
  <sheetFormatPr baseColWidth="10" defaultRowHeight="16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tabSelected="1" topLeftCell="A5" workbookViewId="0">
      <selection activeCell="D32" sqref="D32"/>
    </sheetView>
  </sheetViews>
  <sheetFormatPr baseColWidth="10" defaultRowHeight="16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3:23">
      <c r="H3" s="1">
        <v>8</v>
      </c>
      <c r="I3" s="4"/>
      <c r="J3" s="4"/>
      <c r="K3" s="2"/>
    </row>
    <row r="4" spans="3:23"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3:23"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/>
      <c r="Q5" s="6"/>
      <c r="R5" s="6"/>
    </row>
    <row r="6" spans="3:23"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</row>
    <row r="7" spans="3:23">
      <c r="C7" s="6">
        <v>2.4303000000000002E-2</v>
      </c>
      <c r="D7" s="4">
        <v>5.7710000000000001E-3</v>
      </c>
      <c r="E7" s="16">
        <f t="shared" ref="E7:E12" si="1">(C7-D7)/C7</f>
        <v>0.76253960416409494</v>
      </c>
      <c r="F7">
        <f t="shared" ref="F7:F13" si="2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</row>
    <row r="8" spans="3:23">
      <c r="C8" s="6">
        <v>-4.6545589999999999</v>
      </c>
      <c r="D8" s="4">
        <v>-1.105272</v>
      </c>
      <c r="E8" s="16">
        <f t="shared" si="1"/>
        <v>0.76253990979596553</v>
      </c>
      <c r="F8">
        <f t="shared" si="2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</row>
    <row r="9" spans="3:23">
      <c r="C9" s="6">
        <v>2.4303000000000002E-2</v>
      </c>
      <c r="D9" s="4">
        <v>5.7710000000000001E-3</v>
      </c>
      <c r="E9" s="16">
        <f t="shared" si="1"/>
        <v>0.76253960416409494</v>
      </c>
      <c r="F9">
        <f t="shared" si="2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</row>
    <row r="10" spans="3:23">
      <c r="C10" s="6">
        <v>-5.9154900000000001</v>
      </c>
      <c r="D10" s="4">
        <v>-1.404693</v>
      </c>
      <c r="E10" s="16">
        <f t="shared" si="1"/>
        <v>0.76253987412707991</v>
      </c>
      <c r="F10">
        <f t="shared" si="2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</row>
    <row r="11" spans="3:23">
      <c r="C11" s="6">
        <v>10.545745</v>
      </c>
      <c r="D11" s="4">
        <v>2.504194</v>
      </c>
      <c r="E11" s="16">
        <f t="shared" si="1"/>
        <v>0.76253986797518813</v>
      </c>
      <c r="F11">
        <f t="shared" si="2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</row>
    <row r="12" spans="3:23">
      <c r="C12" s="6">
        <v>-5.9154900000000001</v>
      </c>
      <c r="D12" s="4">
        <v>-1.404693</v>
      </c>
      <c r="E12" s="16">
        <f t="shared" si="1"/>
        <v>0.76253987412707991</v>
      </c>
      <c r="F12">
        <f t="shared" si="2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</row>
    <row r="13" spans="3:23">
      <c r="C13" s="6">
        <v>10.545745</v>
      </c>
      <c r="D13" s="4">
        <v>2.504194</v>
      </c>
      <c r="E13" s="16">
        <f>(C13-D13)/C13</f>
        <v>0.76253986797518813</v>
      </c>
      <c r="F13">
        <f t="shared" si="2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</row>
    <row r="14" spans="3:23">
      <c r="H14" s="4">
        <v>2.504194</v>
      </c>
      <c r="I14" s="4"/>
      <c r="J14" s="4"/>
    </row>
    <row r="15" spans="3:23"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3:23">
      <c r="F16" s="18">
        <f t="shared" ref="F16:F20" si="3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>
      <c r="F17" s="18">
        <f t="shared" si="3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>
      <c r="C18" s="6">
        <f>C6/$C$15</f>
        <v>-0.44136843817103483</v>
      </c>
      <c r="D18" s="6">
        <f>D6/$D$15</f>
        <v>-0.44136836043852834</v>
      </c>
      <c r="F18" s="18">
        <f t="shared" si="3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>
      <c r="C19" s="6">
        <f t="shared" ref="C19:C24" si="4">C7/$C$15</f>
        <v>2.3045313536407337E-3</v>
      </c>
      <c r="D19" s="6">
        <f t="shared" ref="D19:D24" si="5">D7/$D$15</f>
        <v>2.3045339139060312E-3</v>
      </c>
      <c r="F19" s="18">
        <f t="shared" si="3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>
      <c r="C20" s="6">
        <f t="shared" si="4"/>
        <v>-0.44136843817103483</v>
      </c>
      <c r="D20" s="6">
        <f t="shared" si="5"/>
        <v>-0.44136836043852834</v>
      </c>
      <c r="F20" s="18">
        <f t="shared" si="3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>
      <c r="C21" s="6">
        <f t="shared" si="4"/>
        <v>2.3045313536407337E-3</v>
      </c>
      <c r="D21" s="6">
        <f t="shared" si="5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>
      <c r="C22" s="6">
        <f t="shared" si="4"/>
        <v>-0.56093618800758027</v>
      </c>
      <c r="D22" s="6">
        <f t="shared" si="5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>
      <c r="C23" s="6">
        <f t="shared" si="4"/>
        <v>1</v>
      </c>
      <c r="D23" s="6">
        <f t="shared" si="5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>
      <c r="C24" s="6">
        <f t="shared" si="4"/>
        <v>-0.56093618800758027</v>
      </c>
      <c r="D24" s="6">
        <f t="shared" si="5"/>
        <v>-0.56093617347537772</v>
      </c>
      <c r="H24">
        <v>10.545745</v>
      </c>
      <c r="J24" s="4"/>
      <c r="L24" s="15"/>
      <c r="N24" s="6"/>
      <c r="O24" s="6"/>
      <c r="P24" s="6"/>
    </row>
    <row r="25" spans="2:30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>
      <c r="H26">
        <v>10.545745</v>
      </c>
      <c r="J26" s="4"/>
    </row>
    <row r="29" spans="2:30">
      <c r="B29" t="s">
        <v>26</v>
      </c>
      <c r="L29" t="s">
        <v>19</v>
      </c>
      <c r="M29">
        <v>1E-3</v>
      </c>
    </row>
    <row r="30" spans="2:30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>
      <c r="B31" t="s">
        <v>28</v>
      </c>
      <c r="C31" s="6">
        <v>64.407114000000007</v>
      </c>
      <c r="L31" t="s">
        <v>16</v>
      </c>
      <c r="R31" t="s">
        <v>17</v>
      </c>
    </row>
    <row r="32" spans="2:30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>
      <c r="B34" t="s">
        <v>31</v>
      </c>
      <c r="C34" s="6">
        <v>0</v>
      </c>
      <c r="I34" s="11"/>
      <c r="L34" s="15"/>
    </row>
    <row r="35" spans="2:23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>
      <c r="I37" s="11"/>
      <c r="L37" s="15"/>
      <c r="N37" s="6"/>
      <c r="O37" s="6"/>
      <c r="P37" s="6"/>
      <c r="W37" s="6">
        <f>V36/S33</f>
        <v>-17.665999015838143</v>
      </c>
    </row>
    <row r="38" spans="2:23">
      <c r="I38" s="11"/>
      <c r="L38" s="15">
        <f>L36-L35</f>
        <v>4.8330829002907194E-5</v>
      </c>
      <c r="W38" s="10">
        <f>(W36-W37)</f>
        <v>-3.0302485578559413E-4</v>
      </c>
    </row>
    <row r="39" spans="2:23">
      <c r="I39" s="11"/>
    </row>
    <row r="40" spans="2:23">
      <c r="I40" s="11"/>
      <c r="L40" t="s">
        <v>21</v>
      </c>
    </row>
    <row r="41" spans="2:23">
      <c r="I41" s="11"/>
      <c r="L41" t="s">
        <v>19</v>
      </c>
      <c r="M41">
        <v>1E-3</v>
      </c>
      <c r="W41" s="16">
        <f>(S45-S33)/S45</f>
        <v>-1.7152998565996375E-5</v>
      </c>
    </row>
    <row r="42" spans="2:23">
      <c r="I42" s="11"/>
      <c r="L42" t="s">
        <v>20</v>
      </c>
      <c r="M42">
        <f>M41*$M$6</f>
        <v>4.2112E-3</v>
      </c>
    </row>
    <row r="43" spans="2:23">
      <c r="L43" t="s">
        <v>16</v>
      </c>
      <c r="R43" t="s">
        <v>17</v>
      </c>
    </row>
    <row r="44" spans="2:23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>
      <c r="L45" s="14"/>
      <c r="R45">
        <v>0</v>
      </c>
      <c r="S45">
        <f>(L48-L47)/(M42*2)</f>
        <v>5.7382693767199996E-3</v>
      </c>
      <c r="T45">
        <v>0</v>
      </c>
    </row>
    <row r="46" spans="2:23">
      <c r="L46" s="15"/>
    </row>
    <row r="47" spans="2:23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>
      <c r="L49" s="15"/>
      <c r="N49" s="6"/>
      <c r="O49" s="6"/>
      <c r="P49" s="6"/>
    </row>
    <row r="50" spans="8:16">
      <c r="L50" s="15">
        <f>L48-L47</f>
        <v>4.8329999998486528E-5</v>
      </c>
    </row>
    <row r="56" spans="8:16">
      <c r="H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CubicTegragonalCell</vt:lpstr>
      <vt:lpstr>Ewald_Energy1stDer</vt:lpstr>
      <vt:lpstr>ForceTest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2022-07-11T04:15:45Z</dcterms:modified>
</cp:coreProperties>
</file>