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9103EEA6-782F-2646-B91B-7DFF9E005134}" xr6:coauthVersionLast="47" xr6:coauthVersionMax="47" xr10:uidLastSave="{00000000-0000-0000-0000-000000000000}"/>
  <bookViews>
    <workbookView xWindow="51200" yWindow="5580" windowWidth="38400" windowHeight="21100" firstSheet="8" activeTab="16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  <sheet name="TransformationCheck 4 (4)" sheetId="18" r:id="rId17"/>
    <sheet name="FDM GRAD REAL 4 (4)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9" l="1"/>
  <c r="O22" i="19"/>
  <c r="N22" i="19"/>
  <c r="M22" i="19"/>
  <c r="P21" i="19"/>
  <c r="O21" i="19"/>
  <c r="N21" i="19"/>
  <c r="M21" i="19"/>
  <c r="P20" i="19"/>
  <c r="O20" i="19"/>
  <c r="N20" i="19"/>
  <c r="M20" i="19"/>
  <c r="P19" i="19"/>
  <c r="O19" i="19"/>
  <c r="N19" i="19"/>
  <c r="M19" i="19"/>
  <c r="P16" i="19"/>
  <c r="O16" i="19"/>
  <c r="N16" i="19"/>
  <c r="M16" i="19"/>
  <c r="P15" i="19"/>
  <c r="O15" i="19"/>
  <c r="N15" i="19"/>
  <c r="M15" i="19"/>
  <c r="P14" i="19"/>
  <c r="O14" i="19"/>
  <c r="N14" i="19"/>
  <c r="M14" i="19"/>
  <c r="P13" i="19"/>
  <c r="O13" i="19"/>
  <c r="N13" i="19"/>
  <c r="M13" i="19"/>
  <c r="P10" i="19"/>
  <c r="O10" i="19"/>
  <c r="N10" i="19"/>
  <c r="M10" i="19"/>
  <c r="P9" i="19"/>
  <c r="O9" i="19"/>
  <c r="N9" i="19"/>
  <c r="M9" i="19"/>
  <c r="P8" i="19"/>
  <c r="O8" i="19"/>
  <c r="N8" i="19"/>
  <c r="M8" i="19"/>
  <c r="P7" i="19"/>
  <c r="O7" i="19"/>
  <c r="N7" i="19"/>
  <c r="M7" i="19"/>
  <c r="C3" i="18"/>
  <c r="U38" i="18" s="1"/>
  <c r="Z38" i="18" s="1"/>
  <c r="E2" i="18"/>
  <c r="D2" i="18"/>
  <c r="C2" i="18"/>
  <c r="F2" i="18" s="1"/>
  <c r="G2" i="18" s="1"/>
  <c r="P22" i="17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R5" i="18" l="1"/>
  <c r="W5" i="18" s="1"/>
  <c r="R6" i="18"/>
  <c r="W6" i="18" s="1"/>
  <c r="R7" i="18"/>
  <c r="W7" i="18" s="1"/>
  <c r="R8" i="18"/>
  <c r="W8" i="18" s="1"/>
  <c r="R11" i="18"/>
  <c r="W11" i="18" s="1"/>
  <c r="R12" i="18"/>
  <c r="W12" i="18" s="1"/>
  <c r="R13" i="18"/>
  <c r="W13" i="18" s="1"/>
  <c r="R14" i="18"/>
  <c r="W14" i="18" s="1"/>
  <c r="R17" i="18"/>
  <c r="W17" i="18" s="1"/>
  <c r="R18" i="18"/>
  <c r="W18" i="18" s="1"/>
  <c r="R19" i="18"/>
  <c r="W19" i="18" s="1"/>
  <c r="R20" i="18"/>
  <c r="W20" i="18" s="1"/>
  <c r="R23" i="18"/>
  <c r="W23" i="18" s="1"/>
  <c r="R24" i="18"/>
  <c r="W24" i="18" s="1"/>
  <c r="R25" i="18"/>
  <c r="W25" i="18" s="1"/>
  <c r="R26" i="18"/>
  <c r="W26" i="18" s="1"/>
  <c r="R29" i="18"/>
  <c r="W29" i="18" s="1"/>
  <c r="R30" i="18"/>
  <c r="W30" i="18" s="1"/>
  <c r="R31" i="18"/>
  <c r="W31" i="18" s="1"/>
  <c r="R32" i="18"/>
  <c r="W32" i="18" s="1"/>
  <c r="R35" i="18"/>
  <c r="W35" i="18" s="1"/>
  <c r="R36" i="18"/>
  <c r="W36" i="18" s="1"/>
  <c r="R37" i="18"/>
  <c r="W37" i="18" s="1"/>
  <c r="R38" i="18"/>
  <c r="W38" i="18" s="1"/>
  <c r="S5" i="18"/>
  <c r="X5" i="18" s="1"/>
  <c r="S6" i="18"/>
  <c r="X6" i="18" s="1"/>
  <c r="S7" i="18"/>
  <c r="X7" i="18" s="1"/>
  <c r="S8" i="18"/>
  <c r="X8" i="18" s="1"/>
  <c r="S11" i="18"/>
  <c r="X11" i="18" s="1"/>
  <c r="S12" i="18"/>
  <c r="X12" i="18" s="1"/>
  <c r="S13" i="18"/>
  <c r="X13" i="18" s="1"/>
  <c r="S14" i="18"/>
  <c r="X14" i="18" s="1"/>
  <c r="S17" i="18"/>
  <c r="X17" i="18" s="1"/>
  <c r="S18" i="18"/>
  <c r="X18" i="18" s="1"/>
  <c r="S19" i="18"/>
  <c r="X19" i="18" s="1"/>
  <c r="S20" i="18"/>
  <c r="X20" i="18" s="1"/>
  <c r="S23" i="18"/>
  <c r="X23" i="18" s="1"/>
  <c r="S24" i="18"/>
  <c r="X24" i="18" s="1"/>
  <c r="S25" i="18"/>
  <c r="X25" i="18" s="1"/>
  <c r="S26" i="18"/>
  <c r="X26" i="18" s="1"/>
  <c r="S29" i="18"/>
  <c r="X29" i="18" s="1"/>
  <c r="S30" i="18"/>
  <c r="X30" i="18" s="1"/>
  <c r="S31" i="18"/>
  <c r="X31" i="18" s="1"/>
  <c r="S32" i="18"/>
  <c r="X32" i="18" s="1"/>
  <c r="S35" i="18"/>
  <c r="X35" i="18" s="1"/>
  <c r="S36" i="18"/>
  <c r="X36" i="18" s="1"/>
  <c r="S37" i="18"/>
  <c r="X37" i="18" s="1"/>
  <c r="S38" i="18"/>
  <c r="X38" i="18" s="1"/>
  <c r="T5" i="18"/>
  <c r="Y5" i="18" s="1"/>
  <c r="T6" i="18"/>
  <c r="Y6" i="18" s="1"/>
  <c r="T7" i="18"/>
  <c r="Y7" i="18" s="1"/>
  <c r="T8" i="18"/>
  <c r="Y8" i="18" s="1"/>
  <c r="T11" i="18"/>
  <c r="Y11" i="18" s="1"/>
  <c r="T12" i="18"/>
  <c r="Y12" i="18" s="1"/>
  <c r="T13" i="18"/>
  <c r="Y13" i="18" s="1"/>
  <c r="T14" i="18"/>
  <c r="Y14" i="18" s="1"/>
  <c r="T17" i="18"/>
  <c r="Y17" i="18" s="1"/>
  <c r="T18" i="18"/>
  <c r="Y18" i="18" s="1"/>
  <c r="T19" i="18"/>
  <c r="Y19" i="18" s="1"/>
  <c r="T20" i="18"/>
  <c r="Y20" i="18" s="1"/>
  <c r="T23" i="18"/>
  <c r="Y23" i="18" s="1"/>
  <c r="T24" i="18"/>
  <c r="Y24" i="18" s="1"/>
  <c r="T25" i="18"/>
  <c r="Y25" i="18" s="1"/>
  <c r="T26" i="18"/>
  <c r="Y26" i="18" s="1"/>
  <c r="T29" i="18"/>
  <c r="Y29" i="18" s="1"/>
  <c r="T30" i="18"/>
  <c r="Y30" i="18" s="1"/>
  <c r="T31" i="18"/>
  <c r="Y31" i="18" s="1"/>
  <c r="T32" i="18"/>
  <c r="Y32" i="18" s="1"/>
  <c r="T35" i="18"/>
  <c r="Y35" i="18" s="1"/>
  <c r="T36" i="18"/>
  <c r="Y36" i="18" s="1"/>
  <c r="T37" i="18"/>
  <c r="Y37" i="18" s="1"/>
  <c r="T38" i="18"/>
  <c r="Y38" i="18" s="1"/>
  <c r="U5" i="18"/>
  <c r="Z5" i="18" s="1"/>
  <c r="U6" i="18"/>
  <c r="Z6" i="18" s="1"/>
  <c r="U7" i="18"/>
  <c r="Z7" i="18" s="1"/>
  <c r="U8" i="18"/>
  <c r="Z8" i="18" s="1"/>
  <c r="U11" i="18"/>
  <c r="Z11" i="18" s="1"/>
  <c r="U12" i="18"/>
  <c r="Z12" i="18" s="1"/>
  <c r="U13" i="18"/>
  <c r="Z13" i="18" s="1"/>
  <c r="U14" i="18"/>
  <c r="Z14" i="18" s="1"/>
  <c r="U17" i="18"/>
  <c r="Z17" i="18" s="1"/>
  <c r="U18" i="18"/>
  <c r="Z18" i="18" s="1"/>
  <c r="U19" i="18"/>
  <c r="Z19" i="18" s="1"/>
  <c r="U20" i="18"/>
  <c r="Z20" i="18" s="1"/>
  <c r="U23" i="18"/>
  <c r="Z23" i="18" s="1"/>
  <c r="U24" i="18"/>
  <c r="Z24" i="18" s="1"/>
  <c r="U25" i="18"/>
  <c r="Z25" i="18" s="1"/>
  <c r="U26" i="18"/>
  <c r="Z26" i="18" s="1"/>
  <c r="U29" i="18"/>
  <c r="Z29" i="18" s="1"/>
  <c r="U30" i="18"/>
  <c r="Z30" i="18" s="1"/>
  <c r="U31" i="18"/>
  <c r="Z31" i="18" s="1"/>
  <c r="U32" i="18"/>
  <c r="Z32" i="18" s="1"/>
  <c r="U35" i="18"/>
  <c r="Z35" i="18" s="1"/>
  <c r="U36" i="18"/>
  <c r="Z36" i="18" s="1"/>
  <c r="U37" i="18"/>
  <c r="Z37" i="18" s="1"/>
  <c r="T6" i="16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<sst xmlns="http://schemas.openxmlformats.org/spreadsheetml/2006/main" count="201" uniqueCount="48">
  <si>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</si>
  <si>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</si>
  <si>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</si>
  <si>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</si>
  <si>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</si>
  <si>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</si>
  <si>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</si>
  <si>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</si>
  <si>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</si>
  <si>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</si>
  <si>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</si>
  <si>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</si>
  <si>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</si>
  <si>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</si>
  <si>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</si>
  <si>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</si>
  <si>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</si>
  <si>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</si>
  <si>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</si>
  <si>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</si>
  <si>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</si>
  <si>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</si>
  <si>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</si>
  <si>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</si>
  <si>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</si>
  <si>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</si>
  <si>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</si>
  <si>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</si>
  <si>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</si>
  <si>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</si>
  <si>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</si>
  <si>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</si>
  <si>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</si>
  <si>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</si>
  <si>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</si>
  <si>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</si>
  <si>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</si>
  <si>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</si>
  <si>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</si>
  <si>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</si>
  <si>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</si>
  <si>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</si>
  <si>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</si>
  <si>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</si>
  <si>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</si>
  <si>
    <t>Anal</t>
  </si>
  <si>
    <t>Forward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</si>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</sst>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0" formatCode="0.00000000"/>
    <numFmt numFmtId="171" formatCode="0.0000000000"/>
    <numFmt numFmtId="172" formatCode="0.000000%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0" fontId="0" fillId="0" borderId="0" xfId="0" applyNumberFormat="1"/>
    <xf numFmtId="17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NIntegral_ReciSpace_Energy (3)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 t="shared" ref="R5:U8" si="0">(H5-M5)/2/$C$3</f>
        <v>-4.2910467000000473E-3</v>
      </c>
      <c r="S5" s="11">
        <f t="shared" si="0"/>
        <v>6.9955106000000461E-3</v>
      </c>
      <c r="T5" s="11">
        <f t="shared" si="0"/>
        <v>3.39917869999996E-3</v>
      </c>
      <c r="U5" s="11">
        <f t="shared" si="0"/>
        <v>-5.0987681000000049E-3</v>
      </c>
      <c r="W5" s="13">
        <f>(C5-R5)/C5</f>
        <v>1.2940209609246267E-3</v>
      </c>
      <c r="X5" s="13">
        <f t="shared" ref="X5:Z8" si="1">(D5-S5)/D5</f>
        <v>6.0478026856394416E-4</v>
      </c>
      <c r="Y5" s="13">
        <f t="shared" si="1"/>
        <v>2.450727920725784E-3</v>
      </c>
      <c r="Z5" s="13">
        <f t="shared" si="1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 t="shared" si="0"/>
        <v>6.9955106000000461E-3</v>
      </c>
      <c r="S6" s="11">
        <f t="shared" si="0"/>
        <v>5.9308689999999081E-4</v>
      </c>
      <c r="T6" s="11">
        <f t="shared" si="0"/>
        <v>-6.1441057000000826E-3</v>
      </c>
      <c r="U6" s="11">
        <f t="shared" si="0"/>
        <v>9.2161586000000587E-3</v>
      </c>
      <c r="W6" s="13">
        <f t="shared" ref="W6:W8" si="2">(C6-R6)/C6</f>
        <v>6.0478026856394416E-4</v>
      </c>
      <c r="X6" s="13">
        <f t="shared" si="1"/>
        <v>-5.3641728307408853E-3</v>
      </c>
      <c r="Y6" s="13">
        <f t="shared" si="1"/>
        <v>1.0301710514069187E-3</v>
      </c>
      <c r="Z6" s="13">
        <f t="shared" si="1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 t="shared" si="0"/>
        <v>3.39917869999996E-3</v>
      </c>
      <c r="S7" s="11">
        <f t="shared" si="0"/>
        <v>-6.1441057000000826E-3</v>
      </c>
      <c r="T7" s="11">
        <f t="shared" si="0"/>
        <v>-4.3718902000000615E-3</v>
      </c>
      <c r="U7" s="11">
        <f t="shared" si="0"/>
        <v>4.4612107999999866E-3</v>
      </c>
      <c r="W7" s="13">
        <f t="shared" si="2"/>
        <v>2.450727920725784E-3</v>
      </c>
      <c r="X7" s="13">
        <f t="shared" si="1"/>
        <v>1.0301710514069187E-3</v>
      </c>
      <c r="Y7" s="13">
        <f t="shared" si="1"/>
        <v>2.8628355917880771E-3</v>
      </c>
      <c r="Z7" s="13">
        <f t="shared" si="1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 t="shared" si="0"/>
        <v>-5.0987681000000049E-3</v>
      </c>
      <c r="S8" s="11">
        <f t="shared" si="0"/>
        <v>9.2161586000000587E-3</v>
      </c>
      <c r="T8" s="11">
        <f t="shared" si="0"/>
        <v>4.4612107999999866E-3</v>
      </c>
      <c r="U8" s="11">
        <f t="shared" si="0"/>
        <v>-8.0895658999999634E-3</v>
      </c>
      <c r="W8" s="13">
        <f t="shared" si="2"/>
        <v>2.4507181384552388E-3</v>
      </c>
      <c r="X8" s="13">
        <f t="shared" si="1"/>
        <v>1.0301656858899789E-3</v>
      </c>
      <c r="Y8" s="13">
        <f t="shared" si="1"/>
        <v>4.2016172658304318E-3</v>
      </c>
      <c r="Z8" s="13">
        <f t="shared" si="1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 t="shared" ref="R11:U14" si="3">(H11-M11)/2/$C$3</f>
        <v>4.3925707999999987E-3</v>
      </c>
      <c r="S11" s="11">
        <f t="shared" si="3"/>
        <v>3.3991597999999922E-3</v>
      </c>
      <c r="T11" s="11">
        <f t="shared" si="3"/>
        <v>-1.1455725999999326E-3</v>
      </c>
      <c r="U11" s="11">
        <f t="shared" si="3"/>
        <v>5.6903486999999864E-3</v>
      </c>
      <c r="W11" s="13">
        <f t="shared" ref="W11:Z38" si="4">(C11-R11)/C11</f>
        <v>-2.529531700009871E-3</v>
      </c>
      <c r="X11" s="13">
        <f t="shared" si="4"/>
        <v>2.4562744608974509E-3</v>
      </c>
      <c r="Y11" s="13">
        <f t="shared" si="4"/>
        <v>-1.4760453957899079E-2</v>
      </c>
      <c r="Z11" s="13">
        <f t="shared" si="4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 t="shared" si="3"/>
        <v>3.3991597999999922E-3</v>
      </c>
      <c r="S12" s="11">
        <f t="shared" si="3"/>
        <v>-2.6994318999999829E-3</v>
      </c>
      <c r="T12" s="11">
        <f t="shared" si="3"/>
        <v>-4.4265909999998895E-4</v>
      </c>
      <c r="U12" s="11">
        <f t="shared" si="3"/>
        <v>4.461168699999938E-3</v>
      </c>
      <c r="W12" s="13">
        <f t="shared" si="4"/>
        <v>2.4562744608974509E-3</v>
      </c>
      <c r="X12" s="13">
        <f t="shared" si="4"/>
        <v>2.3319997713267099E-3</v>
      </c>
      <c r="Y12" s="13">
        <f t="shared" si="4"/>
        <v>2.7638885980505429E-2</v>
      </c>
      <c r="Z12" s="13">
        <f t="shared" si="4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 t="shared" si="3"/>
        <v>-1.1455725999999326E-3</v>
      </c>
      <c r="S13" s="11">
        <f t="shared" si="3"/>
        <v>-4.4265909999998895E-4</v>
      </c>
      <c r="T13" s="11">
        <f t="shared" si="3"/>
        <v>-1.7505640000003639E-4</v>
      </c>
      <c r="U13" s="11">
        <f t="shared" si="3"/>
        <v>-1.5559857999999233E-3</v>
      </c>
      <c r="W13" s="13">
        <f t="shared" si="4"/>
        <v>-1.4760453957899079E-2</v>
      </c>
      <c r="X13" s="13">
        <f t="shared" si="4"/>
        <v>2.7638885980505429E-2</v>
      </c>
      <c r="Y13" s="13">
        <f t="shared" si="4"/>
        <v>0.12528836009817429</v>
      </c>
      <c r="Z13" s="13">
        <f t="shared" si="4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 t="shared" si="3"/>
        <v>5.6903486999999864E-3</v>
      </c>
      <c r="S14" s="11">
        <f t="shared" si="3"/>
        <v>4.461168699999938E-3</v>
      </c>
      <c r="T14" s="11">
        <f t="shared" si="3"/>
        <v>-1.5559857999999233E-3</v>
      </c>
      <c r="U14" s="11">
        <f t="shared" si="3"/>
        <v>8.6893662000001037E-3</v>
      </c>
      <c r="W14" s="13">
        <f t="shared" si="4"/>
        <v>-4.4128447622435001E-3</v>
      </c>
      <c r="X14" s="13">
        <f t="shared" si="4"/>
        <v>4.2110145155549953E-3</v>
      </c>
      <c r="Y14" s="13">
        <f t="shared" si="4"/>
        <v>-2.4753676505583223E-2</v>
      </c>
      <c r="Z14" s="13">
        <f t="shared" si="4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 t="shared" ref="R17:U20" si="5">(H17-M17)/2/$C$3</f>
        <v>-6.5888792999999925E-3</v>
      </c>
      <c r="S17" s="11">
        <f t="shared" si="5"/>
        <v>-5.0987497999999479E-3</v>
      </c>
      <c r="T17" s="11">
        <f t="shared" si="5"/>
        <v>5.6903748999999684E-3</v>
      </c>
      <c r="U17" s="11">
        <f t="shared" si="5"/>
        <v>-5.8875441000000306E-3</v>
      </c>
      <c r="W17" s="13">
        <f t="shared" si="4"/>
        <v>-2.5330463353888779E-3</v>
      </c>
      <c r="X17" s="13">
        <f t="shared" si="4"/>
        <v>2.4542984448266752E-3</v>
      </c>
      <c r="Y17" s="13">
        <f t="shared" si="4"/>
        <v>-4.4174693675009492E-3</v>
      </c>
      <c r="Z17" s="13">
        <f t="shared" si="4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 t="shared" si="5"/>
        <v>-5.0987497999999479E-3</v>
      </c>
      <c r="S18" s="11">
        <f t="shared" si="5"/>
        <v>4.0491586999999961E-3</v>
      </c>
      <c r="T18" s="11">
        <f t="shared" si="5"/>
        <v>4.461175799999953E-3</v>
      </c>
      <c r="U18" s="11">
        <f t="shared" si="5"/>
        <v>-4.1602964000000443E-3</v>
      </c>
      <c r="W18" s="13">
        <f t="shared" si="4"/>
        <v>2.4542984448266752E-3</v>
      </c>
      <c r="X18" s="13">
        <f t="shared" si="4"/>
        <v>2.3293263210360242E-3</v>
      </c>
      <c r="Y18" s="13">
        <f t="shared" si="4"/>
        <v>4.2094297062175061E-3</v>
      </c>
      <c r="Z18" s="13">
        <f t="shared" si="4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 t="shared" si="5"/>
        <v>5.6903748999999684E-3</v>
      </c>
      <c r="S19" s="11">
        <f t="shared" si="5"/>
        <v>4.461175799999953E-3</v>
      </c>
      <c r="T19" s="11">
        <f t="shared" si="5"/>
        <v>-6.7230665999999661E-3</v>
      </c>
      <c r="U19" s="11">
        <f t="shared" si="5"/>
        <v>5.2446848999999907E-3</v>
      </c>
      <c r="W19" s="13">
        <f t="shared" si="4"/>
        <v>-4.4174693675009492E-3</v>
      </c>
      <c r="X19" s="13">
        <f t="shared" si="4"/>
        <v>4.2094297062175061E-3</v>
      </c>
      <c r="Y19" s="13">
        <f t="shared" si="4"/>
        <v>-5.6266595134157674E-3</v>
      </c>
      <c r="Z19" s="13">
        <f t="shared" si="4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 t="shared" si="5"/>
        <v>-5.8875441000000306E-3</v>
      </c>
      <c r="S20" s="11">
        <f t="shared" si="5"/>
        <v>-4.1602964000000443E-3</v>
      </c>
      <c r="T20" s="11">
        <f t="shared" si="5"/>
        <v>5.2446848999999907E-3</v>
      </c>
      <c r="U20" s="11">
        <f t="shared" si="5"/>
        <v>-6.0484242999999868E-3</v>
      </c>
      <c r="W20" s="13">
        <f t="shared" si="4"/>
        <v>-6.4121092455097011E-3</v>
      </c>
      <c r="X20" s="13">
        <f t="shared" si="4"/>
        <v>6.7580740006527749E-3</v>
      </c>
      <c r="Y20" s="13">
        <f t="shared" si="4"/>
        <v>-1.0870557854959479E-2</v>
      </c>
      <c r="Z20" s="13">
        <f t="shared" si="4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2.297782799999884E-3</v>
      </c>
      <c r="S23" s="11">
        <f t="shared" si="6"/>
        <v>-1.1455725999999326E-3</v>
      </c>
      <c r="T23" s="11">
        <f t="shared" si="6"/>
        <v>8.3007365999999798E-3</v>
      </c>
      <c r="U23" s="11">
        <f t="shared" si="6"/>
        <v>3.4367177999997112E-3</v>
      </c>
      <c r="W23" s="13">
        <f t="shared" si="4"/>
        <v>-9.7370465883126322E-3</v>
      </c>
      <c r="X23" s="13">
        <f t="shared" si="4"/>
        <v>-1.4760453957899079E-2</v>
      </c>
      <c r="Y23" s="13">
        <f t="shared" si="4"/>
        <v>4.0079504703121631E-3</v>
      </c>
      <c r="Z23" s="13">
        <f t="shared" si="4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-1.1455725999999326E-3</v>
      </c>
      <c r="S24" s="11">
        <f t="shared" si="6"/>
        <v>7.9513010000000633E-4</v>
      </c>
      <c r="T24" s="11">
        <f t="shared" si="6"/>
        <v>-3.6197303999999943E-3</v>
      </c>
      <c r="U24" s="11">
        <f t="shared" si="6"/>
        <v>-1.5559857999999233E-3</v>
      </c>
      <c r="W24" s="13">
        <f t="shared" si="4"/>
        <v>-1.4760453957899079E-2</v>
      </c>
      <c r="X24" s="13">
        <f t="shared" si="4"/>
        <v>-1.6000616840197917E-2</v>
      </c>
      <c r="Y24" s="13">
        <f t="shared" si="4"/>
        <v>6.8864740025794948E-3</v>
      </c>
      <c r="Z24" s="13">
        <f t="shared" si="4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8.3007365999999798E-3</v>
      </c>
      <c r="S25" s="11">
        <f t="shared" si="6"/>
        <v>-3.6197303999999943E-3</v>
      </c>
      <c r="T25" s="11">
        <f t="shared" si="6"/>
        <v>-8.8856307000000079E-3</v>
      </c>
      <c r="U25" s="11">
        <f t="shared" si="6"/>
        <v>1.0859191100000016E-2</v>
      </c>
      <c r="W25" s="13">
        <f t="shared" si="4"/>
        <v>4.0079504703121631E-3</v>
      </c>
      <c r="X25" s="13">
        <f t="shared" si="4"/>
        <v>6.8864740025794948E-3</v>
      </c>
      <c r="Y25" s="13">
        <f t="shared" si="4"/>
        <v>5.6295194542283081E-3</v>
      </c>
      <c r="Z25" s="13">
        <f t="shared" si="4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3.4367177999997112E-3</v>
      </c>
      <c r="S26" s="11">
        <f t="shared" si="6"/>
        <v>-1.5559857999999233E-3</v>
      </c>
      <c r="T26" s="11">
        <f t="shared" si="6"/>
        <v>1.0859191100000016E-2</v>
      </c>
      <c r="U26" s="11">
        <f t="shared" si="6"/>
        <v>4.944425400000077E-3</v>
      </c>
      <c r="W26" s="13">
        <f t="shared" si="4"/>
        <v>-1.4760454257501955E-2</v>
      </c>
      <c r="X26" s="13">
        <f t="shared" si="4"/>
        <v>-2.4753676505583223E-2</v>
      </c>
      <c r="Y26" s="13">
        <f t="shared" si="4"/>
        <v>6.8864830571254603E-3</v>
      </c>
      <c r="Z26" s="13">
        <f t="shared" si="4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 t="shared" ref="R29:U32" si="7">(H29-M29)/2/$C$3</f>
        <v>-1.3177712199999997E-2</v>
      </c>
      <c r="S29" s="11">
        <f t="shared" si="7"/>
        <v>5.6903486999999864E-3</v>
      </c>
      <c r="T29" s="11">
        <f t="shared" si="7"/>
        <v>3.4367177999997112E-3</v>
      </c>
      <c r="U29" s="11">
        <f t="shared" si="7"/>
        <v>-1.1775103600000086E-2</v>
      </c>
      <c r="W29" s="13">
        <f t="shared" si="4"/>
        <v>-2.5295164082076087E-3</v>
      </c>
      <c r="X29" s="13">
        <f t="shared" si="4"/>
        <v>-4.4128447622435001E-3</v>
      </c>
      <c r="Y29" s="13">
        <f t="shared" si="4"/>
        <v>-1.4760454257501955E-2</v>
      </c>
      <c r="Z29" s="13">
        <f t="shared" si="4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 t="shared" si="7"/>
        <v>5.6903486999999864E-3</v>
      </c>
      <c r="S30" s="11">
        <f t="shared" si="7"/>
        <v>-5.8728529999999696E-3</v>
      </c>
      <c r="T30" s="11">
        <f t="shared" si="7"/>
        <v>-1.5559857999999233E-3</v>
      </c>
      <c r="U30" s="11">
        <f t="shared" si="7"/>
        <v>5.2446922000000049E-3</v>
      </c>
      <c r="W30" s="13">
        <f t="shared" si="4"/>
        <v>-4.4128447622435001E-3</v>
      </c>
      <c r="X30" s="13">
        <f t="shared" si="4"/>
        <v>-3.2092452368660184E-3</v>
      </c>
      <c r="Y30" s="13">
        <f t="shared" si="4"/>
        <v>-2.4753676505583223E-2</v>
      </c>
      <c r="Z30" s="13">
        <f t="shared" si="4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 t="shared" si="7"/>
        <v>3.4367177999997112E-3</v>
      </c>
      <c r="S31" s="11">
        <f t="shared" si="7"/>
        <v>-1.5559857999999233E-3</v>
      </c>
      <c r="T31" s="11">
        <f t="shared" si="7"/>
        <v>5.2516940000010837E-4</v>
      </c>
      <c r="U31" s="11">
        <f t="shared" si="7"/>
        <v>3.706636199999995E-3</v>
      </c>
      <c r="W31" s="13">
        <f t="shared" si="4"/>
        <v>-1.4760454257501955E-2</v>
      </c>
      <c r="X31" s="13">
        <f t="shared" si="4"/>
        <v>-2.4753676505583223E-2</v>
      </c>
      <c r="Y31" s="13">
        <f t="shared" si="4"/>
        <v>0.12528802698205224</v>
      </c>
      <c r="Z31" s="13">
        <f t="shared" si="4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 t="shared" si="7"/>
        <v>-1.1775103600000086E-2</v>
      </c>
      <c r="S32" s="11">
        <f t="shared" si="7"/>
        <v>5.2446922000000049E-3</v>
      </c>
      <c r="T32" s="11">
        <f t="shared" si="7"/>
        <v>3.706636199999995E-3</v>
      </c>
      <c r="U32" s="11">
        <f t="shared" si="7"/>
        <v>-1.2096949499999961E-2</v>
      </c>
      <c r="W32" s="13">
        <f t="shared" si="4"/>
        <v>-6.4134254773921713E-3</v>
      </c>
      <c r="X32" s="13">
        <f t="shared" si="4"/>
        <v>-1.087196487086747E-2</v>
      </c>
      <c r="Y32" s="13">
        <f t="shared" si="4"/>
        <v>-3.1390366429179445E-2</v>
      </c>
      <c r="Z32" s="13">
        <f t="shared" si="4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 t="shared" ref="R35:U38" si="8">(H35-M35)/2/$C$3</f>
        <v>1.3279227400000287E-2</v>
      </c>
      <c r="S35" s="11">
        <f t="shared" si="8"/>
        <v>-5.8875441000000306E-3</v>
      </c>
      <c r="T35" s="11">
        <f t="shared" si="8"/>
        <v>-1.1775088200000061E-2</v>
      </c>
      <c r="U35" s="11">
        <f t="shared" si="8"/>
        <v>1.7747111999998066E-3</v>
      </c>
      <c r="W35" s="13">
        <f t="shared" si="4"/>
        <v>-3.7706513955519656E-3</v>
      </c>
      <c r="X35" s="13">
        <f t="shared" si="4"/>
        <v>-6.4121092455097011E-3</v>
      </c>
      <c r="Y35" s="13">
        <f t="shared" si="4"/>
        <v>-6.4121092455097011E-3</v>
      </c>
      <c r="Z35" s="13">
        <f t="shared" si="4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 t="shared" si="8"/>
        <v>-5.8875441000000306E-3</v>
      </c>
      <c r="S36" s="11">
        <f t="shared" si="8"/>
        <v>5.6891829000000477E-3</v>
      </c>
      <c r="T36" s="11">
        <f t="shared" si="8"/>
        <v>5.2446848999999907E-3</v>
      </c>
      <c r="U36" s="11">
        <f t="shared" si="8"/>
        <v>-8.8139949999998038E-4</v>
      </c>
      <c r="W36" s="13">
        <f t="shared" si="4"/>
        <v>-6.4121092455097011E-3</v>
      </c>
      <c r="X36" s="13">
        <f t="shared" si="4"/>
        <v>-4.9791212416379913E-3</v>
      </c>
      <c r="Y36" s="13">
        <f t="shared" si="4"/>
        <v>-1.0870557854959479E-2</v>
      </c>
      <c r="Z36" s="13">
        <f t="shared" si="4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 t="shared" si="8"/>
        <v>-1.1775088200000061E-2</v>
      </c>
      <c r="S37" s="11">
        <f t="shared" si="8"/>
        <v>5.2446848999999907E-3</v>
      </c>
      <c r="T37" s="11">
        <f t="shared" si="8"/>
        <v>1.3556210299999968E-2</v>
      </c>
      <c r="U37" s="11">
        <f t="shared" si="8"/>
        <v>-1.7627989999999608E-3</v>
      </c>
      <c r="W37" s="13">
        <f t="shared" si="4"/>
        <v>-6.4121092455097011E-3</v>
      </c>
      <c r="X37" s="13">
        <f t="shared" si="4"/>
        <v>-1.0870557854959479E-2</v>
      </c>
      <c r="Y37" s="13">
        <f t="shared" si="4"/>
        <v>-8.389690670271897E-3</v>
      </c>
      <c r="Z37" s="13">
        <f t="shared" si="4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 t="shared" si="8"/>
        <v>1.7747111999998066E-3</v>
      </c>
      <c r="S38" s="11">
        <f t="shared" si="8"/>
        <v>-8.8139949999998038E-4</v>
      </c>
      <c r="T38" s="11">
        <f t="shared" si="8"/>
        <v>-1.7627989999999608E-3</v>
      </c>
      <c r="U38" s="11">
        <f t="shared" si="8"/>
        <v>-7.8542699999999827E-3</v>
      </c>
      <c r="W38" s="13">
        <f t="shared" si="4"/>
        <v>-6.7712619511995684E-2</v>
      </c>
      <c r="X38" s="13">
        <f t="shared" si="4"/>
        <v>-0.1061982971388874</v>
      </c>
      <c r="Y38" s="13">
        <f t="shared" si="4"/>
        <v>-0.10619829783305314</v>
      </c>
      <c r="Z38" s="13">
        <f t="shared" si="4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 t="shared" ref="R5:U8" si="0">(H5-M5)/2/$C$3</f>
        <v>-4.224932619999993E-2</v>
      </c>
      <c r="S5" s="11">
        <f t="shared" si="0"/>
        <v>3.516561690000003E-2</v>
      </c>
      <c r="T5" s="11">
        <f t="shared" si="0"/>
        <v>9.3849241000000354E-3</v>
      </c>
      <c r="U5" s="11">
        <f t="shared" si="0"/>
        <v>1.8769848300000114E-2</v>
      </c>
      <c r="W5" s="6">
        <f>(C5-R5)/C5</f>
        <v>5.9487232300064074E-5</v>
      </c>
      <c r="X5" s="6">
        <f t="shared" ref="X5:Z8" si="1">(D5-S5)/D5</f>
        <v>6.174246685001464E-5</v>
      </c>
      <c r="Y5" s="6">
        <f t="shared" si="1"/>
        <v>3.3614436926545733E-6</v>
      </c>
      <c r="Z5" s="6">
        <f t="shared" si="1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 t="shared" si="0"/>
        <v>3.516561690000003E-2</v>
      </c>
      <c r="S6" s="11">
        <f t="shared" si="0"/>
        <v>2.193665639999981E-2</v>
      </c>
      <c r="T6" s="11">
        <f t="shared" si="0"/>
        <v>-7.6887129000001095E-3</v>
      </c>
      <c r="U6" s="11">
        <f t="shared" si="0"/>
        <v>-1.5377425700000003E-2</v>
      </c>
      <c r="W6" s="6">
        <f t="shared" ref="W6:W8" si="2">(C6-R6)/C6</f>
        <v>6.174246685001464E-5</v>
      </c>
      <c r="X6" s="6">
        <f t="shared" si="1"/>
        <v>-3.701749453417548E-5</v>
      </c>
      <c r="Y6" s="6">
        <f t="shared" si="1"/>
        <v>1.9703950022922131E-5</v>
      </c>
      <c r="Z6" s="6">
        <f t="shared" si="1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 t="shared" si="0"/>
        <v>9.3849241000000354E-3</v>
      </c>
      <c r="S7" s="11">
        <f t="shared" si="0"/>
        <v>-7.6887129000001095E-3</v>
      </c>
      <c r="T7" s="11">
        <f t="shared" si="0"/>
        <v>-6.312202199999957E-3</v>
      </c>
      <c r="U7" s="11">
        <f t="shared" si="0"/>
        <v>-2.8794717999999688E-3</v>
      </c>
      <c r="W7" s="6">
        <f t="shared" si="2"/>
        <v>3.3614436926545733E-6</v>
      </c>
      <c r="X7" s="6">
        <f t="shared" si="1"/>
        <v>1.9703950022922131E-5</v>
      </c>
      <c r="Y7" s="6">
        <f t="shared" si="1"/>
        <v>-3.5587895784739635E-5</v>
      </c>
      <c r="Z7" s="6">
        <f t="shared" si="1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 t="shared" si="0"/>
        <v>1.8769848300000114E-2</v>
      </c>
      <c r="S8" s="11">
        <f t="shared" si="0"/>
        <v>-1.5377425700000003E-2</v>
      </c>
      <c r="T8" s="11">
        <f t="shared" si="0"/>
        <v>-2.8794717999999688E-3</v>
      </c>
      <c r="U8" s="11">
        <f t="shared" si="0"/>
        <v>-1.0631409800000019E-2</v>
      </c>
      <c r="W8" s="6">
        <f t="shared" si="2"/>
        <v>3.3561160146809181E-6</v>
      </c>
      <c r="X8" s="6">
        <f t="shared" si="1"/>
        <v>1.9710517975736263E-5</v>
      </c>
      <c r="Y8" s="6">
        <f t="shared" si="1"/>
        <v>-9.9803956765662525E-5</v>
      </c>
      <c r="Z8" s="6">
        <f t="shared" si="1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 t="shared" ref="R11:U14" si="3">(H11-M11)/2/$C$3</f>
        <v>-1.355724610000008E-2</v>
      </c>
      <c r="S11" s="11">
        <f t="shared" si="3"/>
        <v>9.385237499999477E-3</v>
      </c>
      <c r="T11" s="11">
        <f t="shared" si="3"/>
        <v>1.084087780000003E-2</v>
      </c>
      <c r="U11" s="11">
        <f t="shared" si="3"/>
        <v>5.2864243000000019E-3</v>
      </c>
      <c r="W11" s="6">
        <f t="shared" ref="W11:Z38" si="4">(C11-R11)/C11</f>
        <v>-3.6018198961937732E-5</v>
      </c>
      <c r="X11" s="6">
        <f t="shared" si="4"/>
        <v>-3.0032427437869777E-5</v>
      </c>
      <c r="Y11" s="6">
        <f t="shared" si="4"/>
        <v>7.4147260879146133E-5</v>
      </c>
      <c r="Z11" s="6">
        <f t="shared" si="4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 t="shared" si="3"/>
        <v>9.385237499999477E-3</v>
      </c>
      <c r="S12" s="11">
        <f t="shared" si="3"/>
        <v>-1.6830368000000928E-3</v>
      </c>
      <c r="T12" s="11">
        <f t="shared" si="3"/>
        <v>1.9653677100000058E-2</v>
      </c>
      <c r="U12" s="11">
        <f t="shared" si="3"/>
        <v>-2.8797056000000321E-3</v>
      </c>
      <c r="W12" s="6">
        <f t="shared" si="4"/>
        <v>-3.0032427437869777E-5</v>
      </c>
      <c r="X12" s="6">
        <f t="shared" si="4"/>
        <v>-1.4725434965301085E-4</v>
      </c>
      <c r="Y12" s="6">
        <f t="shared" si="4"/>
        <v>-1.4758473914904343E-5</v>
      </c>
      <c r="Z12" s="6">
        <f t="shared" si="4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 t="shared" si="3"/>
        <v>1.084087780000003E-2</v>
      </c>
      <c r="S13" s="11">
        <f t="shared" si="3"/>
        <v>1.9653677100000058E-2</v>
      </c>
      <c r="T13" s="11">
        <f t="shared" si="3"/>
        <v>-1.3267116999999065E-3</v>
      </c>
      <c r="U13" s="11">
        <f t="shared" si="3"/>
        <v>-5.0466693999999708E-3</v>
      </c>
      <c r="W13" s="6">
        <f t="shared" si="4"/>
        <v>7.4147260879146133E-5</v>
      </c>
      <c r="X13" s="6">
        <f t="shared" si="4"/>
        <v>-1.4758473914904343E-5</v>
      </c>
      <c r="Y13" s="6">
        <f t="shared" si="4"/>
        <v>2.4034938443451295E-4</v>
      </c>
      <c r="Z13" s="6">
        <f t="shared" si="4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 t="shared" si="3"/>
        <v>5.2864243000000019E-3</v>
      </c>
      <c r="S14" s="11">
        <f t="shared" si="3"/>
        <v>-2.8797056000000321E-3</v>
      </c>
      <c r="T14" s="11">
        <f t="shared" si="3"/>
        <v>-5.0466693999999708E-3</v>
      </c>
      <c r="U14" s="11">
        <f t="shared" si="3"/>
        <v>3.1259618999999322E-3</v>
      </c>
      <c r="W14" s="6">
        <f t="shared" si="4"/>
        <v>-1.7744648787754429E-4</v>
      </c>
      <c r="X14" s="6">
        <f t="shared" si="4"/>
        <v>-1.810075074405981E-4</v>
      </c>
      <c r="Y14" s="6">
        <f t="shared" si="4"/>
        <v>3.6218615712899663E-5</v>
      </c>
      <c r="Z14" s="6">
        <f t="shared" si="4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 t="shared" ref="R17:U20" si="5">(H17-M17)/2/$C$3</f>
        <v>-2.7113637400000105E-2</v>
      </c>
      <c r="S17" s="11">
        <f t="shared" si="5"/>
        <v>1.8769848300000114E-2</v>
      </c>
      <c r="T17" s="11">
        <f t="shared" si="5"/>
        <v>5.2860147999999468E-3</v>
      </c>
      <c r="U17" s="11">
        <f t="shared" si="5"/>
        <v>1.876971549999995E-2</v>
      </c>
      <c r="W17" s="6">
        <f t="shared" si="4"/>
        <v>-4.4914868957495908E-6</v>
      </c>
      <c r="X17" s="6">
        <f t="shared" si="4"/>
        <v>3.3561160146809181E-6</v>
      </c>
      <c r="Y17" s="6">
        <f t="shared" si="4"/>
        <v>-9.9970174749998007E-5</v>
      </c>
      <c r="Z17" s="6">
        <f t="shared" si="4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 t="shared" si="5"/>
        <v>1.8769848300000114E-2</v>
      </c>
      <c r="S18" s="11">
        <f t="shared" si="5"/>
        <v>-3.3658416999999413E-3</v>
      </c>
      <c r="T18" s="11">
        <f t="shared" si="5"/>
        <v>-2.8794717999999688E-3</v>
      </c>
      <c r="U18" s="11">
        <f t="shared" si="5"/>
        <v>1.5334543399999831E-2</v>
      </c>
      <c r="W18" s="6">
        <f t="shared" si="4"/>
        <v>3.3561160146809181E-6</v>
      </c>
      <c r="X18" s="6">
        <f t="shared" si="4"/>
        <v>-7.8350880481089182E-5</v>
      </c>
      <c r="Y18" s="6">
        <f t="shared" si="4"/>
        <v>-9.9803956765662525E-5</v>
      </c>
      <c r="Z18" s="6">
        <f t="shared" si="4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 t="shared" si="5"/>
        <v>5.2860147999999468E-3</v>
      </c>
      <c r="S19" s="11">
        <f t="shared" si="5"/>
        <v>-2.8794717999999688E-3</v>
      </c>
      <c r="T19" s="11">
        <f t="shared" si="5"/>
        <v>6.9650874999998766E-3</v>
      </c>
      <c r="U19" s="11">
        <f t="shared" si="5"/>
        <v>-2.8793427999999205E-3</v>
      </c>
      <c r="W19" s="6">
        <f t="shared" si="4"/>
        <v>-9.9970174749998007E-5</v>
      </c>
      <c r="X19" s="6">
        <f t="shared" si="4"/>
        <v>-9.9803956765662525E-5</v>
      </c>
      <c r="Y19" s="6">
        <f t="shared" si="4"/>
        <v>3.0308679063715461E-5</v>
      </c>
      <c r="Z19" s="6">
        <f t="shared" si="4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 t="shared" si="5"/>
        <v>1.876971549999995E-2</v>
      </c>
      <c r="S20" s="11">
        <f t="shared" si="5"/>
        <v>1.5334543399999831E-2</v>
      </c>
      <c r="T20" s="11">
        <f t="shared" si="5"/>
        <v>-2.8793427999999205E-3</v>
      </c>
      <c r="U20" s="11">
        <f t="shared" si="5"/>
        <v>-3.3653020000003198E-3</v>
      </c>
      <c r="W20" s="6">
        <f t="shared" si="4"/>
        <v>1.0431269332304623E-5</v>
      </c>
      <c r="X20" s="6">
        <f t="shared" si="4"/>
        <v>4.3677014623520872E-6</v>
      </c>
      <c r="Y20" s="6">
        <f t="shared" si="4"/>
        <v>-5.4999602453612808E-5</v>
      </c>
      <c r="Z20" s="6">
        <f t="shared" si="4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 t="shared" ref="R23:U26" si="6">(H23-M23)/2/$C$3</f>
        <v>-2.1914343100000021E-2</v>
      </c>
      <c r="S23" s="11">
        <f t="shared" si="6"/>
        <v>1.084087780000003E-2</v>
      </c>
      <c r="T23" s="11">
        <f t="shared" si="6"/>
        <v>1.3618217099999746E-2</v>
      </c>
      <c r="U23" s="11">
        <f t="shared" si="6"/>
        <v>1.084087780000003E-2</v>
      </c>
      <c r="W23" s="6">
        <f t="shared" si="4"/>
        <v>1.076726735547744E-4</v>
      </c>
      <c r="X23" s="6">
        <f t="shared" si="4"/>
        <v>7.4147260879146133E-5</v>
      </c>
      <c r="Y23" s="6">
        <f t="shared" si="4"/>
        <v>1.1470200537089467E-4</v>
      </c>
      <c r="Z23" s="6">
        <f t="shared" si="4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 t="shared" si="6"/>
        <v>1.084087780000003E-2</v>
      </c>
      <c r="S24" s="11">
        <f t="shared" si="6"/>
        <v>-1.5320897500000104E-2</v>
      </c>
      <c r="T24" s="11">
        <f t="shared" si="6"/>
        <v>-7.3323790999998278E-3</v>
      </c>
      <c r="U24" s="11">
        <f t="shared" si="6"/>
        <v>-5.0466693999999708E-3</v>
      </c>
      <c r="W24" s="6">
        <f t="shared" si="4"/>
        <v>7.4147260879146133E-5</v>
      </c>
      <c r="X24" s="6">
        <f t="shared" si="4"/>
        <v>1.2608044953828671E-5</v>
      </c>
      <c r="Y24" s="6">
        <f t="shared" si="4"/>
        <v>9.9132617913221538E-5</v>
      </c>
      <c r="Z24" s="6">
        <f t="shared" si="4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 t="shared" si="6"/>
        <v>1.3618217099999746E-2</v>
      </c>
      <c r="S25" s="11">
        <f t="shared" si="6"/>
        <v>-7.3323790999998278E-3</v>
      </c>
      <c r="T25" s="11">
        <f t="shared" si="6"/>
        <v>3.5460126299999978E-2</v>
      </c>
      <c r="U25" s="11">
        <f t="shared" si="6"/>
        <v>-7.3323790999998278E-3</v>
      </c>
      <c r="W25" s="6">
        <f t="shared" si="4"/>
        <v>1.1470200537089467E-4</v>
      </c>
      <c r="X25" s="6">
        <f t="shared" si="4"/>
        <v>9.9132617913221538E-5</v>
      </c>
      <c r="Y25" s="6">
        <f t="shared" si="4"/>
        <v>-1.2389646879526249E-5</v>
      </c>
      <c r="Z25" s="6">
        <f t="shared" si="4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 t="shared" si="6"/>
        <v>1.084087780000003E-2</v>
      </c>
      <c r="S26" s="11">
        <f t="shared" si="6"/>
        <v>-5.0466693999999708E-3</v>
      </c>
      <c r="T26" s="11">
        <f t="shared" si="6"/>
        <v>-7.3323790999998278E-3</v>
      </c>
      <c r="U26" s="11">
        <f t="shared" si="6"/>
        <v>-1.5320897500000104E-2</v>
      </c>
      <c r="W26" s="6">
        <f t="shared" si="4"/>
        <v>7.4147260879146133E-5</v>
      </c>
      <c r="X26" s="6">
        <f t="shared" si="4"/>
        <v>3.6218615712899663E-5</v>
      </c>
      <c r="Y26" s="6">
        <f t="shared" si="4"/>
        <v>9.9132617913221538E-5</v>
      </c>
      <c r="Z26" s="6">
        <f t="shared" si="4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 t="shared" ref="R29:U32" si="7">(H29-M29)/2/$C$3</f>
        <v>-1.3556818699999966E-2</v>
      </c>
      <c r="S29" s="11">
        <f t="shared" si="7"/>
        <v>5.2860147999999468E-3</v>
      </c>
      <c r="T29" s="11">
        <f t="shared" si="7"/>
        <v>1.0840693300000204E-2</v>
      </c>
      <c r="U29" s="11">
        <f t="shared" si="7"/>
        <v>9.3849241000000354E-3</v>
      </c>
      <c r="W29" s="6">
        <f t="shared" si="4"/>
        <v>-4.4914868893515876E-6</v>
      </c>
      <c r="X29" s="6">
        <f t="shared" si="4"/>
        <v>-9.9970174749998007E-5</v>
      </c>
      <c r="Y29" s="6">
        <f t="shared" si="4"/>
        <v>9.1164916004540092E-5</v>
      </c>
      <c r="Z29" s="6">
        <f t="shared" si="4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 t="shared" si="7"/>
        <v>5.2860147999999468E-3</v>
      </c>
      <c r="S30" s="11">
        <f t="shared" si="7"/>
        <v>3.1264492999999796E-3</v>
      </c>
      <c r="T30" s="11">
        <f t="shared" si="7"/>
        <v>-5.0464965999998807E-3</v>
      </c>
      <c r="U30" s="11">
        <f t="shared" si="7"/>
        <v>-2.8794717999999688E-3</v>
      </c>
      <c r="W30" s="6">
        <f t="shared" si="4"/>
        <v>-9.9970174749998007E-5</v>
      </c>
      <c r="X30" s="6">
        <f t="shared" si="4"/>
        <v>1.4124349286838471E-4</v>
      </c>
      <c r="Y30" s="6">
        <f t="shared" si="4"/>
        <v>7.0457779766989158E-5</v>
      </c>
      <c r="Z30" s="6">
        <f t="shared" si="4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 t="shared" si="7"/>
        <v>1.0840693300000204E-2</v>
      </c>
      <c r="S31" s="11">
        <f t="shared" si="7"/>
        <v>-5.0464965999998807E-3</v>
      </c>
      <c r="T31" s="11">
        <f t="shared" si="7"/>
        <v>-1.3265565000000062E-3</v>
      </c>
      <c r="U31" s="11">
        <f t="shared" si="7"/>
        <v>1.9653751099999936E-2</v>
      </c>
      <c r="W31" s="6">
        <f t="shared" si="4"/>
        <v>9.1164916004540092E-5</v>
      </c>
      <c r="X31" s="6">
        <f t="shared" si="4"/>
        <v>7.0457779766989158E-5</v>
      </c>
      <c r="Y31" s="6">
        <f t="shared" si="4"/>
        <v>3.5730222179611841E-4</v>
      </c>
      <c r="Z31" s="6">
        <f t="shared" si="4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 t="shared" si="7"/>
        <v>9.3849241000000354E-3</v>
      </c>
      <c r="S32" s="11">
        <f t="shared" si="7"/>
        <v>-2.8794717999999688E-3</v>
      </c>
      <c r="T32" s="11">
        <f t="shared" si="7"/>
        <v>1.9653751099999936E-2</v>
      </c>
      <c r="U32" s="11">
        <f t="shared" si="7"/>
        <v>-1.6829207999998624E-3</v>
      </c>
      <c r="W32" s="6">
        <f t="shared" si="4"/>
        <v>3.3614436926545733E-6</v>
      </c>
      <c r="X32" s="6">
        <f t="shared" si="4"/>
        <v>-9.9803956765662525E-5</v>
      </c>
      <c r="Y32" s="6">
        <f t="shared" si="4"/>
        <v>-1.8523728204385401E-5</v>
      </c>
      <c r="Z32" s="6">
        <f t="shared" si="4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 t="shared" ref="R35:U38" si="8">(H35-M35)/2/$C$3</f>
        <v>-4.224932619999993E-2</v>
      </c>
      <c r="S35" s="11">
        <f t="shared" si="8"/>
        <v>1.8769848300000114E-2</v>
      </c>
      <c r="T35" s="11">
        <f t="shared" si="8"/>
        <v>9.3849241000000354E-3</v>
      </c>
      <c r="U35" s="11">
        <f t="shared" si="8"/>
        <v>3.516561690000003E-2</v>
      </c>
      <c r="W35" s="6">
        <f t="shared" si="4"/>
        <v>5.9487232300064074E-5</v>
      </c>
      <c r="X35" s="6">
        <f t="shared" si="4"/>
        <v>3.3561160146809181E-6</v>
      </c>
      <c r="Y35" s="6">
        <f t="shared" si="4"/>
        <v>3.3614436926545733E-6</v>
      </c>
      <c r="Z35" s="6">
        <f t="shared" si="4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 t="shared" si="8"/>
        <v>1.8769848300000114E-2</v>
      </c>
      <c r="S36" s="11">
        <f t="shared" si="8"/>
        <v>-1.0631409800000019E-2</v>
      </c>
      <c r="T36" s="11">
        <f t="shared" si="8"/>
        <v>-2.8794717999999688E-3</v>
      </c>
      <c r="U36" s="11">
        <f t="shared" si="8"/>
        <v>-1.5377425700000003E-2</v>
      </c>
      <c r="W36" s="6">
        <f t="shared" si="4"/>
        <v>3.3561160146809181E-6</v>
      </c>
      <c r="X36" s="6">
        <f t="shared" si="4"/>
        <v>-6.1666461784476559E-5</v>
      </c>
      <c r="Y36" s="6">
        <f t="shared" si="4"/>
        <v>-9.9803956765662525E-5</v>
      </c>
      <c r="Z36" s="6">
        <f t="shared" si="4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 t="shared" si="8"/>
        <v>9.3849241000000354E-3</v>
      </c>
      <c r="S37" s="11">
        <f t="shared" si="8"/>
        <v>-2.8794717999999688E-3</v>
      </c>
      <c r="T37" s="11">
        <f t="shared" si="8"/>
        <v>-6.312202199999957E-3</v>
      </c>
      <c r="U37" s="11">
        <f t="shared" si="8"/>
        <v>-7.6887129000001095E-3</v>
      </c>
      <c r="W37" s="6">
        <f t="shared" si="4"/>
        <v>3.3614436926545733E-6</v>
      </c>
      <c r="X37" s="6">
        <f t="shared" si="4"/>
        <v>-9.9803956765662525E-5</v>
      </c>
      <c r="Y37" s="6">
        <f t="shared" si="4"/>
        <v>-3.5587895784739635E-5</v>
      </c>
      <c r="Z37" s="6">
        <f t="shared" si="4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 t="shared" si="8"/>
        <v>3.516561690000003E-2</v>
      </c>
      <c r="S38" s="11">
        <f t="shared" si="8"/>
        <v>-1.5377425700000003E-2</v>
      </c>
      <c r="T38" s="11">
        <f t="shared" si="8"/>
        <v>-7.6887129000001095E-3</v>
      </c>
      <c r="U38" s="11">
        <f t="shared" si="8"/>
        <v>2.193665639999981E-2</v>
      </c>
      <c r="W38" s="6">
        <f t="shared" si="4"/>
        <v>6.174246685001464E-5</v>
      </c>
      <c r="X38" s="6">
        <f t="shared" si="4"/>
        <v>1.9710517975736263E-5</v>
      </c>
      <c r="Y38" s="6">
        <f t="shared" si="4"/>
        <v>1.9703950022922131E-5</v>
      </c>
      <c r="Z38" s="6">
        <f t="shared" si="4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 t="shared" ref="R5:U8" si="0">(H5-M5)/2/$C$3</f>
        <v>-2.32312686E-2</v>
      </c>
      <c r="S5" s="11">
        <f t="shared" si="0"/>
        <v>6.4585955000001638E-3</v>
      </c>
      <c r="T5" s="11">
        <f t="shared" si="0"/>
        <v>-2.4540913000000017E-3</v>
      </c>
      <c r="U5" s="11">
        <f t="shared" si="0"/>
        <v>-2.6674906299999947E-2</v>
      </c>
      <c r="W5" s="6">
        <f>(C5-R5)/C5</f>
        <v>-4.007612869476587E-5</v>
      </c>
      <c r="X5" s="6">
        <f t="shared" ref="X5:Z8" si="1">(D5-S5)/D5</f>
        <v>-5.349854845170899E-5</v>
      </c>
      <c r="Y5" s="6">
        <f t="shared" si="1"/>
        <v>-5.4772355820312481E-5</v>
      </c>
      <c r="Z5" s="6">
        <f t="shared" si="1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 t="shared" si="0"/>
        <v>6.4585955000001638E-3</v>
      </c>
      <c r="S6" s="11">
        <f t="shared" si="0"/>
        <v>2.0518165500000001E-2</v>
      </c>
      <c r="T6" s="11">
        <f t="shared" si="0"/>
        <v>6.8613400000003093E-4</v>
      </c>
      <c r="U6" s="11">
        <f t="shared" si="0"/>
        <v>7.4579781999997707E-3</v>
      </c>
      <c r="W6" s="6">
        <f t="shared" ref="W6:W8" si="2">(C6-R6)/C6</f>
        <v>-5.349854845170899E-5</v>
      </c>
      <c r="X6" s="6">
        <f t="shared" si="1"/>
        <v>1.4553477215666087E-5</v>
      </c>
      <c r="Y6" s="6">
        <f t="shared" si="1"/>
        <v>-7.4364182640082889E-5</v>
      </c>
      <c r="Z6" s="6">
        <f t="shared" si="1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 t="shared" si="0"/>
        <v>-2.4540913000000017E-3</v>
      </c>
      <c r="S7" s="11">
        <f t="shared" si="0"/>
        <v>6.8613400000003093E-4</v>
      </c>
      <c r="T7" s="11">
        <f t="shared" si="0"/>
        <v>-6.200720299999983E-3</v>
      </c>
      <c r="U7" s="11">
        <f t="shared" si="0"/>
        <v>-2.8316759000000021E-3</v>
      </c>
      <c r="W7" s="6">
        <f t="shared" si="2"/>
        <v>-5.4772355820312481E-5</v>
      </c>
      <c r="X7" s="6">
        <f t="shared" si="1"/>
        <v>-7.4364182640082889E-5</v>
      </c>
      <c r="Y7" s="6">
        <f t="shared" si="1"/>
        <v>3.6528001257812735E-7</v>
      </c>
      <c r="Z7" s="6">
        <f t="shared" si="1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 t="shared" si="0"/>
        <v>-2.6674906299999947E-2</v>
      </c>
      <c r="S8" s="11">
        <f t="shared" si="0"/>
        <v>7.4579781999997707E-3</v>
      </c>
      <c r="T8" s="11">
        <f t="shared" si="0"/>
        <v>-2.8316759000000021E-3</v>
      </c>
      <c r="U8" s="11">
        <f t="shared" si="0"/>
        <v>-3.6719291800000033E-2</v>
      </c>
      <c r="W8" s="6">
        <f t="shared" si="2"/>
        <v>-5.4804845388831176E-5</v>
      </c>
      <c r="X8" s="6">
        <f t="shared" si="1"/>
        <v>-7.4355705432063501E-5</v>
      </c>
      <c r="Y8" s="6">
        <f t="shared" si="1"/>
        <v>-7.4762025582143053E-5</v>
      </c>
      <c r="Z8" s="6">
        <f t="shared" si="1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 t="shared" ref="R11:U14" si="3">(H11-M11)/2/$C$3</f>
        <v>-3.0185220000001137E-4</v>
      </c>
      <c r="S11" s="11">
        <f t="shared" si="3"/>
        <v>-2.4540913000000017E-3</v>
      </c>
      <c r="T11" s="11">
        <f t="shared" si="3"/>
        <v>2.1248687000000044E-3</v>
      </c>
      <c r="U11" s="11">
        <f t="shared" si="3"/>
        <v>-4.0701549999999295E-4</v>
      </c>
      <c r="W11" s="6">
        <f t="shared" ref="W11:Z38" si="4">(C11-R11)/C11</f>
        <v>-2.5854380981688627E-5</v>
      </c>
      <c r="X11" s="6">
        <f t="shared" si="4"/>
        <v>-5.4772355820312481E-5</v>
      </c>
      <c r="Y11" s="6">
        <f t="shared" si="4"/>
        <v>-5.8196629369154757E-5</v>
      </c>
      <c r="Z11" s="6">
        <f t="shared" si="4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 t="shared" si="3"/>
        <v>-2.4540913000000017E-3</v>
      </c>
      <c r="S12" s="11">
        <f t="shared" si="3"/>
        <v>3.7472189999999007E-4</v>
      </c>
      <c r="T12" s="11">
        <f t="shared" si="3"/>
        <v>1.3267050999999979E-2</v>
      </c>
      <c r="U12" s="11">
        <f t="shared" si="3"/>
        <v>-2.8316759000000021E-3</v>
      </c>
      <c r="W12" s="6">
        <f t="shared" si="4"/>
        <v>-5.4772355820312481E-5</v>
      </c>
      <c r="X12" s="6">
        <f t="shared" si="4"/>
        <v>-8.713887572180443E-5</v>
      </c>
      <c r="Y12" s="6">
        <f t="shared" si="4"/>
        <v>7.3284023331098601E-6</v>
      </c>
      <c r="Z12" s="6">
        <f t="shared" si="4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 t="shared" si="3"/>
        <v>2.1248687000000044E-3</v>
      </c>
      <c r="S13" s="11">
        <f t="shared" si="3"/>
        <v>1.3267050999999979E-2</v>
      </c>
      <c r="T13" s="11">
        <f t="shared" si="3"/>
        <v>3.7367269999999744E-4</v>
      </c>
      <c r="U13" s="11">
        <f t="shared" si="3"/>
        <v>2.4508884000004616E-3</v>
      </c>
      <c r="W13" s="6">
        <f t="shared" si="4"/>
        <v>-5.8196629369154757E-5</v>
      </c>
      <c r="X13" s="6">
        <f t="shared" si="4"/>
        <v>7.3284023331098601E-6</v>
      </c>
      <c r="Y13" s="6">
        <f t="shared" si="4"/>
        <v>-9.813025662105028E-5</v>
      </c>
      <c r="Z13" s="6">
        <f t="shared" si="4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 t="shared" si="3"/>
        <v>-4.0701549999999295E-4</v>
      </c>
      <c r="S14" s="11">
        <f t="shared" si="3"/>
        <v>-2.8316759000000021E-3</v>
      </c>
      <c r="T14" s="11">
        <f t="shared" si="3"/>
        <v>2.4508884000004616E-3</v>
      </c>
      <c r="U14" s="11">
        <f t="shared" si="3"/>
        <v>-5.919820000000256E-4</v>
      </c>
      <c r="W14" s="6">
        <f t="shared" si="4"/>
        <v>-8.6930535835594641E-5</v>
      </c>
      <c r="X14" s="6">
        <f t="shared" si="4"/>
        <v>-7.4762025582143053E-5</v>
      </c>
      <c r="Y14" s="6">
        <f t="shared" si="4"/>
        <v>-7.8998005162264881E-5</v>
      </c>
      <c r="Z14" s="6">
        <f t="shared" si="4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 t="shared" ref="R17:U20" si="5">(H17-M17)/2/$C$3</f>
        <v>-3.2809324999999966E-3</v>
      </c>
      <c r="S17" s="11">
        <f t="shared" si="5"/>
        <v>-2.6674926099999954E-2</v>
      </c>
      <c r="T17" s="11">
        <f t="shared" si="5"/>
        <v>-4.0700780000000204E-4</v>
      </c>
      <c r="U17" s="11">
        <f t="shared" si="5"/>
        <v>-2.2616894999999936E-3</v>
      </c>
      <c r="W17" s="6">
        <f t="shared" si="4"/>
        <v>-4.6188301619877134E-6</v>
      </c>
      <c r="X17" s="6">
        <f t="shared" si="4"/>
        <v>-5.5547156717720766E-5</v>
      </c>
      <c r="Y17" s="6">
        <f t="shared" si="4"/>
        <v>-6.8010692841797993E-5</v>
      </c>
      <c r="Z17" s="6">
        <f t="shared" si="4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 t="shared" si="5"/>
        <v>-2.6674926099999954E-2</v>
      </c>
      <c r="S18" s="11">
        <f t="shared" si="5"/>
        <v>4.0730923999999884E-3</v>
      </c>
      <c r="T18" s="11">
        <f t="shared" si="5"/>
        <v>-2.8316803999999841E-3</v>
      </c>
      <c r="U18" s="11">
        <f t="shared" si="5"/>
        <v>-1.7251431799999994E-2</v>
      </c>
      <c r="W18" s="6">
        <f t="shared" si="4"/>
        <v>-5.5547156717720766E-5</v>
      </c>
      <c r="X18" s="6">
        <f t="shared" si="4"/>
        <v>-9.407988083838413E-5</v>
      </c>
      <c r="Y18" s="6">
        <f t="shared" si="4"/>
        <v>-7.6351309303183544E-5</v>
      </c>
      <c r="Z18" s="6">
        <f t="shared" si="4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 t="shared" si="5"/>
        <v>-4.0700780000000204E-4</v>
      </c>
      <c r="S19" s="11">
        <f t="shared" si="5"/>
        <v>-2.8316803999999841E-3</v>
      </c>
      <c r="T19" s="11">
        <f t="shared" si="5"/>
        <v>-9.340261000000084E-4</v>
      </c>
      <c r="U19" s="11">
        <f t="shared" si="5"/>
        <v>-2.8056079999999942E-4</v>
      </c>
      <c r="W19" s="6">
        <f t="shared" si="4"/>
        <v>-6.8010692841797993E-5</v>
      </c>
      <c r="X19" s="6">
        <f t="shared" si="4"/>
        <v>-7.6351309303183544E-5</v>
      </c>
      <c r="Y19" s="6">
        <f t="shared" si="4"/>
        <v>-6.8970711196866553E-6</v>
      </c>
      <c r="Z19" s="6">
        <f t="shared" si="4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 t="shared" si="5"/>
        <v>-2.2616894999999936E-3</v>
      </c>
      <c r="S20" s="11">
        <f t="shared" si="5"/>
        <v>-1.7251431799999994E-2</v>
      </c>
      <c r="T20" s="11">
        <f t="shared" si="5"/>
        <v>-2.8056079999999942E-4</v>
      </c>
      <c r="U20" s="11">
        <f t="shared" si="5"/>
        <v>-1.4388301000000693E-3</v>
      </c>
      <c r="W20" s="6">
        <f t="shared" si="4"/>
        <v>-7.9483186023134814E-5</v>
      </c>
      <c r="X20" s="6">
        <f t="shared" si="4"/>
        <v>-1.3274880573153574E-4</v>
      </c>
      <c r="Y20" s="6">
        <f t="shared" si="4"/>
        <v>-2.3137236504365617E-4</v>
      </c>
      <c r="Z20" s="6">
        <f t="shared" si="4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 t="shared" ref="R23:U26" si="6">(H23-M23)/2/$C$3</f>
        <v>-2.3146618700000017E-2</v>
      </c>
      <c r="S23" s="11">
        <f t="shared" si="6"/>
        <v>2.1248612999999958E-3</v>
      </c>
      <c r="T23" s="11">
        <f t="shared" si="6"/>
        <v>-7.4168683999998458E-3</v>
      </c>
      <c r="U23" s="11">
        <f t="shared" si="6"/>
        <v>-2.6560766499999968E-2</v>
      </c>
      <c r="W23" s="6">
        <f t="shared" si="4"/>
        <v>-4.0126217968948278E-5</v>
      </c>
      <c r="X23" s="6">
        <f t="shared" si="4"/>
        <v>-5.4713858568468202E-5</v>
      </c>
      <c r="Y23" s="6">
        <f t="shared" si="4"/>
        <v>-5.1371353990168646E-5</v>
      </c>
      <c r="Z23" s="6">
        <f t="shared" si="4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 t="shared" si="6"/>
        <v>2.1248612999999958E-3</v>
      </c>
      <c r="S24" s="11">
        <f t="shared" si="6"/>
        <v>-6.1133899999999981E-3</v>
      </c>
      <c r="T24" s="11">
        <f t="shared" si="6"/>
        <v>6.8507869999999763E-4</v>
      </c>
      <c r="U24" s="11">
        <f t="shared" si="6"/>
        <v>2.4508772000000076E-3</v>
      </c>
      <c r="W24" s="6">
        <f t="shared" si="4"/>
        <v>-5.4713858568468202E-5</v>
      </c>
      <c r="X24" s="6">
        <f t="shared" si="4"/>
        <v>1.1339031440125363E-6</v>
      </c>
      <c r="Y24" s="6">
        <f t="shared" si="4"/>
        <v>-7.1434852174153665E-5</v>
      </c>
      <c r="Z24" s="6">
        <f t="shared" si="4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 t="shared" si="6"/>
        <v>-7.4168683999998458E-3</v>
      </c>
      <c r="S25" s="11">
        <f t="shared" si="6"/>
        <v>6.8507869999999763E-4</v>
      </c>
      <c r="T25" s="11">
        <f t="shared" si="6"/>
        <v>2.022096530000005E-2</v>
      </c>
      <c r="U25" s="11">
        <f t="shared" si="6"/>
        <v>-8.5634833000003407E-3</v>
      </c>
      <c r="W25" s="6">
        <f t="shared" si="4"/>
        <v>-5.1371353990168646E-5</v>
      </c>
      <c r="X25" s="6">
        <f t="shared" si="4"/>
        <v>-7.1434852174153665E-5</v>
      </c>
      <c r="Y25" s="6">
        <f t="shared" si="4"/>
        <v>1.566389308367877E-5</v>
      </c>
      <c r="Z25" s="6">
        <f t="shared" si="4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 t="shared" si="6"/>
        <v>-2.6560766499999968E-2</v>
      </c>
      <c r="S26" s="11">
        <f t="shared" si="6"/>
        <v>2.4508772000000076E-3</v>
      </c>
      <c r="T26" s="11">
        <f t="shared" si="6"/>
        <v>-8.5634833000003407E-3</v>
      </c>
      <c r="U26" s="11">
        <f t="shared" si="6"/>
        <v>-3.6553284100000055E-2</v>
      </c>
      <c r="W26" s="6">
        <f t="shared" si="4"/>
        <v>-5.4723403251142064E-5</v>
      </c>
      <c r="X26" s="6">
        <f t="shared" si="4"/>
        <v>-7.4427872457866109E-5</v>
      </c>
      <c r="Y26" s="6">
        <f t="shared" si="4"/>
        <v>-7.1382708526876481E-5</v>
      </c>
      <c r="Z26" s="6">
        <f t="shared" si="4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 t="shared" ref="R29:U32" si="7">(H29-M29)/2/$C$3</f>
        <v>3.7730723000000722E-3</v>
      </c>
      <c r="S29" s="11">
        <f t="shared" si="7"/>
        <v>-4.0700780000000204E-4</v>
      </c>
      <c r="T29" s="11">
        <f t="shared" si="7"/>
        <v>-2.6560787000000016E-2</v>
      </c>
      <c r="U29" s="11">
        <f t="shared" si="7"/>
        <v>2.6009429000000035E-3</v>
      </c>
      <c r="W29" s="6">
        <f t="shared" si="4"/>
        <v>-4.5989258866326991E-6</v>
      </c>
      <c r="X29" s="6">
        <f t="shared" si="4"/>
        <v>-6.8010692841797993E-5</v>
      </c>
      <c r="Y29" s="6">
        <f t="shared" si="4"/>
        <v>-5.549526056474631E-5</v>
      </c>
      <c r="Z29" s="6">
        <f t="shared" si="4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 t="shared" si="7"/>
        <v>-4.0700780000000204E-4</v>
      </c>
      <c r="S30" s="11">
        <f t="shared" si="7"/>
        <v>1.060962500000007E-3</v>
      </c>
      <c r="T30" s="11">
        <f t="shared" si="7"/>
        <v>2.4508810000000141E-3</v>
      </c>
      <c r="U30" s="11">
        <f t="shared" si="7"/>
        <v>-2.8056079999999942E-4</v>
      </c>
      <c r="W30" s="6">
        <f t="shared" si="4"/>
        <v>-6.8010692841797993E-5</v>
      </c>
      <c r="X30" s="6">
        <f t="shared" si="4"/>
        <v>-4.7937833695172626E-6</v>
      </c>
      <c r="Y30" s="6">
        <f t="shared" si="4"/>
        <v>-7.5978453136659729E-5</v>
      </c>
      <c r="Z30" s="6">
        <f t="shared" si="4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 t="shared" si="7"/>
        <v>-2.6560787000000016E-2</v>
      </c>
      <c r="S31" s="11">
        <f t="shared" si="7"/>
        <v>2.4508810000000141E-3</v>
      </c>
      <c r="T31" s="11">
        <f t="shared" si="7"/>
        <v>-4.6708888000000261E-3</v>
      </c>
      <c r="U31" s="11">
        <f t="shared" si="7"/>
        <v>-1.7172752700000266E-2</v>
      </c>
      <c r="W31" s="6">
        <f t="shared" si="4"/>
        <v>-5.549526056474631E-5</v>
      </c>
      <c r="X31" s="6">
        <f t="shared" si="4"/>
        <v>-7.5978453136659729E-5</v>
      </c>
      <c r="Y31" s="6">
        <f t="shared" si="4"/>
        <v>-9.3859897756957828E-5</v>
      </c>
      <c r="Z31" s="6">
        <f t="shared" si="4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 t="shared" si="7"/>
        <v>2.6009429000000035E-3</v>
      </c>
      <c r="S32" s="11">
        <f t="shared" si="7"/>
        <v>-2.8056079999999942E-4</v>
      </c>
      <c r="T32" s="11">
        <f t="shared" si="7"/>
        <v>-1.7172752700000266E-2</v>
      </c>
      <c r="U32" s="11">
        <f t="shared" si="7"/>
        <v>1.6546546000001383E-3</v>
      </c>
      <c r="W32" s="6">
        <f t="shared" si="4"/>
        <v>-7.9473650272181604E-5</v>
      </c>
      <c r="X32" s="6">
        <f t="shared" si="4"/>
        <v>-2.3137236504365617E-4</v>
      </c>
      <c r="Y32" s="6">
        <f t="shared" si="4"/>
        <v>-1.3229157500773846E-4</v>
      </c>
      <c r="Z32" s="6">
        <f t="shared" si="4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 t="shared" ref="R35:U38" si="8">(H35-M35)/2/$C$3</f>
        <v>1.7517963900000322E-2</v>
      </c>
      <c r="S35" s="11">
        <f t="shared" si="8"/>
        <v>-2.2616894999999936E-3</v>
      </c>
      <c r="T35" s="11">
        <f t="shared" si="8"/>
        <v>2.6009429000000035E-3</v>
      </c>
      <c r="U35" s="11">
        <f t="shared" si="8"/>
        <v>-2.578635770000004E-2</v>
      </c>
      <c r="W35" s="6">
        <f t="shared" si="4"/>
        <v>3.9495895517558072E-5</v>
      </c>
      <c r="X35" s="6">
        <f t="shared" si="4"/>
        <v>-7.9483186023134814E-5</v>
      </c>
      <c r="Y35" s="6">
        <f t="shared" si="4"/>
        <v>-7.9473650272181604E-5</v>
      </c>
      <c r="Z35" s="6">
        <f t="shared" si="4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 t="shared" si="8"/>
        <v>-2.2616894999999936E-3</v>
      </c>
      <c r="S36" s="11">
        <f t="shared" si="8"/>
        <v>5.3211638000000977E-3</v>
      </c>
      <c r="T36" s="11">
        <f t="shared" si="8"/>
        <v>-2.8056079999999942E-4</v>
      </c>
      <c r="U36" s="11">
        <f t="shared" si="8"/>
        <v>1.9460768000000191E-3</v>
      </c>
      <c r="W36" s="6">
        <f t="shared" si="4"/>
        <v>-7.9483186023134814E-5</v>
      </c>
      <c r="X36" s="6">
        <f t="shared" si="4"/>
        <v>-4.3250124406674208E-6</v>
      </c>
      <c r="Y36" s="6">
        <f t="shared" si="4"/>
        <v>-2.3137236504365617E-4</v>
      </c>
      <c r="Z36" s="6">
        <f t="shared" si="4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 t="shared" si="8"/>
        <v>2.6009429000000035E-3</v>
      </c>
      <c r="S37" s="11">
        <f t="shared" si="8"/>
        <v>-2.8056079999999942E-4</v>
      </c>
      <c r="T37" s="11">
        <f t="shared" si="8"/>
        <v>5.3998427000000876E-3</v>
      </c>
      <c r="U37" s="11">
        <f t="shared" si="8"/>
        <v>-2.2379883000000697E-3</v>
      </c>
      <c r="W37" s="6">
        <f t="shared" si="4"/>
        <v>-7.9473650272181604E-5</v>
      </c>
      <c r="X37" s="6">
        <f t="shared" si="4"/>
        <v>-2.3137236504365617E-4</v>
      </c>
      <c r="Y37" s="6">
        <f t="shared" si="4"/>
        <v>-7.6126871292830337E-6</v>
      </c>
      <c r="Z37" s="6">
        <f t="shared" si="4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 t="shared" si="8"/>
        <v>-2.578635770000004E-2</v>
      </c>
      <c r="S38" s="11">
        <f t="shared" si="8"/>
        <v>1.9460768000000191E-3</v>
      </c>
      <c r="T38" s="11">
        <f t="shared" si="8"/>
        <v>-2.2379883000000697E-3</v>
      </c>
      <c r="U38" s="11">
        <f t="shared" si="8"/>
        <v>-5.4239179499999957E-2</v>
      </c>
      <c r="W38" s="6">
        <f t="shared" si="4"/>
        <v>-2.1294697737807334E-5</v>
      </c>
      <c r="X38" s="6">
        <f t="shared" si="4"/>
        <v>1.7242491789345134E-4</v>
      </c>
      <c r="Y38" s="6">
        <f t="shared" si="4"/>
        <v>1.7243362959030482E-4</v>
      </c>
      <c r="Z38" s="6">
        <f t="shared" si="4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workbookViewId="0">
      <selection activeCell="J20" sqref="J2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 t="shared" ref="R5:U8" si="0">(H5-M5)/2/$C$3</f>
        <v>6.9463809000001181E-3</v>
      </c>
      <c r="S5" s="11">
        <f t="shared" si="0"/>
        <v>7.6777084000000627E-3</v>
      </c>
      <c r="T5" s="11">
        <f t="shared" si="0"/>
        <v>7.9209409999999453E-4</v>
      </c>
      <c r="U5" s="11">
        <f t="shared" si="0"/>
        <v>8.6097180999999967E-3</v>
      </c>
      <c r="W5" s="6">
        <f>(C5-R5)/C5</f>
        <v>1.8524267247940511E-5</v>
      </c>
      <c r="X5" s="6">
        <f t="shared" ref="X5:Z8" si="1">(D5-S5)/D5</f>
        <v>-3.9874685402220709E-5</v>
      </c>
      <c r="Y5" s="6">
        <f t="shared" si="1"/>
        <v>2.5703950732635473E-6</v>
      </c>
      <c r="Z5" s="6">
        <f t="shared" si="1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 t="shared" si="0"/>
        <v>7.6777084000000627E-3</v>
      </c>
      <c r="S6" s="11">
        <f t="shared" si="0"/>
        <v>-1.4179709499999998E-2</v>
      </c>
      <c r="T6" s="11">
        <f t="shared" si="0"/>
        <v>8.5081619999999563E-4</v>
      </c>
      <c r="U6" s="11">
        <f t="shared" si="0"/>
        <v>9.2480022000001466E-3</v>
      </c>
      <c r="W6" s="6">
        <f t="shared" ref="W6:W8" si="2">(C6-R6)/C6</f>
        <v>-3.9874685402220709E-5</v>
      </c>
      <c r="X6" s="6">
        <f t="shared" si="1"/>
        <v>-4.5062192002992617E-5</v>
      </c>
      <c r="Y6" s="6">
        <f t="shared" si="1"/>
        <v>-2.9437306498161903E-5</v>
      </c>
      <c r="Z6" s="6">
        <f t="shared" si="1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 t="shared" si="0"/>
        <v>7.9209409999999453E-4</v>
      </c>
      <c r="S7" s="11">
        <f t="shared" si="0"/>
        <v>8.5081619999999563E-4</v>
      </c>
      <c r="T7" s="11">
        <f t="shared" si="0"/>
        <v>1.0947032000000172E-3</v>
      </c>
      <c r="U7" s="11">
        <f t="shared" si="0"/>
        <v>9.3919159999998961E-4</v>
      </c>
      <c r="W7" s="6">
        <f t="shared" si="2"/>
        <v>2.5703950732635473E-6</v>
      </c>
      <c r="X7" s="6">
        <f t="shared" si="1"/>
        <v>-2.9437306498161903E-5</v>
      </c>
      <c r="Y7" s="6">
        <f t="shared" si="1"/>
        <v>6.6684296741073219E-6</v>
      </c>
      <c r="Z7" s="6">
        <f t="shared" si="1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 t="shared" si="0"/>
        <v>8.6097180999999967E-3</v>
      </c>
      <c r="S8" s="11">
        <f t="shared" si="0"/>
        <v>9.2480022000001466E-3</v>
      </c>
      <c r="T8" s="11">
        <f t="shared" si="0"/>
        <v>9.3919159999998961E-4</v>
      </c>
      <c r="U8" s="11">
        <f t="shared" si="0"/>
        <v>1.1216902000000042E-2</v>
      </c>
      <c r="W8" s="6">
        <f t="shared" si="2"/>
        <v>2.6141321824502968E-6</v>
      </c>
      <c r="X8" s="6">
        <f t="shared" si="1"/>
        <v>-2.9440630498921721E-5</v>
      </c>
      <c r="Y8" s="6">
        <f t="shared" si="1"/>
        <v>-2.9296265050737087E-5</v>
      </c>
      <c r="Z8" s="6">
        <f t="shared" si="1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 t="shared" ref="R11:U14" si="3">(H11-M11)/2/$C$3</f>
        <v>-1.5124248999999479E-3</v>
      </c>
      <c r="S11" s="11">
        <f t="shared" si="3"/>
        <v>7.9209800000002231E-4</v>
      </c>
      <c r="T11" s="11">
        <f t="shared" si="3"/>
        <v>7.4609429000000024E-3</v>
      </c>
      <c r="U11" s="11">
        <f t="shared" si="3"/>
        <v>-1.8062233999999178E-3</v>
      </c>
      <c r="W11" s="6">
        <f t="shared" ref="W11:Z38" si="4">(C11-R11)/C11</f>
        <v>1.6357810594155168E-6</v>
      </c>
      <c r="X11" s="6">
        <f t="shared" si="4"/>
        <v>-2.3532497351545758E-6</v>
      </c>
      <c r="Y11" s="6">
        <f t="shared" si="4"/>
        <v>-1.7025885930478338E-5</v>
      </c>
      <c r="Z11" s="6">
        <f t="shared" si="4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 t="shared" si="3"/>
        <v>7.9209800000002231E-4</v>
      </c>
      <c r="S12" s="11">
        <f t="shared" si="3"/>
        <v>-2.5609020000000576E-4</v>
      </c>
      <c r="T12" s="11">
        <f t="shared" si="3"/>
        <v>-3.4385198000000026E-3</v>
      </c>
      <c r="U12" s="11">
        <f t="shared" si="3"/>
        <v>9.3919479999989008E-4</v>
      </c>
      <c r="W12" s="6">
        <f t="shared" si="4"/>
        <v>-2.3532497351545758E-6</v>
      </c>
      <c r="X12" s="6">
        <f t="shared" si="4"/>
        <v>-2.2273898244025942E-5</v>
      </c>
      <c r="Y12" s="6">
        <f t="shared" si="4"/>
        <v>-6.8373628042525393E-5</v>
      </c>
      <c r="Z12" s="6">
        <f t="shared" si="4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 t="shared" si="3"/>
        <v>7.4609429000000024E-3</v>
      </c>
      <c r="S13" s="11">
        <f t="shared" si="3"/>
        <v>-3.4385198000000026E-3</v>
      </c>
      <c r="T13" s="11">
        <f t="shared" si="3"/>
        <v>1.3908461999999865E-3</v>
      </c>
      <c r="U13" s="11">
        <f t="shared" si="3"/>
        <v>8.9179453999999915E-3</v>
      </c>
      <c r="W13" s="6">
        <f t="shared" si="4"/>
        <v>-1.7025885930478338E-5</v>
      </c>
      <c r="X13" s="6">
        <f t="shared" si="4"/>
        <v>-6.8373628042525393E-5</v>
      </c>
      <c r="Y13" s="6">
        <f t="shared" si="4"/>
        <v>-2.7013781193964081E-5</v>
      </c>
      <c r="Z13" s="6">
        <f t="shared" si="4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 t="shared" si="3"/>
        <v>-1.8062233999999178E-3</v>
      </c>
      <c r="S14" s="11">
        <f t="shared" si="3"/>
        <v>9.3919479999989008E-4</v>
      </c>
      <c r="T14" s="11">
        <f t="shared" si="3"/>
        <v>8.9179453999999915E-3</v>
      </c>
      <c r="U14" s="11">
        <f t="shared" si="3"/>
        <v>-2.4184783999996878E-3</v>
      </c>
      <c r="W14" s="6">
        <f t="shared" si="4"/>
        <v>-8.5776392948267756E-6</v>
      </c>
      <c r="X14" s="6">
        <f t="shared" si="4"/>
        <v>-3.2703550261254878E-5</v>
      </c>
      <c r="Y14" s="6">
        <f t="shared" si="4"/>
        <v>-2.7115613063863266E-5</v>
      </c>
      <c r="Z14" s="6">
        <f t="shared" si="4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 t="shared" ref="R17:U20" si="5">(H17-M17)/2/$C$3</f>
        <v>-1.6439454600000042E-2</v>
      </c>
      <c r="S17" s="11">
        <f t="shared" si="5"/>
        <v>8.6097852999999884E-3</v>
      </c>
      <c r="T17" s="11">
        <f t="shared" si="5"/>
        <v>-1.8062321000000131E-3</v>
      </c>
      <c r="U17" s="11">
        <f t="shared" si="5"/>
        <v>-1.2005738899999868E-2</v>
      </c>
      <c r="W17" s="6">
        <f t="shared" si="4"/>
        <v>-1.6192777554954332E-6</v>
      </c>
      <c r="X17" s="6">
        <f t="shared" si="4"/>
        <v>-5.190981009584174E-6</v>
      </c>
      <c r="Y17" s="6">
        <f t="shared" si="4"/>
        <v>-1.3394360593423535E-5</v>
      </c>
      <c r="Z17" s="6">
        <f t="shared" si="4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 t="shared" si="5"/>
        <v>8.6097852999999884E-3</v>
      </c>
      <c r="S18" s="11">
        <f t="shared" si="5"/>
        <v>-2.7835673000000056E-3</v>
      </c>
      <c r="T18" s="11">
        <f t="shared" si="5"/>
        <v>9.3919940000000181E-4</v>
      </c>
      <c r="U18" s="11">
        <f t="shared" si="5"/>
        <v>6.6837032000000018E-3</v>
      </c>
      <c r="W18" s="6">
        <f t="shared" si="4"/>
        <v>-5.190981009584174E-6</v>
      </c>
      <c r="X18" s="6">
        <f t="shared" si="4"/>
        <v>-1.4429174943603764E-5</v>
      </c>
      <c r="Y18" s="6">
        <f t="shared" si="4"/>
        <v>-3.7601523022665997E-5</v>
      </c>
      <c r="Z18" s="6">
        <f t="shared" si="4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 t="shared" si="5"/>
        <v>-1.8062321000000131E-3</v>
      </c>
      <c r="S19" s="11">
        <f t="shared" si="5"/>
        <v>9.3919940000000181E-4</v>
      </c>
      <c r="T19" s="11">
        <f t="shared" si="5"/>
        <v>-3.1135562999999762E-3</v>
      </c>
      <c r="U19" s="11">
        <f t="shared" si="5"/>
        <v>-1.3115833999999878E-3</v>
      </c>
      <c r="W19" s="6">
        <f t="shared" si="4"/>
        <v>-1.3394360593423535E-5</v>
      </c>
      <c r="X19" s="6">
        <f t="shared" si="4"/>
        <v>-3.7601523022665997E-5</v>
      </c>
      <c r="Y19" s="6">
        <f t="shared" si="4"/>
        <v>-9.0379047247209094E-7</v>
      </c>
      <c r="Z19" s="6">
        <f t="shared" si="4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 t="shared" si="5"/>
        <v>-1.2005738899999868E-2</v>
      </c>
      <c r="S20" s="11">
        <f t="shared" si="5"/>
        <v>6.6837032000000018E-3</v>
      </c>
      <c r="T20" s="11">
        <f t="shared" si="5"/>
        <v>-1.3115833999999878E-3</v>
      </c>
      <c r="U20" s="11">
        <f t="shared" si="5"/>
        <v>-8.0562730000000721E-3</v>
      </c>
      <c r="W20" s="6">
        <f t="shared" si="4"/>
        <v>-2.6031784870609854E-6</v>
      </c>
      <c r="X20" s="6">
        <f t="shared" si="4"/>
        <v>-1.2826886096726662E-5</v>
      </c>
      <c r="Y20" s="6">
        <f t="shared" si="4"/>
        <v>-3.088042336904596E-5</v>
      </c>
      <c r="Z20" s="6">
        <f t="shared" si="4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 t="shared" ref="R23:U26" si="6">(H23-M23)/2/$C$3</f>
        <v>-7.3621412000000148E-3</v>
      </c>
      <c r="S23" s="11">
        <f t="shared" si="6"/>
        <v>7.4609429000000024E-3</v>
      </c>
      <c r="T23" s="11">
        <f t="shared" si="6"/>
        <v>-2.3747583000000017E-3</v>
      </c>
      <c r="U23" s="11">
        <f t="shared" si="6"/>
        <v>-8.478344199999991E-3</v>
      </c>
      <c r="W23" s="6">
        <f t="shared" si="4"/>
        <v>-9.7206361190983566E-6</v>
      </c>
      <c r="X23" s="6">
        <f t="shared" si="4"/>
        <v>-1.7025885930478338E-5</v>
      </c>
      <c r="Y23" s="6">
        <f t="shared" si="4"/>
        <v>-1.2745880620398862E-5</v>
      </c>
      <c r="Z23" s="6">
        <f t="shared" si="4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 t="shared" si="6"/>
        <v>7.4609429000000024E-3</v>
      </c>
      <c r="S24" s="11">
        <f t="shared" si="6"/>
        <v>-9.377283299999992E-3</v>
      </c>
      <c r="T24" s="11">
        <f t="shared" si="6"/>
        <v>2.4977408999999479E-3</v>
      </c>
      <c r="U24" s="11">
        <f t="shared" si="6"/>
        <v>8.9179453999999915E-3</v>
      </c>
      <c r="W24" s="6">
        <f t="shared" si="4"/>
        <v>-1.7025885930478338E-5</v>
      </c>
      <c r="X24" s="6">
        <f t="shared" si="4"/>
        <v>-2.2010163934331375E-5</v>
      </c>
      <c r="Y24" s="6">
        <f t="shared" si="4"/>
        <v>-2.2668997999884784E-5</v>
      </c>
      <c r="Z24" s="6">
        <f t="shared" si="4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 t="shared" si="6"/>
        <v>-2.3747583000000017E-3</v>
      </c>
      <c r="S25" s="11">
        <f t="shared" si="6"/>
        <v>2.4977408999999479E-3</v>
      </c>
      <c r="T25" s="11">
        <f t="shared" si="6"/>
        <v>7.0278854000000064E-3</v>
      </c>
      <c r="U25" s="11">
        <f t="shared" si="6"/>
        <v>-2.8383418999999507E-3</v>
      </c>
      <c r="W25" s="6">
        <f t="shared" si="4"/>
        <v>-1.2745880620398862E-5</v>
      </c>
      <c r="X25" s="6">
        <f t="shared" si="4"/>
        <v>-2.2668997999884784E-5</v>
      </c>
      <c r="Y25" s="6">
        <f t="shared" si="4"/>
        <v>1.1981838950773428E-5</v>
      </c>
      <c r="Z25" s="6">
        <f t="shared" si="4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 t="shared" si="6"/>
        <v>-8.478344199999991E-3</v>
      </c>
      <c r="S26" s="11">
        <f t="shared" si="6"/>
        <v>8.9179453999999915E-3</v>
      </c>
      <c r="T26" s="11">
        <f t="shared" si="6"/>
        <v>-2.8383418999999507E-3</v>
      </c>
      <c r="U26" s="11">
        <f t="shared" si="6"/>
        <v>-1.1663520199999998E-2</v>
      </c>
      <c r="W26" s="6">
        <f t="shared" si="4"/>
        <v>-1.7025430216272496E-5</v>
      </c>
      <c r="X26" s="6">
        <f t="shared" si="4"/>
        <v>-2.7115613063863266E-5</v>
      </c>
      <c r="Y26" s="6">
        <f t="shared" si="4"/>
        <v>-2.2657755589054029E-5</v>
      </c>
      <c r="Z26" s="6">
        <f t="shared" si="4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 t="shared" ref="R29:U32" si="7">(H29-M29)/2/$C$3</f>
        <v>1.7186701999999995E-3</v>
      </c>
      <c r="S29" s="11">
        <f t="shared" si="7"/>
        <v>-1.8062321000000131E-3</v>
      </c>
      <c r="T29" s="11">
        <f t="shared" si="7"/>
        <v>-8.478384500000026E-3</v>
      </c>
      <c r="U29" s="11">
        <f t="shared" si="7"/>
        <v>1.2551453999999889E-3</v>
      </c>
      <c r="W29" s="6">
        <f t="shared" si="4"/>
        <v>-1.587858061871583E-6</v>
      </c>
      <c r="X29" s="6">
        <f t="shared" si="4"/>
        <v>-1.3394360593423535E-5</v>
      </c>
      <c r="Y29" s="6">
        <f t="shared" si="4"/>
        <v>-2.1778797761769324E-5</v>
      </c>
      <c r="Z29" s="6">
        <f t="shared" si="4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 t="shared" si="7"/>
        <v>-1.8062321000000131E-3</v>
      </c>
      <c r="S30" s="11">
        <f t="shared" si="7"/>
        <v>2.1970429000000083E-3</v>
      </c>
      <c r="T30" s="11">
        <f t="shared" si="7"/>
        <v>8.9179901000000297E-3</v>
      </c>
      <c r="U30" s="11">
        <f t="shared" si="7"/>
        <v>-1.3115833999999878E-3</v>
      </c>
      <c r="W30" s="6">
        <f t="shared" si="4"/>
        <v>-1.3394360593423535E-5</v>
      </c>
      <c r="X30" s="6">
        <f t="shared" si="4"/>
        <v>-2.984782740448102E-5</v>
      </c>
      <c r="Y30" s="6">
        <f t="shared" si="4"/>
        <v>-3.2128114273629935E-5</v>
      </c>
      <c r="Z30" s="6">
        <f t="shared" si="4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 t="shared" si="7"/>
        <v>-8.478384500000026E-3</v>
      </c>
      <c r="S31" s="11">
        <f t="shared" si="7"/>
        <v>8.9179901000000297E-3</v>
      </c>
      <c r="T31" s="11">
        <f t="shared" si="7"/>
        <v>-1.5805253999999882E-3</v>
      </c>
      <c r="U31" s="11">
        <f t="shared" si="7"/>
        <v>-5.7247564000001069E-3</v>
      </c>
      <c r="W31" s="6">
        <f t="shared" si="4"/>
        <v>-2.1778797761769324E-5</v>
      </c>
      <c r="X31" s="6">
        <f t="shared" si="4"/>
        <v>-3.2128114273629935E-5</v>
      </c>
      <c r="Y31" s="6">
        <f t="shared" si="4"/>
        <v>-3.8627255305981591E-5</v>
      </c>
      <c r="Z31" s="6">
        <f t="shared" si="4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 t="shared" si="7"/>
        <v>1.2551453999999889E-3</v>
      </c>
      <c r="S32" s="11">
        <f t="shared" si="7"/>
        <v>-1.3115833999999878E-3</v>
      </c>
      <c r="T32" s="11">
        <f t="shared" si="7"/>
        <v>-5.7247564000001069E-3</v>
      </c>
      <c r="U32" s="11">
        <f t="shared" si="7"/>
        <v>8.4224669999999856E-4</v>
      </c>
      <c r="W32" s="6">
        <f t="shared" si="4"/>
        <v>-2.5789907185201534E-6</v>
      </c>
      <c r="X32" s="6">
        <f t="shared" si="4"/>
        <v>-3.088042336904596E-5</v>
      </c>
      <c r="Y32" s="6">
        <f t="shared" si="4"/>
        <v>-5.1841923802937969E-5</v>
      </c>
      <c r="Z32" s="6">
        <f t="shared" si="4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 t="shared" ref="R35:U38" si="8">(H35-M35)/2/$C$3</f>
        <v>1.1160849300000109E-2</v>
      </c>
      <c r="S35" s="11">
        <f t="shared" si="8"/>
        <v>-1.2005738899999868E-2</v>
      </c>
      <c r="T35" s="11">
        <f t="shared" si="8"/>
        <v>1.2551453999999889E-3</v>
      </c>
      <c r="U35" s="11">
        <f t="shared" si="8"/>
        <v>-3.6915380999999123E-3</v>
      </c>
      <c r="W35" s="6">
        <f t="shared" si="4"/>
        <v>1.1810431226551465E-5</v>
      </c>
      <c r="X35" s="6">
        <f t="shared" si="4"/>
        <v>-2.6031784870609854E-6</v>
      </c>
      <c r="Y35" s="6">
        <f t="shared" si="4"/>
        <v>-2.5789907185201534E-6</v>
      </c>
      <c r="Z35" s="6">
        <f t="shared" si="4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 t="shared" si="8"/>
        <v>-1.2005738899999868E-2</v>
      </c>
      <c r="S36" s="11">
        <f t="shared" si="8"/>
        <v>1.4301363899999961E-2</v>
      </c>
      <c r="T36" s="11">
        <f t="shared" si="8"/>
        <v>-1.3115833999999878E-3</v>
      </c>
      <c r="U36" s="11">
        <f t="shared" si="8"/>
        <v>3.9752734000000206E-3</v>
      </c>
      <c r="W36" s="6">
        <f t="shared" si="4"/>
        <v>-2.6031784870609854E-6</v>
      </c>
      <c r="X36" s="6">
        <f t="shared" si="4"/>
        <v>-2.6180216413642855E-5</v>
      </c>
      <c r="Y36" s="6">
        <f t="shared" si="4"/>
        <v>-3.088042336904596E-5</v>
      </c>
      <c r="Z36" s="6">
        <f t="shared" si="4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 t="shared" si="8"/>
        <v>1.2551453999999889E-3</v>
      </c>
      <c r="S37" s="11">
        <f t="shared" si="8"/>
        <v>-1.3115833999999878E-3</v>
      </c>
      <c r="T37" s="11">
        <f t="shared" si="8"/>
        <v>1.8929043000000256E-3</v>
      </c>
      <c r="U37" s="11">
        <f t="shared" si="8"/>
        <v>-4.1559680000000793E-4</v>
      </c>
      <c r="W37" s="6">
        <f t="shared" si="4"/>
        <v>-2.5789907185201534E-6</v>
      </c>
      <c r="X37" s="6">
        <f t="shared" si="4"/>
        <v>-3.088042336904596E-5</v>
      </c>
      <c r="Y37" s="6">
        <f t="shared" si="4"/>
        <v>4.2759506462294453E-6</v>
      </c>
      <c r="Z37" s="6">
        <f t="shared" si="4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 t="shared" si="8"/>
        <v>-3.6915380999999123E-3</v>
      </c>
      <c r="S38" s="11">
        <f t="shared" si="8"/>
        <v>3.9752734000000206E-3</v>
      </c>
      <c r="T38" s="11">
        <f t="shared" si="8"/>
        <v>-4.1559680000000793E-4</v>
      </c>
      <c r="U38" s="11">
        <f t="shared" si="8"/>
        <v>-1.4485247300000028E-2</v>
      </c>
      <c r="W38" s="6">
        <f t="shared" si="4"/>
        <v>-8.8408636699301054E-5</v>
      </c>
      <c r="X38" s="6">
        <f t="shared" si="4"/>
        <v>-3.4186238802912009E-5</v>
      </c>
      <c r="Y38" s="6">
        <f t="shared" si="4"/>
        <v>-3.4272372042609746E-5</v>
      </c>
      <c r="Z38" s="6">
        <f t="shared" si="4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F4CB-B165-C445-941E-74DC494D5E29}">
  <dimension ref="B1:Z38"/>
  <sheetViews>
    <sheetView tabSelected="1" workbookViewId="0">
      <selection activeCell="G14" sqref="G1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4" spans="2:26" x14ac:dyDescent="0.2">
      <c r="C4" s="1" t="s">
        <v>45</v>
      </c>
      <c r="H4" s="11" t="s">
        <v>46</v>
      </c>
      <c r="M4" s="11" t="s">
        <v>47</v>
      </c>
    </row>
    <row r="5" spans="2:26" x14ac:dyDescent="0.2">
      <c r="B5" t="s">
        <v>9</v>
      </c>
      <c r="C5" s="1">
        <v>7.3716994759999996E-3</v>
      </c>
      <c r="D5" s="1">
        <v>2.7516142318000002E-2</v>
      </c>
      <c r="E5" s="1">
        <v>1.2136545730000001E-3</v>
      </c>
      <c r="F5" s="1">
        <v>7.9370489379999992E-3</v>
      </c>
      <c r="H5" s="11">
        <v>-4.0522020844000001E-2</v>
      </c>
      <c r="I5" s="11">
        <v>1.6267015373000002E-2</v>
      </c>
      <c r="J5" s="11">
        <v>-4.4486980759999998E-3</v>
      </c>
      <c r="K5" s="11">
        <v>-2.9093561814999998E-2</v>
      </c>
      <c r="M5" s="11">
        <v>-4.0595739960000002E-2</v>
      </c>
      <c r="N5" s="11">
        <v>1.5991871522E-2</v>
      </c>
      <c r="O5" s="11">
        <v>-4.4608325409999997E-3</v>
      </c>
      <c r="P5" s="11">
        <v>-2.9172918696E-2</v>
      </c>
      <c r="R5" s="11">
        <f t="shared" ref="R5:U8" si="0">(H5-M5)/2/$C$3</f>
        <v>7.3719116000001139E-3</v>
      </c>
      <c r="S5" s="11">
        <f t="shared" si="0"/>
        <v>2.7514385100000163E-2</v>
      </c>
      <c r="T5" s="11">
        <f t="shared" si="0"/>
        <v>1.2134464999999893E-3</v>
      </c>
      <c r="U5" s="11">
        <f t="shared" si="0"/>
        <v>7.9356881000001295E-3</v>
      </c>
      <c r="W5" s="6">
        <f>(C5-R5)/C5</f>
        <v>-2.8775454127628153E-5</v>
      </c>
      <c r="X5" s="6">
        <f t="shared" ref="X5:Z8" si="1">(D5-S5)/D5</f>
        <v>6.3861350167859936E-5</v>
      </c>
      <c r="Y5" s="6">
        <f t="shared" si="1"/>
        <v>1.7144334528107082E-4</v>
      </c>
      <c r="Z5" s="6">
        <f t="shared" si="1"/>
        <v>1.7145390062476472E-4</v>
      </c>
    </row>
    <row r="6" spans="2:26" x14ac:dyDescent="0.2">
      <c r="C6" s="1">
        <v>2.7516142318000002E-2</v>
      </c>
      <c r="D6" s="1">
        <v>-3.9289109748999997E-2</v>
      </c>
      <c r="E6" s="1">
        <v>2.805734057E-3</v>
      </c>
      <c r="F6" s="1">
        <v>1.8348918228999998E-2</v>
      </c>
      <c r="H6" s="11">
        <v>1.6267015373000002E-2</v>
      </c>
      <c r="I6" s="11">
        <v>-1.2190298749999999E-3</v>
      </c>
      <c r="J6" s="11">
        <v>1.8051602150000001E-3</v>
      </c>
      <c r="K6" s="11">
        <v>1.1805373034E-2</v>
      </c>
      <c r="M6" s="11">
        <v>1.5991871522E-2</v>
      </c>
      <c r="N6" s="11">
        <v>-8.2618115299999998E-4</v>
      </c>
      <c r="O6" s="11">
        <v>1.777102173E-3</v>
      </c>
      <c r="P6" s="11">
        <v>1.1621879263E-2</v>
      </c>
      <c r="R6" s="11">
        <f t="shared" si="0"/>
        <v>2.7514385100000163E-2</v>
      </c>
      <c r="S6" s="11">
        <f t="shared" si="0"/>
        <v>-3.9284872199999994E-2</v>
      </c>
      <c r="T6" s="11">
        <f t="shared" si="0"/>
        <v>2.8058042000000125E-3</v>
      </c>
      <c r="U6" s="11">
        <f t="shared" si="0"/>
        <v>1.8349377099999981E-2</v>
      </c>
      <c r="W6" s="6">
        <f t="shared" ref="W6:W8" si="2">(C6-R6)/C6</f>
        <v>6.3861350167859936E-5</v>
      </c>
      <c r="X6" s="6">
        <f t="shared" si="1"/>
        <v>1.0785556168297374E-4</v>
      </c>
      <c r="Y6" s="6">
        <f t="shared" si="1"/>
        <v>-2.4999874752012889E-5</v>
      </c>
      <c r="Z6" s="6">
        <f t="shared" si="1"/>
        <v>-2.5008068282577545E-5</v>
      </c>
    </row>
    <row r="7" spans="2:26" x14ac:dyDescent="0.2">
      <c r="C7" s="1">
        <v>1.2136545730000001E-3</v>
      </c>
      <c r="D7" s="1">
        <v>2.805734057E-3</v>
      </c>
      <c r="E7" s="1">
        <v>1.851962911E-3</v>
      </c>
      <c r="F7" s="1">
        <v>1.027718586E-3</v>
      </c>
      <c r="H7" s="11">
        <v>-4.4486980759999998E-3</v>
      </c>
      <c r="I7" s="11">
        <v>1.8051602150000001E-3</v>
      </c>
      <c r="J7" s="11">
        <v>-9.3310808800000002E-3</v>
      </c>
      <c r="K7" s="11">
        <v>-3.1946967759999998E-3</v>
      </c>
      <c r="M7" s="11">
        <v>-4.4608325409999997E-3</v>
      </c>
      <c r="N7" s="11">
        <v>1.777102173E-3</v>
      </c>
      <c r="O7" s="11">
        <v>-9.3495996639999992E-3</v>
      </c>
      <c r="P7" s="11">
        <v>-3.204969694E-3</v>
      </c>
      <c r="R7" s="11">
        <f t="shared" si="0"/>
        <v>1.2134464999999893E-3</v>
      </c>
      <c r="S7" s="11">
        <f t="shared" si="0"/>
        <v>2.8058042000000125E-3</v>
      </c>
      <c r="T7" s="11">
        <f t="shared" si="0"/>
        <v>1.8518783999998956E-3</v>
      </c>
      <c r="U7" s="11">
        <f t="shared" si="0"/>
        <v>1.0272918000000207E-3</v>
      </c>
      <c r="W7" s="6">
        <f t="shared" si="2"/>
        <v>1.7144334528107082E-4</v>
      </c>
      <c r="X7" s="6">
        <f t="shared" si="1"/>
        <v>-2.4999874752012889E-5</v>
      </c>
      <c r="Y7" s="6">
        <f t="shared" si="1"/>
        <v>4.5633203344669114E-5</v>
      </c>
      <c r="Z7" s="6">
        <f t="shared" si="1"/>
        <v>4.152751597500842E-4</v>
      </c>
    </row>
    <row r="8" spans="2:26" x14ac:dyDescent="0.2">
      <c r="C8" s="1">
        <v>7.9370489379999992E-3</v>
      </c>
      <c r="D8" s="1">
        <v>1.8348918228999998E-2</v>
      </c>
      <c r="E8" s="1">
        <v>1.027718586E-3</v>
      </c>
      <c r="F8" s="1">
        <v>8.4158805900000008E-3</v>
      </c>
      <c r="H8" s="11">
        <v>-2.9093561814999998E-2</v>
      </c>
      <c r="I8" s="11">
        <v>1.1805373034E-2</v>
      </c>
      <c r="J8" s="11">
        <v>-3.1946967759999998E-3</v>
      </c>
      <c r="K8" s="11">
        <v>-2.9735233286000001E-2</v>
      </c>
      <c r="M8" s="11">
        <v>-2.9172918696E-2</v>
      </c>
      <c r="N8" s="11">
        <v>1.1621879263E-2</v>
      </c>
      <c r="O8" s="11">
        <v>-3.204969694E-3</v>
      </c>
      <c r="P8" s="11">
        <v>-2.9819363985E-2</v>
      </c>
      <c r="R8" s="11">
        <f t="shared" si="0"/>
        <v>7.9356881000001295E-3</v>
      </c>
      <c r="S8" s="11">
        <f t="shared" si="0"/>
        <v>1.8349377099999981E-2</v>
      </c>
      <c r="T8" s="11">
        <f t="shared" si="0"/>
        <v>1.0272918000000207E-3</v>
      </c>
      <c r="U8" s="11">
        <f t="shared" si="0"/>
        <v>8.4130698999998477E-3</v>
      </c>
      <c r="W8" s="6">
        <f t="shared" si="2"/>
        <v>1.7145390062476472E-4</v>
      </c>
      <c r="X8" s="6">
        <f t="shared" si="1"/>
        <v>-2.5008068282577545E-5</v>
      </c>
      <c r="Y8" s="6">
        <f t="shared" si="1"/>
        <v>4.152751597500842E-4</v>
      </c>
      <c r="Z8" s="6">
        <f t="shared" si="1"/>
        <v>3.339745579913414E-4</v>
      </c>
    </row>
    <row r="11" spans="2:26" x14ac:dyDescent="0.2">
      <c r="B11" t="s">
        <v>16</v>
      </c>
      <c r="C11" s="1">
        <v>-2.9381051620000001E-3</v>
      </c>
      <c r="D11" s="1">
        <v>1.2136545730000001E-3</v>
      </c>
      <c r="E11" s="1">
        <v>1.8902723265000001E-2</v>
      </c>
      <c r="F11" s="1">
        <v>-2.4013295850000001E-3</v>
      </c>
      <c r="H11" s="11">
        <v>4.4506846650000003E-3</v>
      </c>
      <c r="I11" s="11">
        <v>-4.4486980759999998E-3</v>
      </c>
      <c r="J11" s="11">
        <v>-2.3748301138E-2</v>
      </c>
      <c r="K11" s="11">
        <v>3.1954543900000001E-3</v>
      </c>
      <c r="M11" s="11">
        <v>4.480064477E-3</v>
      </c>
      <c r="N11" s="11">
        <v>-4.4608325409999997E-3</v>
      </c>
      <c r="O11" s="11">
        <v>-2.3937311284E-2</v>
      </c>
      <c r="P11" s="11">
        <v>3.2194648220000002E-3</v>
      </c>
      <c r="R11" s="11">
        <f t="shared" ref="R11:U14" si="3">(H11-M11)/2/$C$3</f>
        <v>-2.9379811999999741E-3</v>
      </c>
      <c r="S11" s="11">
        <f t="shared" si="3"/>
        <v>1.2134464999999893E-3</v>
      </c>
      <c r="T11" s="11">
        <f t="shared" si="3"/>
        <v>1.8901014600000016E-2</v>
      </c>
      <c r="U11" s="11">
        <f t="shared" si="3"/>
        <v>-2.4010432000000099E-3</v>
      </c>
      <c r="W11" s="6">
        <f t="shared" ref="W11:Z38" si="4">(C11-R11)/C11</f>
        <v>4.2191137890236172E-5</v>
      </c>
      <c r="X11" s="6">
        <f t="shared" si="4"/>
        <v>1.7144334528107082E-4</v>
      </c>
      <c r="Y11" s="6">
        <f t="shared" si="4"/>
        <v>9.0392531067147504E-5</v>
      </c>
      <c r="Z11" s="6">
        <f t="shared" si="4"/>
        <v>1.1926101347315519E-4</v>
      </c>
    </row>
    <row r="12" spans="2:26" x14ac:dyDescent="0.2">
      <c r="B12" t="s">
        <v>43</v>
      </c>
      <c r="C12" s="1">
        <v>1.2136545730000001E-3</v>
      </c>
      <c r="D12" s="1">
        <v>3.8551438999999998E-5</v>
      </c>
      <c r="E12" s="1">
        <v>-7.5925092490000002E-3</v>
      </c>
      <c r="F12" s="1">
        <v>1.027718586E-3</v>
      </c>
      <c r="H12" s="11">
        <v>-4.4486980759999998E-3</v>
      </c>
      <c r="I12" s="11">
        <v>5.4188568259999998E-3</v>
      </c>
      <c r="J12" s="11">
        <v>2.3570438866999999E-2</v>
      </c>
      <c r="K12" s="11">
        <v>-3.1946967759999998E-3</v>
      </c>
      <c r="M12" s="11">
        <v>-4.4608325409999997E-3</v>
      </c>
      <c r="N12" s="11">
        <v>5.4184680550000003E-3</v>
      </c>
      <c r="O12" s="11">
        <v>2.3646341174999998E-2</v>
      </c>
      <c r="P12" s="11">
        <v>-3.204969694E-3</v>
      </c>
      <c r="R12" s="11">
        <f t="shared" si="3"/>
        <v>1.2134464999999893E-3</v>
      </c>
      <c r="S12" s="11">
        <f t="shared" si="3"/>
        <v>3.8877099999955894E-5</v>
      </c>
      <c r="T12" s="11">
        <f t="shared" si="3"/>
        <v>-7.5902307999999724E-3</v>
      </c>
      <c r="U12" s="11">
        <f t="shared" si="3"/>
        <v>1.0272918000000207E-3</v>
      </c>
      <c r="W12" s="6">
        <f t="shared" si="4"/>
        <v>1.7144334528107082E-4</v>
      </c>
      <c r="X12" s="6">
        <f t="shared" si="4"/>
        <v>-8.4474408323875014E-3</v>
      </c>
      <c r="Y12" s="6">
        <f t="shared" si="4"/>
        <v>3.0009169897657703E-4</v>
      </c>
      <c r="Z12" s="6">
        <f t="shared" si="4"/>
        <v>4.152751597500842E-4</v>
      </c>
    </row>
    <row r="13" spans="2:26" x14ac:dyDescent="0.2">
      <c r="C13" s="1">
        <v>1.8902723265000001E-2</v>
      </c>
      <c r="D13" s="1">
        <v>-7.5925092490000002E-3</v>
      </c>
      <c r="E13" s="1">
        <v>3.5395428049999999E-3</v>
      </c>
      <c r="F13" s="1">
        <v>1.3560942536999999E-2</v>
      </c>
      <c r="H13" s="11">
        <v>-2.3748301138E-2</v>
      </c>
      <c r="I13" s="11">
        <v>2.3570438866999999E-2</v>
      </c>
      <c r="J13" s="11">
        <v>-4.2600988179999997E-3</v>
      </c>
      <c r="K13" s="11">
        <v>-1.6930405494999998E-2</v>
      </c>
      <c r="M13" s="11">
        <v>-2.3937311284E-2</v>
      </c>
      <c r="N13" s="11">
        <v>2.3646341174999998E-2</v>
      </c>
      <c r="O13" s="11">
        <v>-4.2954892840000002E-3</v>
      </c>
      <c r="P13" s="11">
        <v>-1.7065998977000001E-2</v>
      </c>
      <c r="R13" s="11">
        <f t="shared" si="3"/>
        <v>1.8901014600000016E-2</v>
      </c>
      <c r="S13" s="11">
        <f t="shared" si="3"/>
        <v>-7.5902307999999724E-3</v>
      </c>
      <c r="T13" s="11">
        <f t="shared" si="3"/>
        <v>3.5390466000000467E-3</v>
      </c>
      <c r="U13" s="11">
        <f t="shared" si="3"/>
        <v>1.3559348200000224E-2</v>
      </c>
      <c r="W13" s="6">
        <f t="shared" si="4"/>
        <v>9.0392531067147504E-5</v>
      </c>
      <c r="X13" s="6">
        <f t="shared" si="4"/>
        <v>3.0009169897657703E-4</v>
      </c>
      <c r="Y13" s="6">
        <f t="shared" si="4"/>
        <v>1.4018900951056986E-4</v>
      </c>
      <c r="Z13" s="6">
        <f t="shared" si="4"/>
        <v>1.1756830289825914E-4</v>
      </c>
    </row>
    <row r="14" spans="2:26" x14ac:dyDescent="0.2">
      <c r="C14" s="1">
        <v>-2.4013295850000001E-3</v>
      </c>
      <c r="D14" s="1">
        <v>1.027718586E-3</v>
      </c>
      <c r="E14" s="1">
        <v>1.3560942536999999E-2</v>
      </c>
      <c r="F14" s="1">
        <v>-2.487804467E-3</v>
      </c>
      <c r="H14" s="11">
        <v>3.1954543900000001E-3</v>
      </c>
      <c r="I14" s="11">
        <v>-3.1946967759999998E-3</v>
      </c>
      <c r="J14" s="11">
        <v>-1.6930405494999998E-2</v>
      </c>
      <c r="K14" s="11">
        <v>3.2659315610000001E-3</v>
      </c>
      <c r="M14" s="11">
        <v>3.2194648220000002E-3</v>
      </c>
      <c r="N14" s="11">
        <v>-3.204969694E-3</v>
      </c>
      <c r="O14" s="11">
        <v>-1.7065998977000001E-2</v>
      </c>
      <c r="P14" s="11">
        <v>3.2908052279999999E-3</v>
      </c>
      <c r="R14" s="11">
        <f t="shared" si="3"/>
        <v>-2.4010432000000099E-3</v>
      </c>
      <c r="S14" s="11">
        <f t="shared" si="3"/>
        <v>1.0272918000000207E-3</v>
      </c>
      <c r="T14" s="11">
        <f t="shared" si="3"/>
        <v>1.3559348200000224E-2</v>
      </c>
      <c r="U14" s="11">
        <f t="shared" si="3"/>
        <v>-2.4873666999999846E-3</v>
      </c>
      <c r="W14" s="6">
        <f t="shared" si="4"/>
        <v>1.1926101347315519E-4</v>
      </c>
      <c r="X14" s="6">
        <f t="shared" si="4"/>
        <v>4.152751597500842E-4</v>
      </c>
      <c r="Y14" s="6">
        <f t="shared" si="4"/>
        <v>1.1756830289825914E-4</v>
      </c>
      <c r="Z14" s="6">
        <f t="shared" si="4"/>
        <v>1.7596519574679937E-4</v>
      </c>
    </row>
    <row r="17" spans="2:26" x14ac:dyDescent="0.2">
      <c r="B17" t="s">
        <v>12</v>
      </c>
      <c r="C17" s="1">
        <v>-1.9214597771999999E-2</v>
      </c>
      <c r="D17" s="1">
        <v>7.9370489379999992E-3</v>
      </c>
      <c r="E17" s="1">
        <v>-2.4013295850000001E-3</v>
      </c>
      <c r="F17" s="1">
        <v>3.5657137569999999E-3</v>
      </c>
      <c r="H17" s="11">
        <v>2.9106553689E-2</v>
      </c>
      <c r="I17" s="11">
        <v>-2.9093561814999998E-2</v>
      </c>
      <c r="J17" s="11">
        <v>3.1954543900000001E-3</v>
      </c>
      <c r="K17" s="11">
        <v>-3.3393099410000001E-3</v>
      </c>
      <c r="M17" s="11">
        <v>2.9298691559999999E-2</v>
      </c>
      <c r="N17" s="11">
        <v>-2.9172918696E-2</v>
      </c>
      <c r="O17" s="11">
        <v>3.2194648220000002E-3</v>
      </c>
      <c r="P17" s="11">
        <v>-3.3749682840000001E-3</v>
      </c>
      <c r="R17" s="11">
        <f t="shared" ref="R17:U20" si="5">(H17-M17)/2/$C$3</f>
        <v>-1.9213787099999977E-2</v>
      </c>
      <c r="S17" s="11">
        <f t="shared" si="5"/>
        <v>7.9356881000001295E-3</v>
      </c>
      <c r="T17" s="11">
        <f t="shared" si="5"/>
        <v>-2.4010432000000099E-3</v>
      </c>
      <c r="U17" s="11">
        <f t="shared" si="5"/>
        <v>3.5658342999999974E-3</v>
      </c>
      <c r="W17" s="6">
        <f t="shared" si="4"/>
        <v>4.2190422596476443E-5</v>
      </c>
      <c r="X17" s="6">
        <f t="shared" si="4"/>
        <v>1.7145390062476472E-4</v>
      </c>
      <c r="Y17" s="6">
        <f t="shared" si="4"/>
        <v>1.1926101347315519E-4</v>
      </c>
      <c r="Z17" s="6">
        <f t="shared" si="4"/>
        <v>-3.3806134819686063E-5</v>
      </c>
    </row>
    <row r="18" spans="2:26" x14ac:dyDescent="0.2">
      <c r="B18" t="s">
        <v>34</v>
      </c>
      <c r="C18" s="1">
        <v>7.9370489379999992E-3</v>
      </c>
      <c r="D18" s="1">
        <v>2.5211841E-4</v>
      </c>
      <c r="E18" s="1">
        <v>1.027718586E-3</v>
      </c>
      <c r="F18" s="1">
        <v>-1.02859157E-3</v>
      </c>
      <c r="H18" s="11">
        <v>-2.9093561814999998E-2</v>
      </c>
      <c r="I18" s="11">
        <v>3.543819862E-2</v>
      </c>
      <c r="J18" s="11">
        <v>-3.1946967759999998E-3</v>
      </c>
      <c r="K18" s="11">
        <v>3.1662864609999998E-3</v>
      </c>
      <c r="M18" s="11">
        <v>-2.9172918696E-2</v>
      </c>
      <c r="N18" s="11">
        <v>3.5435656135E-2</v>
      </c>
      <c r="O18" s="11">
        <v>-3.204969694E-3</v>
      </c>
      <c r="P18" s="11">
        <v>3.176576854E-3</v>
      </c>
      <c r="R18" s="11">
        <f t="shared" si="5"/>
        <v>7.9356881000001295E-3</v>
      </c>
      <c r="S18" s="11">
        <f t="shared" si="5"/>
        <v>2.5424849999997057E-4</v>
      </c>
      <c r="T18" s="11">
        <f t="shared" si="5"/>
        <v>1.0272918000000207E-3</v>
      </c>
      <c r="U18" s="11">
        <f t="shared" si="5"/>
        <v>-1.0290393000000203E-3</v>
      </c>
      <c r="W18" s="6">
        <f t="shared" si="4"/>
        <v>1.7145390062476472E-4</v>
      </c>
      <c r="X18" s="6">
        <f t="shared" si="4"/>
        <v>-8.448768179882481E-3</v>
      </c>
      <c r="Y18" s="6">
        <f t="shared" si="4"/>
        <v>4.152751597500842E-4</v>
      </c>
      <c r="Z18" s="6">
        <f t="shared" si="4"/>
        <v>-4.3528453185774776E-4</v>
      </c>
    </row>
    <row r="19" spans="2:26" x14ac:dyDescent="0.2">
      <c r="C19" s="1">
        <v>-2.4013295850000001E-3</v>
      </c>
      <c r="D19" s="1">
        <v>1.027718586E-3</v>
      </c>
      <c r="E19" s="1">
        <v>-4.5358572819999997E-3</v>
      </c>
      <c r="F19" s="1">
        <v>2.7937815099999999E-4</v>
      </c>
      <c r="H19" s="11">
        <v>3.1954543900000001E-3</v>
      </c>
      <c r="I19" s="11">
        <v>-3.1946967759999998E-3</v>
      </c>
      <c r="J19" s="11">
        <v>6.7024200909999998E-3</v>
      </c>
      <c r="K19" s="11">
        <v>-3.4776505000000001E-4</v>
      </c>
      <c r="M19" s="11">
        <v>3.2194648220000002E-3</v>
      </c>
      <c r="N19" s="11">
        <v>-3.204969694E-3</v>
      </c>
      <c r="O19" s="11">
        <v>6.7477778959999998E-3</v>
      </c>
      <c r="P19" s="11">
        <v>-3.5056065300000002E-4</v>
      </c>
      <c r="R19" s="11">
        <f t="shared" si="5"/>
        <v>-2.4010432000000099E-3</v>
      </c>
      <c r="S19" s="11">
        <f t="shared" si="5"/>
        <v>1.0272918000000207E-3</v>
      </c>
      <c r="T19" s="11">
        <f t="shared" si="5"/>
        <v>-4.5357805000000029E-3</v>
      </c>
      <c r="U19" s="11">
        <f t="shared" si="5"/>
        <v>2.7956030000000193E-4</v>
      </c>
      <c r="W19" s="6">
        <f t="shared" si="4"/>
        <v>1.1926101347315519E-4</v>
      </c>
      <c r="X19" s="6">
        <f t="shared" si="4"/>
        <v>4.152751597500842E-4</v>
      </c>
      <c r="Y19" s="6">
        <f t="shared" si="4"/>
        <v>1.6927781282156065E-5</v>
      </c>
      <c r="Z19" s="6">
        <f t="shared" si="4"/>
        <v>-6.5198011852381763E-4</v>
      </c>
    </row>
    <row r="20" spans="2:26" x14ac:dyDescent="0.2">
      <c r="C20" s="1">
        <v>3.5657137569999999E-3</v>
      </c>
      <c r="D20" s="1">
        <v>-1.02859157E-3</v>
      </c>
      <c r="E20" s="1">
        <v>2.7937815099999999E-4</v>
      </c>
      <c r="F20" s="1">
        <v>1.1414007655999999E-2</v>
      </c>
      <c r="H20" s="11">
        <v>-3.3393099410000001E-3</v>
      </c>
      <c r="I20" s="11">
        <v>3.1662864609999998E-3</v>
      </c>
      <c r="J20" s="11">
        <v>-3.4776505000000001E-4</v>
      </c>
      <c r="K20" s="11">
        <v>-1.3204067551000001E-2</v>
      </c>
      <c r="M20" s="11">
        <v>-3.3749682840000001E-3</v>
      </c>
      <c r="N20" s="11">
        <v>3.176576854E-3</v>
      </c>
      <c r="O20" s="11">
        <v>-3.5056065300000002E-4</v>
      </c>
      <c r="P20" s="11">
        <v>-1.3318203032999999E-2</v>
      </c>
      <c r="R20" s="11">
        <f t="shared" si="5"/>
        <v>3.5658342999999974E-3</v>
      </c>
      <c r="S20" s="11">
        <f t="shared" si="5"/>
        <v>-1.0290393000000203E-3</v>
      </c>
      <c r="T20" s="11">
        <f t="shared" si="5"/>
        <v>2.7956030000000193E-4</v>
      </c>
      <c r="U20" s="11">
        <f t="shared" si="5"/>
        <v>1.1413548199999853E-2</v>
      </c>
      <c r="W20" s="6">
        <f t="shared" si="4"/>
        <v>-3.3806134819686063E-5</v>
      </c>
      <c r="X20" s="6">
        <f t="shared" si="4"/>
        <v>-4.3528453185774776E-4</v>
      </c>
      <c r="Y20" s="6">
        <f t="shared" si="4"/>
        <v>-6.5198011852381763E-4</v>
      </c>
      <c r="Z20" s="6">
        <f t="shared" si="4"/>
        <v>4.0253696509952065E-5</v>
      </c>
    </row>
    <row r="23" spans="2:26" x14ac:dyDescent="0.2">
      <c r="B23" t="s">
        <v>32</v>
      </c>
      <c r="C23" s="1">
        <v>-1.8991770485999999E-2</v>
      </c>
      <c r="D23" s="1">
        <v>1.8902723265000001E-2</v>
      </c>
      <c r="E23" s="1">
        <v>-6.3241506319999998E-3</v>
      </c>
      <c r="F23" s="1">
        <v>-1.3609960751000001E-2</v>
      </c>
      <c r="H23" s="11">
        <v>4.37038633E-3</v>
      </c>
      <c r="I23" s="11">
        <v>-4.3602486610000001E-3</v>
      </c>
      <c r="J23" s="11">
        <v>-2.3874026552000001E-2</v>
      </c>
      <c r="K23" s="11">
        <v>3.1393790360000002E-3</v>
      </c>
      <c r="M23" s="11">
        <v>4.5602907099999996E-3</v>
      </c>
      <c r="N23" s="11">
        <v>-4.5492585610000004E-3</v>
      </c>
      <c r="O23" s="11">
        <v>-2.3810790987000001E-2</v>
      </c>
      <c r="P23" s="11">
        <v>3.2754661640000001E-3</v>
      </c>
      <c r="R23" s="11">
        <f t="shared" ref="R23:U26" si="6">(H23-M23)/2/$C$3</f>
        <v>-1.8990437999999964E-2</v>
      </c>
      <c r="S23" s="11">
        <f t="shared" si="6"/>
        <v>1.8900990000000027E-2</v>
      </c>
      <c r="T23" s="11">
        <f t="shared" si="6"/>
        <v>-6.3235564999999938E-3</v>
      </c>
      <c r="U23" s="11">
        <f t="shared" si="6"/>
        <v>-1.3608712799999994E-2</v>
      </c>
      <c r="W23" s="6">
        <f t="shared" si="4"/>
        <v>7.0161231203659199E-5</v>
      </c>
      <c r="X23" s="6">
        <f t="shared" si="4"/>
        <v>9.1693930851907007E-5</v>
      </c>
      <c r="Y23" s="6">
        <f t="shared" si="4"/>
        <v>9.3946528882426892E-5</v>
      </c>
      <c r="Z23" s="6">
        <f t="shared" si="4"/>
        <v>9.1693945547607488E-5</v>
      </c>
    </row>
    <row r="24" spans="2:26" x14ac:dyDescent="0.2">
      <c r="C24" s="1">
        <v>1.8902723265000001E-2</v>
      </c>
      <c r="D24" s="1">
        <v>-2.2977827653000001E-2</v>
      </c>
      <c r="E24" s="1">
        <v>6.3067254220000001E-3</v>
      </c>
      <c r="F24" s="1">
        <v>1.3560942536999999E-2</v>
      </c>
      <c r="H24" s="11">
        <v>-4.3602486610000001E-3</v>
      </c>
      <c r="I24" s="11">
        <v>5.3037699119999997E-3</v>
      </c>
      <c r="J24" s="11">
        <v>2.3639737295000001E-2</v>
      </c>
      <c r="K24" s="11">
        <v>-3.1320229949999999E-3</v>
      </c>
      <c r="M24" s="11">
        <v>-4.5492585610000004E-3</v>
      </c>
      <c r="N24" s="11">
        <v>5.5335255179999997E-3</v>
      </c>
      <c r="O24" s="11">
        <v>2.3576677790999999E-2</v>
      </c>
      <c r="P24" s="11">
        <v>-3.2676162150000001E-3</v>
      </c>
      <c r="R24" s="11">
        <f t="shared" si="6"/>
        <v>1.8900990000000027E-2</v>
      </c>
      <c r="S24" s="11">
        <f t="shared" si="6"/>
        <v>-2.2975560600000007E-2</v>
      </c>
      <c r="T24" s="11">
        <f t="shared" si="6"/>
        <v>6.3059504000002181E-3</v>
      </c>
      <c r="U24" s="11">
        <f t="shared" si="6"/>
        <v>1.3559322000000025E-2</v>
      </c>
      <c r="W24" s="6">
        <f t="shared" si="4"/>
        <v>9.1693930851907007E-5</v>
      </c>
      <c r="X24" s="6">
        <f t="shared" si="4"/>
        <v>9.8662634006550058E-5</v>
      </c>
      <c r="Y24" s="6">
        <f t="shared" si="4"/>
        <v>1.2288817855909796E-4</v>
      </c>
      <c r="Z24" s="6">
        <f t="shared" si="4"/>
        <v>1.195003220132581E-4</v>
      </c>
    </row>
    <row r="25" spans="2:26" x14ac:dyDescent="0.2">
      <c r="C25" s="1">
        <v>-6.3241506319999998E-3</v>
      </c>
      <c r="D25" s="1">
        <v>6.3067254220000001E-3</v>
      </c>
      <c r="E25" s="1">
        <v>1.7646740647999998E-2</v>
      </c>
      <c r="F25" s="1">
        <v>-4.5408423040000003E-3</v>
      </c>
      <c r="H25" s="11">
        <v>-2.3874026552000001E-2</v>
      </c>
      <c r="I25" s="11">
        <v>2.3639737295000001E-2</v>
      </c>
      <c r="J25" s="11">
        <v>-4.1894075290000001E-3</v>
      </c>
      <c r="K25" s="11">
        <v>-1.7020610852999999E-2</v>
      </c>
      <c r="M25" s="11">
        <v>-2.3810790987000001E-2</v>
      </c>
      <c r="N25" s="11">
        <v>2.3576677790999999E-2</v>
      </c>
      <c r="O25" s="11">
        <v>-4.3658743959999998E-3</v>
      </c>
      <c r="P25" s="11">
        <v>-1.6975208009999999E-2</v>
      </c>
      <c r="R25" s="11">
        <f t="shared" si="6"/>
        <v>-6.3235564999999938E-3</v>
      </c>
      <c r="S25" s="11">
        <f t="shared" si="6"/>
        <v>6.3059504000002181E-3</v>
      </c>
      <c r="T25" s="11">
        <f t="shared" si="6"/>
        <v>1.7646686699999969E-2</v>
      </c>
      <c r="U25" s="11">
        <f t="shared" si="6"/>
        <v>-4.540284299999961E-3</v>
      </c>
      <c r="W25" s="6">
        <f t="shared" si="4"/>
        <v>9.3946528882426892E-5</v>
      </c>
      <c r="X25" s="6">
        <f t="shared" si="4"/>
        <v>1.2288817855909796E-4</v>
      </c>
      <c r="Y25" s="6">
        <f t="shared" si="4"/>
        <v>3.0571084544807804E-6</v>
      </c>
      <c r="Z25" s="6">
        <f t="shared" si="4"/>
        <v>1.2288557115225121E-4</v>
      </c>
    </row>
    <row r="26" spans="2:26" x14ac:dyDescent="0.2">
      <c r="C26" s="1">
        <v>-1.3609960751000001E-2</v>
      </c>
      <c r="D26" s="1">
        <v>1.3560942536999999E-2</v>
      </c>
      <c r="E26" s="1">
        <v>-4.5408423040000003E-3</v>
      </c>
      <c r="F26" s="1">
        <v>-1.3907063867E-2</v>
      </c>
      <c r="H26" s="11">
        <v>3.1393790360000002E-3</v>
      </c>
      <c r="I26" s="11">
        <v>-3.1320229949999999E-3</v>
      </c>
      <c r="J26" s="11">
        <v>-1.7020610852999999E-2</v>
      </c>
      <c r="K26" s="11">
        <v>3.2087945310000001E-3</v>
      </c>
      <c r="M26" s="11">
        <v>3.2754661640000001E-3</v>
      </c>
      <c r="N26" s="11">
        <v>-3.2676162150000001E-3</v>
      </c>
      <c r="O26" s="11">
        <v>-1.6975208009999999E-2</v>
      </c>
      <c r="P26" s="11">
        <v>3.347853339E-3</v>
      </c>
      <c r="R26" s="11">
        <f t="shared" si="6"/>
        <v>-1.3608712799999994E-2</v>
      </c>
      <c r="S26" s="11">
        <f t="shared" si="6"/>
        <v>1.3559322000000025E-2</v>
      </c>
      <c r="T26" s="11">
        <f t="shared" si="6"/>
        <v>-4.540284299999961E-3</v>
      </c>
      <c r="U26" s="11">
        <f t="shared" si="6"/>
        <v>-1.3905880799999987E-2</v>
      </c>
      <c r="W26" s="6">
        <f t="shared" si="4"/>
        <v>9.1693945547607488E-5</v>
      </c>
      <c r="X26" s="6">
        <f t="shared" si="4"/>
        <v>1.195003220132581E-4</v>
      </c>
      <c r="Y26" s="6">
        <f t="shared" si="4"/>
        <v>1.2288557115225121E-4</v>
      </c>
      <c r="Z26" s="6">
        <f t="shared" si="4"/>
        <v>8.5069502184465895E-5</v>
      </c>
    </row>
    <row r="29" spans="2:26" x14ac:dyDescent="0.2">
      <c r="B29" t="s">
        <v>33</v>
      </c>
      <c r="C29" s="1">
        <v>2.1154357169999999E-3</v>
      </c>
      <c r="D29" s="1">
        <v>-2.4013295850000001E-3</v>
      </c>
      <c r="E29" s="1">
        <v>-1.3609960751000001E-2</v>
      </c>
      <c r="F29" s="1">
        <v>-3.92568105E-4</v>
      </c>
      <c r="H29" s="11">
        <v>2.9213192446999998E-2</v>
      </c>
      <c r="I29" s="11">
        <v>-2.9145428715000001E-2</v>
      </c>
      <c r="J29" s="11">
        <v>3.1393790360000002E-3</v>
      </c>
      <c r="K29" s="11">
        <v>-3.358978947E-3</v>
      </c>
      <c r="M29" s="11">
        <v>2.9192038752999999E-2</v>
      </c>
      <c r="N29" s="11">
        <v>-2.9121418057000002E-2</v>
      </c>
      <c r="O29" s="11">
        <v>3.2754661640000001E-3</v>
      </c>
      <c r="P29" s="11">
        <v>-3.355053259E-3</v>
      </c>
      <c r="R29" s="11">
        <f t="shared" ref="R29:U32" si="7">(H29-M29)/2/$C$3</f>
        <v>2.1153693999999279E-3</v>
      </c>
      <c r="S29" s="11">
        <f t="shared" si="7"/>
        <v>-2.4010657999999629E-3</v>
      </c>
      <c r="T29" s="11">
        <f t="shared" si="7"/>
        <v>-1.3608712799999994E-2</v>
      </c>
      <c r="U29" s="11">
        <f t="shared" si="7"/>
        <v>-3.9256879999999619E-4</v>
      </c>
      <c r="W29" s="6">
        <f t="shared" si="4"/>
        <v>3.1349097275348869E-5</v>
      </c>
      <c r="X29" s="6">
        <f t="shared" si="4"/>
        <v>1.098495607120537E-4</v>
      </c>
      <c r="Y29" s="6">
        <f t="shared" si="4"/>
        <v>9.1693945547607488E-5</v>
      </c>
      <c r="Z29" s="6">
        <f t="shared" si="4"/>
        <v>-1.7703934357910329E-6</v>
      </c>
    </row>
    <row r="30" spans="2:26" x14ac:dyDescent="0.2">
      <c r="B30" t="s">
        <v>35</v>
      </c>
      <c r="C30" s="1">
        <v>-2.4013295850000001E-3</v>
      </c>
      <c r="D30" s="1">
        <v>3.0200900700000002E-3</v>
      </c>
      <c r="E30" s="1">
        <v>1.3560942536999999E-2</v>
      </c>
      <c r="F30" s="1">
        <v>2.7937815099999999E-4</v>
      </c>
      <c r="H30" s="11">
        <v>-2.9145428715000001E-2</v>
      </c>
      <c r="I30" s="11">
        <v>3.5452255114999998E-2</v>
      </c>
      <c r="J30" s="11">
        <v>-3.1320229949999999E-3</v>
      </c>
      <c r="K30" s="11">
        <v>3.1727595550000002E-3</v>
      </c>
      <c r="M30" s="11">
        <v>-2.9121418057000002E-2</v>
      </c>
      <c r="N30" s="11">
        <v>3.5422060047999998E-2</v>
      </c>
      <c r="O30" s="11">
        <v>-3.2676162150000001E-3</v>
      </c>
      <c r="P30" s="11">
        <v>3.1699640810000001E-3</v>
      </c>
      <c r="R30" s="11">
        <f t="shared" si="7"/>
        <v>-2.4010657999999629E-3</v>
      </c>
      <c r="S30" s="11">
        <f t="shared" si="7"/>
        <v>3.019506699999952E-3</v>
      </c>
      <c r="T30" s="11">
        <f t="shared" si="7"/>
        <v>1.3559322000000025E-2</v>
      </c>
      <c r="U30" s="11">
        <f t="shared" si="7"/>
        <v>2.7954740000001553E-4</v>
      </c>
      <c r="W30" s="6">
        <f t="shared" si="4"/>
        <v>1.098495607120537E-4</v>
      </c>
      <c r="X30" s="6">
        <f t="shared" si="4"/>
        <v>1.9316311319421734E-4</v>
      </c>
      <c r="Y30" s="6">
        <f t="shared" si="4"/>
        <v>1.195003220132581E-4</v>
      </c>
      <c r="Z30" s="6">
        <f t="shared" si="4"/>
        <v>-6.0580614271279858E-4</v>
      </c>
    </row>
    <row r="31" spans="2:26" x14ac:dyDescent="0.2">
      <c r="C31" s="1">
        <v>-1.3609960751000001E-2</v>
      </c>
      <c r="D31" s="1">
        <v>1.3560942536999999E-2</v>
      </c>
      <c r="E31" s="1">
        <v>-2.5484708189999999E-3</v>
      </c>
      <c r="F31" s="1">
        <v>1.4782545360000001E-3</v>
      </c>
      <c r="H31" s="11">
        <v>3.1393790360000002E-3</v>
      </c>
      <c r="I31" s="11">
        <v>-3.1320229949999999E-3</v>
      </c>
      <c r="J31" s="11">
        <v>6.7124821739999998E-3</v>
      </c>
      <c r="K31" s="11">
        <v>-3.41751529E-4</v>
      </c>
      <c r="M31" s="11">
        <v>3.2754661640000001E-3</v>
      </c>
      <c r="N31" s="11">
        <v>-3.2676162150000001E-3</v>
      </c>
      <c r="O31" s="11">
        <v>6.737963116E-3</v>
      </c>
      <c r="P31" s="11">
        <v>-3.5654548400000001E-4</v>
      </c>
      <c r="R31" s="11">
        <f t="shared" si="7"/>
        <v>-1.3608712799999994E-2</v>
      </c>
      <c r="S31" s="11">
        <f t="shared" si="7"/>
        <v>1.3559322000000025E-2</v>
      </c>
      <c r="T31" s="11">
        <f t="shared" si="7"/>
        <v>-2.5480942000000173E-3</v>
      </c>
      <c r="U31" s="11">
        <f t="shared" si="7"/>
        <v>1.4793955000000011E-3</v>
      </c>
      <c r="W31" s="6">
        <f t="shared" si="4"/>
        <v>9.1693945547607488E-5</v>
      </c>
      <c r="X31" s="6">
        <f t="shared" si="4"/>
        <v>1.195003220132581E-4</v>
      </c>
      <c r="Y31" s="6">
        <f t="shared" si="4"/>
        <v>1.4778234742762817E-4</v>
      </c>
      <c r="Z31" s="6">
        <f t="shared" si="4"/>
        <v>-7.718318951270833E-4</v>
      </c>
    </row>
    <row r="32" spans="2:26" x14ac:dyDescent="0.2">
      <c r="C32" s="1">
        <v>-3.92568105E-4</v>
      </c>
      <c r="D32" s="1">
        <v>2.7937815099999999E-4</v>
      </c>
      <c r="E32" s="1">
        <v>1.4782545360000001E-3</v>
      </c>
      <c r="F32" s="1">
        <v>-1.2566278900000001E-3</v>
      </c>
      <c r="H32" s="11">
        <v>-3.358978947E-3</v>
      </c>
      <c r="I32" s="11">
        <v>3.1727595550000002E-3</v>
      </c>
      <c r="J32" s="11">
        <v>-3.41751529E-4</v>
      </c>
      <c r="K32" s="11">
        <v>-1.3267242798E-2</v>
      </c>
      <c r="M32" s="11">
        <v>-3.355053259E-3</v>
      </c>
      <c r="N32" s="11">
        <v>3.1699640810000001E-3</v>
      </c>
      <c r="O32" s="11">
        <v>-3.5654548400000001E-4</v>
      </c>
      <c r="P32" s="11">
        <v>-1.3254677079E-2</v>
      </c>
      <c r="R32" s="11">
        <f t="shared" si="7"/>
        <v>-3.9256879999999619E-4</v>
      </c>
      <c r="S32" s="11">
        <f t="shared" si="7"/>
        <v>2.7954740000001553E-4</v>
      </c>
      <c r="T32" s="11">
        <f t="shared" si="7"/>
        <v>1.4793955000000011E-3</v>
      </c>
      <c r="U32" s="11">
        <f t="shared" si="7"/>
        <v>-1.2565718999999267E-3</v>
      </c>
      <c r="W32" s="6">
        <f t="shared" si="4"/>
        <v>-1.7703934357910329E-6</v>
      </c>
      <c r="X32" s="6">
        <f t="shared" si="4"/>
        <v>-6.0580614271279858E-4</v>
      </c>
      <c r="Y32" s="6">
        <f t="shared" si="4"/>
        <v>-7.718318951270833E-4</v>
      </c>
      <c r="Z32" s="6">
        <f t="shared" si="4"/>
        <v>4.455575156249826E-5</v>
      </c>
    </row>
    <row r="35" spans="2:26" x14ac:dyDescent="0.2">
      <c r="B35" t="s">
        <v>10</v>
      </c>
      <c r="C35" s="1">
        <v>-5.4807314770000002E-3</v>
      </c>
      <c r="D35" s="1">
        <v>3.5657137569999999E-3</v>
      </c>
      <c r="E35" s="1">
        <v>-3.92568105E-4</v>
      </c>
      <c r="F35" s="1">
        <v>-3.0315985311999999E-2</v>
      </c>
      <c r="H35" s="11">
        <v>2.9174990957000001E-2</v>
      </c>
      <c r="I35" s="11">
        <v>-2.9115374074E-2</v>
      </c>
      <c r="J35" s="11">
        <v>3.2054640410000002E-3</v>
      </c>
      <c r="K35" s="11">
        <v>-3.508790511E-3</v>
      </c>
      <c r="M35" s="11">
        <v>2.9229789972999999E-2</v>
      </c>
      <c r="N35" s="11">
        <v>-2.9151031827999999E-2</v>
      </c>
      <c r="O35" s="11">
        <v>3.2093897899999999E-3</v>
      </c>
      <c r="P35" s="11">
        <v>-3.2056567120000001E-3</v>
      </c>
      <c r="R35" s="11">
        <f t="shared" ref="R35:U38" si="8">(H35-M35)/2/$C$3</f>
        <v>-5.4799015999997674E-3</v>
      </c>
      <c r="S35" s="11">
        <f t="shared" si="8"/>
        <v>3.5657753999999292E-3</v>
      </c>
      <c r="T35" s="11">
        <f t="shared" si="8"/>
        <v>-3.9257489999997182E-4</v>
      </c>
      <c r="U35" s="11">
        <f t="shared" si="8"/>
        <v>-3.0313379899999996E-2</v>
      </c>
      <c r="W35" s="6">
        <f t="shared" si="4"/>
        <v>1.5141719745172358E-4</v>
      </c>
      <c r="X35" s="6">
        <f t="shared" si="4"/>
        <v>-1.7287702864065732E-5</v>
      </c>
      <c r="Y35" s="6">
        <f t="shared" si="4"/>
        <v>-1.7309098434827068E-5</v>
      </c>
      <c r="Z35" s="6">
        <f t="shared" si="4"/>
        <v>8.5941854542709864E-5</v>
      </c>
    </row>
    <row r="36" spans="2:26" x14ac:dyDescent="0.2">
      <c r="C36" s="1">
        <v>3.5657137569999999E-3</v>
      </c>
      <c r="D36" s="1">
        <v>-3.6888677329999999E-3</v>
      </c>
      <c r="E36" s="1">
        <v>2.7937815099999999E-4</v>
      </c>
      <c r="F36" s="1">
        <v>2.9510807475000001E-2</v>
      </c>
      <c r="H36" s="11">
        <v>-2.9115374074E-2</v>
      </c>
      <c r="I36" s="11">
        <v>3.5418458965000003E-2</v>
      </c>
      <c r="J36" s="11">
        <v>-3.1984288099999999E-3</v>
      </c>
      <c r="K36" s="11">
        <v>3.319124022E-3</v>
      </c>
      <c r="M36" s="11">
        <v>-2.9151031827999999E-2</v>
      </c>
      <c r="N36" s="11">
        <v>3.5455363778000001E-2</v>
      </c>
      <c r="O36" s="11">
        <v>-3.2012243640000002E-3</v>
      </c>
      <c r="P36" s="11">
        <v>3.0240389239999999E-3</v>
      </c>
      <c r="R36" s="11">
        <f t="shared" si="8"/>
        <v>3.5657753999999292E-3</v>
      </c>
      <c r="S36" s="11">
        <f t="shared" si="8"/>
        <v>-3.6904812999997982E-3</v>
      </c>
      <c r="T36" s="11">
        <f t="shared" si="8"/>
        <v>2.7955540000002693E-4</v>
      </c>
      <c r="U36" s="11">
        <f t="shared" si="8"/>
        <v>2.9508509800000009E-2</v>
      </c>
      <c r="W36" s="6">
        <f t="shared" si="4"/>
        <v>-1.7287702864065732E-5</v>
      </c>
      <c r="X36" s="6">
        <f t="shared" si="4"/>
        <v>-4.3741524949882945E-4</v>
      </c>
      <c r="Y36" s="6">
        <f t="shared" si="4"/>
        <v>-6.3444116654256708E-4</v>
      </c>
      <c r="Z36" s="6">
        <f t="shared" si="4"/>
        <v>7.7858764181163009E-5</v>
      </c>
    </row>
    <row r="37" spans="2:26" x14ac:dyDescent="0.2">
      <c r="C37" s="1">
        <v>-3.92568105E-4</v>
      </c>
      <c r="D37" s="1">
        <v>2.7937815099999999E-4</v>
      </c>
      <c r="E37" s="1">
        <v>-1.182021627E-3</v>
      </c>
      <c r="F37" s="1">
        <v>-3.248999375E-3</v>
      </c>
      <c r="H37" s="11">
        <v>3.2054640410000002E-3</v>
      </c>
      <c r="I37" s="11">
        <v>-3.1984288099999999E-3</v>
      </c>
      <c r="J37" s="11">
        <v>6.7191179870000001E-3</v>
      </c>
      <c r="K37" s="11">
        <v>-3.6541974900000001E-4</v>
      </c>
      <c r="M37" s="11">
        <v>3.2093897899999999E-3</v>
      </c>
      <c r="N37" s="11">
        <v>-3.2012243640000002E-3</v>
      </c>
      <c r="O37" s="11">
        <v>6.7309384379999997E-3</v>
      </c>
      <c r="P37" s="11">
        <v>-3.3293228499999998E-4</v>
      </c>
      <c r="R37" s="11">
        <f t="shared" si="8"/>
        <v>-3.9257489999997182E-4</v>
      </c>
      <c r="S37" s="11">
        <f t="shared" si="8"/>
        <v>2.7955540000002693E-4</v>
      </c>
      <c r="T37" s="11">
        <f t="shared" si="8"/>
        <v>-1.1820450999999559E-3</v>
      </c>
      <c r="U37" s="11">
        <f t="shared" si="8"/>
        <v>-3.248746400000003E-3</v>
      </c>
      <c r="W37" s="6">
        <f t="shared" si="4"/>
        <v>-1.7309098434827068E-5</v>
      </c>
      <c r="X37" s="6">
        <f t="shared" si="4"/>
        <v>-6.3444116654256708E-4</v>
      </c>
      <c r="Y37" s="6">
        <f t="shared" si="4"/>
        <v>-1.9858350659317489E-5</v>
      </c>
      <c r="Z37" s="6">
        <f t="shared" si="4"/>
        <v>7.7862434183150961E-5</v>
      </c>
    </row>
    <row r="38" spans="2:26" x14ac:dyDescent="0.2">
      <c r="C38" s="1">
        <v>-3.0315985311999999E-2</v>
      </c>
      <c r="D38" s="1">
        <v>2.9510807475000001E-2</v>
      </c>
      <c r="E38" s="1">
        <v>-3.248999375E-3</v>
      </c>
      <c r="F38" s="1">
        <v>-1.9381019324E-2</v>
      </c>
      <c r="H38" s="11">
        <v>-3.508790511E-3</v>
      </c>
      <c r="I38" s="11">
        <v>3.319124022E-3</v>
      </c>
      <c r="J38" s="11">
        <v>-3.6541974900000001E-4</v>
      </c>
      <c r="K38" s="11">
        <v>-1.3357590153000001E-2</v>
      </c>
      <c r="M38" s="11">
        <v>-3.2056567120000001E-3</v>
      </c>
      <c r="N38" s="11">
        <v>3.0240389239999999E-3</v>
      </c>
      <c r="O38" s="11">
        <v>-3.3293228499999998E-4</v>
      </c>
      <c r="P38" s="11">
        <v>-1.3163821062E-2</v>
      </c>
      <c r="R38" s="11">
        <f t="shared" si="8"/>
        <v>-3.0313379899999996E-2</v>
      </c>
      <c r="S38" s="11">
        <f t="shared" si="8"/>
        <v>2.9508509800000009E-2</v>
      </c>
      <c r="T38" s="11">
        <f t="shared" si="8"/>
        <v>-3.248746400000003E-3</v>
      </c>
      <c r="U38" s="11">
        <f t="shared" si="8"/>
        <v>-1.9376909100000082E-2</v>
      </c>
      <c r="W38" s="6">
        <f t="shared" si="4"/>
        <v>8.5941854542709864E-5</v>
      </c>
      <c r="X38" s="6">
        <f t="shared" si="4"/>
        <v>7.7858764181163009E-5</v>
      </c>
      <c r="Y38" s="6">
        <f t="shared" si="4"/>
        <v>7.7862434183150961E-5</v>
      </c>
      <c r="Z38" s="6">
        <f t="shared" si="4"/>
        <v>2.1207470727959378E-4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A02E-50D6-5646-8CDB-002DE485E597}">
  <dimension ref="C4:P29"/>
  <sheetViews>
    <sheetView zoomScale="110" zoomScaleNormal="110" workbookViewId="0">
      <selection activeCell="I26" sqref="I26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-4.0559198863000002E-2</v>
      </c>
      <c r="D7" s="1">
        <v>1.6129873292999999E-2</v>
      </c>
      <c r="E7" s="1">
        <v>-4.454798187E-3</v>
      </c>
      <c r="F7" s="1">
        <v>-2.9133455272000001E-2</v>
      </c>
      <c r="G7" s="1"/>
      <c r="H7" s="1">
        <v>-4.0559347060000001E-2</v>
      </c>
      <c r="I7" s="1">
        <v>1.6130073581999999E-2</v>
      </c>
      <c r="J7" s="1">
        <v>-4.4548130180000001E-3</v>
      </c>
      <c r="K7" s="1">
        <v>-2.9133552263999999E-2</v>
      </c>
      <c r="L7" s="1"/>
      <c r="M7" s="6">
        <f>(H7-C7)/H7</f>
        <v>3.6538310091344375E-6</v>
      </c>
      <c r="N7" s="6">
        <f t="shared" ref="N7:P10" si="0">(I7-D7)/I7</f>
        <v>1.2417116325081986E-5</v>
      </c>
      <c r="O7" s="6">
        <f t="shared" si="0"/>
        <v>3.3292081935261436E-6</v>
      </c>
      <c r="P7" s="6">
        <f t="shared" si="0"/>
        <v>3.3292198328111062E-6</v>
      </c>
    </row>
    <row r="8" spans="3:16" x14ac:dyDescent="0.2">
      <c r="C8" s="1">
        <v>1.6129873292999999E-2</v>
      </c>
      <c r="D8" s="1">
        <v>-1.0227758740000001E-3</v>
      </c>
      <c r="E8" s="1">
        <v>1.7911790039999999E-3</v>
      </c>
      <c r="F8" s="1">
        <v>1.1713938817999999E-2</v>
      </c>
      <c r="G8" s="1"/>
      <c r="H8" s="1">
        <v>1.6130073581999999E-2</v>
      </c>
      <c r="I8" s="1">
        <v>-1.0228416380000001E-3</v>
      </c>
      <c r="J8" s="1">
        <v>1.7912007760000001E-3</v>
      </c>
      <c r="K8" s="1">
        <v>1.1714081202E-2</v>
      </c>
      <c r="L8" s="1"/>
      <c r="M8" s="6">
        <f t="shared" ref="M8:M10" si="1">(H8-C8)/H8</f>
        <v>1.2417116325081986E-5</v>
      </c>
      <c r="N8" s="6">
        <f t="shared" si="0"/>
        <v>6.4295388021767867E-5</v>
      </c>
      <c r="O8" s="6">
        <f t="shared" si="0"/>
        <v>1.2154974635949596E-5</v>
      </c>
      <c r="P8" s="6">
        <f t="shared" si="0"/>
        <v>1.2154943912779179E-5</v>
      </c>
    </row>
    <row r="9" spans="3:16" x14ac:dyDescent="0.2">
      <c r="C9" s="1">
        <v>-4.454798187E-3</v>
      </c>
      <c r="D9" s="1">
        <v>1.7911790039999999E-3</v>
      </c>
      <c r="E9" s="1">
        <v>-9.3403831579999992E-3</v>
      </c>
      <c r="F9" s="1">
        <v>-3.1998554290000002E-3</v>
      </c>
      <c r="G9" s="1"/>
      <c r="H9" s="1">
        <v>-4.4548130180000001E-3</v>
      </c>
      <c r="I9" s="1">
        <v>1.7912007760000001E-3</v>
      </c>
      <c r="J9" s="1">
        <v>-9.3404043669999999E-3</v>
      </c>
      <c r="K9" s="1">
        <v>-3.1998649930000001E-3</v>
      </c>
      <c r="L9" s="1"/>
      <c r="M9" s="6">
        <f t="shared" si="1"/>
        <v>3.3292081935261436E-6</v>
      </c>
      <c r="N9" s="6">
        <f t="shared" si="0"/>
        <v>1.2154974635949596E-5</v>
      </c>
      <c r="O9" s="6">
        <f t="shared" si="0"/>
        <v>2.2706725712668656E-6</v>
      </c>
      <c r="P9" s="6">
        <f t="shared" si="0"/>
        <v>2.9888760997323922E-6</v>
      </c>
    </row>
    <row r="10" spans="3:16" x14ac:dyDescent="0.2">
      <c r="C10" s="1">
        <v>-2.9133455272000001E-2</v>
      </c>
      <c r="D10" s="1">
        <v>1.1713938817999999E-2</v>
      </c>
      <c r="E10" s="1">
        <v>-3.1998554290000002E-3</v>
      </c>
      <c r="F10" s="1">
        <v>-2.9777483271000001E-2</v>
      </c>
      <c r="G10" s="1"/>
      <c r="H10" s="1">
        <v>-2.9133552263999999E-2</v>
      </c>
      <c r="I10" s="1">
        <v>1.1714081202E-2</v>
      </c>
      <c r="J10" s="1">
        <v>-3.1998649930000001E-3</v>
      </c>
      <c r="K10" s="1">
        <v>-2.9777565563999998E-2</v>
      </c>
      <c r="L10" s="1"/>
      <c r="M10" s="6">
        <f t="shared" si="1"/>
        <v>3.3292198328111062E-6</v>
      </c>
      <c r="N10" s="6">
        <f t="shared" si="0"/>
        <v>1.2154943912779179E-5</v>
      </c>
      <c r="O10" s="6">
        <f t="shared" si="0"/>
        <v>2.9888760997323922E-6</v>
      </c>
      <c r="P10" s="6">
        <f t="shared" si="0"/>
        <v>2.7635905904015322E-6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4.4653831149999998E-3</v>
      </c>
      <c r="D13" s="1">
        <v>-4.4548060349999998E-3</v>
      </c>
      <c r="E13" s="1">
        <v>-2.3842628009999998E-2</v>
      </c>
      <c r="F13" s="1">
        <v>3.207460345E-3</v>
      </c>
      <c r="G13" s="1"/>
      <c r="H13" s="1">
        <v>4.4653909720000001E-3</v>
      </c>
      <c r="I13" s="1">
        <v>-4.4548130180000001E-3</v>
      </c>
      <c r="J13" s="1">
        <v>-2.3842739751999999E-2</v>
      </c>
      <c r="K13" s="1">
        <v>3.2074653729999999E-3</v>
      </c>
      <c r="L13" s="1"/>
      <c r="M13" s="6">
        <f t="shared" ref="M13:P22" si="2">(H13-C13)/H13</f>
        <v>1.7595323790303217E-6</v>
      </c>
      <c r="N13" s="6">
        <f t="shared" si="2"/>
        <v>1.5675180915722477E-6</v>
      </c>
      <c r="O13" s="6">
        <f t="shared" si="2"/>
        <v>4.6866258308598554E-6</v>
      </c>
      <c r="P13" s="6">
        <f t="shared" si="2"/>
        <v>1.5675929168817947E-6</v>
      </c>
    </row>
    <row r="14" spans="3:16" x14ac:dyDescent="0.2">
      <c r="C14" s="1">
        <v>-4.4548060349999998E-3</v>
      </c>
      <c r="D14" s="1">
        <v>5.4187145160000004E-3</v>
      </c>
      <c r="E14" s="1">
        <v>2.3608425232000001E-2</v>
      </c>
      <c r="F14" s="1">
        <v>-3.1998621540000002E-3</v>
      </c>
      <c r="G14" s="1"/>
      <c r="H14" s="1">
        <v>-4.4548130180000001E-3</v>
      </c>
      <c r="I14" s="1">
        <v>5.4187223099999996E-3</v>
      </c>
      <c r="J14" s="1">
        <v>2.3608536901999998E-2</v>
      </c>
      <c r="K14" s="1">
        <v>-3.1998649930000001E-3</v>
      </c>
      <c r="L14" s="1"/>
      <c r="M14" s="6">
        <f t="shared" si="2"/>
        <v>1.5675180915722477E-6</v>
      </c>
      <c r="N14" s="6">
        <f t="shared" si="2"/>
        <v>1.4383464502011682E-6</v>
      </c>
      <c r="O14" s="6">
        <f t="shared" si="2"/>
        <v>4.7300686383301639E-6</v>
      </c>
      <c r="P14" s="6">
        <f t="shared" si="2"/>
        <v>8.8722493172124227E-7</v>
      </c>
    </row>
    <row r="15" spans="3:16" x14ac:dyDescent="0.2">
      <c r="C15" s="1">
        <v>-2.3842628009999998E-2</v>
      </c>
      <c r="D15" s="1">
        <v>2.3608425232000001E-2</v>
      </c>
      <c r="E15" s="1">
        <v>-4.2777322950000004E-3</v>
      </c>
      <c r="F15" s="1">
        <v>-1.6998066167E-2</v>
      </c>
      <c r="G15" s="1"/>
      <c r="H15" s="1">
        <v>-2.3842739751999999E-2</v>
      </c>
      <c r="I15" s="1">
        <v>2.3608536901999998E-2</v>
      </c>
      <c r="J15" s="1">
        <v>-4.2777782740000001E-3</v>
      </c>
      <c r="K15" s="1">
        <v>-1.6998146570000001E-2</v>
      </c>
      <c r="L15" s="1"/>
      <c r="M15" s="6">
        <f t="shared" si="2"/>
        <v>4.6866258308598554E-6</v>
      </c>
      <c r="N15" s="6">
        <f t="shared" si="2"/>
        <v>4.7300686383301639E-6</v>
      </c>
      <c r="O15" s="6">
        <f t="shared" si="2"/>
        <v>1.0748336415466117E-5</v>
      </c>
      <c r="P15" s="6">
        <f t="shared" si="2"/>
        <v>4.7301039363228853E-6</v>
      </c>
    </row>
    <row r="16" spans="3:16" x14ac:dyDescent="0.2">
      <c r="C16" s="1">
        <v>3.207460345E-3</v>
      </c>
      <c r="D16" s="1">
        <v>-3.1998621540000002E-3</v>
      </c>
      <c r="E16" s="1">
        <v>-1.6998066167E-2</v>
      </c>
      <c r="F16" s="1">
        <v>3.2783622750000001E-3</v>
      </c>
      <c r="G16" s="1"/>
      <c r="H16" s="1">
        <v>3.2074653729999999E-3</v>
      </c>
      <c r="I16" s="1">
        <v>-3.1998649930000001E-3</v>
      </c>
      <c r="J16" s="1">
        <v>-1.6998146570000001E-2</v>
      </c>
      <c r="K16" s="1">
        <v>3.278368171E-3</v>
      </c>
      <c r="L16" s="1"/>
      <c r="M16" s="6">
        <f t="shared" si="2"/>
        <v>1.5675929168817947E-6</v>
      </c>
      <c r="N16" s="6">
        <f t="shared" si="2"/>
        <v>8.8722493172124227E-7</v>
      </c>
      <c r="O16" s="6">
        <f t="shared" si="2"/>
        <v>4.7301039363228853E-6</v>
      </c>
      <c r="P16" s="6">
        <f t="shared" si="2"/>
        <v>1.7984557231901924E-6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2.9202621788E-2</v>
      </c>
      <c r="D19" s="1">
        <v>-2.9133442504999999E-2</v>
      </c>
      <c r="E19" s="1">
        <v>3.207453289E-3</v>
      </c>
      <c r="F19" s="1">
        <v>-3.3570935820000001E-3</v>
      </c>
      <c r="G19" s="1"/>
      <c r="H19" s="1">
        <v>2.9202729883E-2</v>
      </c>
      <c r="I19" s="1">
        <v>-2.9133552263999999E-2</v>
      </c>
      <c r="J19" s="1">
        <v>3.2074653729999999E-3</v>
      </c>
      <c r="K19" s="1">
        <v>-3.3570358210000002E-3</v>
      </c>
      <c r="L19" s="1"/>
      <c r="M19" s="6">
        <f t="shared" si="2"/>
        <v>3.7015375080571592E-6</v>
      </c>
      <c r="N19" s="6">
        <f t="shared" si="2"/>
        <v>3.7674430843609823E-6</v>
      </c>
      <c r="O19" s="6">
        <f t="shared" si="2"/>
        <v>3.7674607812058509E-6</v>
      </c>
      <c r="P19" s="6">
        <f t="shared" si="2"/>
        <v>-1.7205952834518967E-5</v>
      </c>
    </row>
    <row r="20" spans="3:16" x14ac:dyDescent="0.2">
      <c r="C20" s="1">
        <v>-2.9133442504999999E-2</v>
      </c>
      <c r="D20" s="1">
        <v>3.5437191910999997E-2</v>
      </c>
      <c r="E20" s="1">
        <v>-3.1998531650000001E-3</v>
      </c>
      <c r="F20" s="1">
        <v>3.17143789E-3</v>
      </c>
      <c r="G20" s="1"/>
      <c r="H20" s="1">
        <v>-2.9133552263999999E-2</v>
      </c>
      <c r="I20" s="1">
        <v>3.5437318915000002E-2</v>
      </c>
      <c r="J20" s="1">
        <v>-3.1998649930000001E-3</v>
      </c>
      <c r="K20" s="1">
        <v>3.1713757059999999E-3</v>
      </c>
      <c r="L20" s="1"/>
      <c r="M20" s="6">
        <f t="shared" si="2"/>
        <v>3.7674430843609823E-6</v>
      </c>
      <c r="N20" s="6">
        <f t="shared" si="2"/>
        <v>3.5839054390342689E-6</v>
      </c>
      <c r="O20" s="6">
        <f t="shared" si="2"/>
        <v>3.696405950214681E-6</v>
      </c>
      <c r="P20" s="6">
        <f t="shared" si="2"/>
        <v>-1.9607894417043295E-5</v>
      </c>
    </row>
    <row r="21" spans="3:16" x14ac:dyDescent="0.2">
      <c r="C21" s="1">
        <v>3.207453289E-3</v>
      </c>
      <c r="D21" s="1">
        <v>-3.1998531650000001E-3</v>
      </c>
      <c r="E21" s="1">
        <v>6.7250702740000003E-3</v>
      </c>
      <c r="F21" s="1">
        <v>-3.4916021000000003E-4</v>
      </c>
      <c r="G21" s="1"/>
      <c r="H21" s="1">
        <v>3.2074653729999999E-3</v>
      </c>
      <c r="I21" s="1">
        <v>-3.1998649930000001E-3</v>
      </c>
      <c r="J21" s="1">
        <v>6.7250911440000002E-3</v>
      </c>
      <c r="K21" s="1">
        <v>-3.4915336300000001E-4</v>
      </c>
      <c r="L21" s="1"/>
      <c r="M21" s="6">
        <f t="shared" si="2"/>
        <v>3.7674607812058509E-6</v>
      </c>
      <c r="N21" s="6">
        <f t="shared" si="2"/>
        <v>3.696405950214681E-6</v>
      </c>
      <c r="O21" s="6">
        <f t="shared" si="2"/>
        <v>3.1033036657791836E-6</v>
      </c>
      <c r="P21" s="6">
        <f t="shared" si="2"/>
        <v>-1.9610293715019561E-5</v>
      </c>
    </row>
    <row r="22" spans="3:16" x14ac:dyDescent="0.2">
      <c r="C22" s="1">
        <v>-3.3570935820000001E-3</v>
      </c>
      <c r="D22" s="1">
        <v>3.17143789E-3</v>
      </c>
      <c r="E22" s="1">
        <v>-3.4916021000000003E-4</v>
      </c>
      <c r="F22" s="1">
        <v>-1.3260914384000001E-2</v>
      </c>
      <c r="G22" s="1"/>
      <c r="H22" s="1">
        <v>-3.3570358210000002E-3</v>
      </c>
      <c r="I22" s="1">
        <v>3.1713757059999999E-3</v>
      </c>
      <c r="J22" s="1">
        <v>-3.4915336300000001E-4</v>
      </c>
      <c r="K22" s="1">
        <v>-1.3261025730000001E-2</v>
      </c>
      <c r="L22" s="1"/>
      <c r="M22" s="6">
        <f t="shared" si="2"/>
        <v>-1.7205952834518967E-5</v>
      </c>
      <c r="N22" s="6">
        <f t="shared" si="2"/>
        <v>-1.9607894417043295E-5</v>
      </c>
      <c r="O22" s="6">
        <f t="shared" si="2"/>
        <v>-1.9610293715019561E-5</v>
      </c>
      <c r="P22" s="6">
        <f t="shared" si="2"/>
        <v>8.3964847265280072E-6</v>
      </c>
    </row>
    <row r="27" spans="3:16" x14ac:dyDescent="0.2">
      <c r="C27" t="s">
        <v>44</v>
      </c>
      <c r="D27">
        <v>2.1</v>
      </c>
      <c r="E27">
        <v>-0.23119999999999999</v>
      </c>
      <c r="F27">
        <v>-1.512</v>
      </c>
    </row>
    <row r="28" spans="3:16" x14ac:dyDescent="0.2">
      <c r="C28" t="s">
        <v>7</v>
      </c>
      <c r="D28" s="2">
        <v>2.0231241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 t="shared" ref="R5:U8" si="0">(H5-M5)/2/$C$3</f>
        <v>-8.7428245999999991E-3</v>
      </c>
      <c r="S5" s="11">
        <f t="shared" si="0"/>
        <v>0</v>
      </c>
      <c r="T5" s="11">
        <f t="shared" si="0"/>
        <v>0</v>
      </c>
      <c r="U5" s="11">
        <f t="shared" si="0"/>
        <v>1.2723138E-2</v>
      </c>
      <c r="W5" s="15">
        <f>(C5-R5)/C5</f>
        <v>5.5894666873105049E-6</v>
      </c>
      <c r="X5" s="15" t="e">
        <f t="shared" ref="X5:Z5" si="1">(D5-S5)/D5</f>
        <v>#DIV/0!</v>
      </c>
      <c r="Y5" s="15" t="e">
        <f t="shared" si="1"/>
        <v>#DIV/0!</v>
      </c>
      <c r="Z5" s="15">
        <f t="shared" si="1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 t="shared" si="0"/>
        <v>0</v>
      </c>
      <c r="S6" s="11">
        <f t="shared" si="0"/>
        <v>7.2745389999999991E-3</v>
      </c>
      <c r="T6" s="11">
        <f t="shared" si="0"/>
        <v>0</v>
      </c>
      <c r="U6" s="11">
        <f t="shared" si="0"/>
        <v>0</v>
      </c>
      <c r="W6" s="15" t="e">
        <f t="shared" ref="W6:W8" si="2">(C6-R6)/C6</f>
        <v>#DIV/0!</v>
      </c>
      <c r="X6" s="15">
        <f t="shared" ref="X6:X8" si="3">(D6-S6)/D6</f>
        <v>9.7722076002898071E-6</v>
      </c>
      <c r="Y6" s="15" t="e">
        <f t="shared" ref="Y6:Y8" si="4">(E6-T6)/E6</f>
        <v>#DIV/0!</v>
      </c>
      <c r="Z6" s="15" t="e">
        <f t="shared" ref="Z6:Z8" si="5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 t="shared" si="0"/>
        <v>0</v>
      </c>
      <c r="S7" s="11">
        <f t="shared" si="0"/>
        <v>0</v>
      </c>
      <c r="T7" s="11">
        <f t="shared" si="0"/>
        <v>-2.5158467999999998E-3</v>
      </c>
      <c r="U7" s="11">
        <f t="shared" si="0"/>
        <v>0</v>
      </c>
      <c r="W7" s="15" t="e">
        <f t="shared" si="2"/>
        <v>#DIV/0!</v>
      </c>
      <c r="X7" s="15" t="e">
        <f t="shared" si="3"/>
        <v>#DIV/0!</v>
      </c>
      <c r="Y7" s="15">
        <f t="shared" si="4"/>
        <v>3.6083148003580893E-6</v>
      </c>
      <c r="Z7" s="15" t="e">
        <f t="shared" si="5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 t="shared" si="0"/>
        <v>1.2723138E-2</v>
      </c>
      <c r="S8" s="11">
        <f t="shared" si="0"/>
        <v>0</v>
      </c>
      <c r="T8" s="11">
        <f t="shared" si="0"/>
        <v>0</v>
      </c>
      <c r="U8" s="11">
        <f t="shared" si="0"/>
        <v>-2.2163871599999999E-2</v>
      </c>
      <c r="W8" s="15">
        <f t="shared" si="2"/>
        <v>6.8127382939989474E-6</v>
      </c>
      <c r="X8" s="15" t="e">
        <f t="shared" si="3"/>
        <v>#DIV/0!</v>
      </c>
      <c r="Y8" s="15" t="e">
        <f t="shared" si="4"/>
        <v>#DIV/0!</v>
      </c>
      <c r="Z8" s="15">
        <f t="shared" si="5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 t="shared" ref="R11:U14" si="6">(H11-M11)/2/$C$3</f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W11" s="15" t="e">
        <f t="shared" ref="W11:W32" si="7">(C11-R11)/C11</f>
        <v>#DIV/0!</v>
      </c>
      <c r="X11" s="15" t="e">
        <f t="shared" ref="X11:X32" si="8">(D11-S11)/D11</f>
        <v>#DIV/0!</v>
      </c>
      <c r="Y11" s="15" t="e">
        <f t="shared" ref="Y11:Y32" si="9">(E11-T11)/E11</f>
        <v>#DIV/0!</v>
      </c>
      <c r="Z11" s="15" t="e">
        <f t="shared" ref="Z11:Z32" si="10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 t="shared" si="6"/>
        <v>0</v>
      </c>
      <c r="S12" s="11">
        <f t="shared" si="6"/>
        <v>0</v>
      </c>
      <c r="T12" s="11">
        <f t="shared" si="6"/>
        <v>4.8952129999999998E-3</v>
      </c>
      <c r="U12" s="11">
        <f t="shared" si="6"/>
        <v>0</v>
      </c>
      <c r="W12" s="15" t="e">
        <f t="shared" si="7"/>
        <v>#DIV/0!</v>
      </c>
      <c r="X12" s="15" t="e">
        <f t="shared" si="8"/>
        <v>#DIV/0!</v>
      </c>
      <c r="Y12" s="15">
        <f t="shared" si="9"/>
        <v>4.0823388928091019E-6</v>
      </c>
      <c r="Z12" s="15" t="e">
        <f t="shared" si="10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 t="shared" si="6"/>
        <v>0</v>
      </c>
      <c r="S13" s="11">
        <f t="shared" si="6"/>
        <v>4.8952129999999998E-3</v>
      </c>
      <c r="T13" s="11">
        <f t="shared" si="6"/>
        <v>0</v>
      </c>
      <c r="U13" s="11">
        <f t="shared" si="6"/>
        <v>0</v>
      </c>
      <c r="W13" s="15" t="e">
        <f t="shared" si="7"/>
        <v>#DIV/0!</v>
      </c>
      <c r="X13" s="15">
        <f t="shared" si="8"/>
        <v>4.0823388928091019E-6</v>
      </c>
      <c r="Y13" s="15" t="e">
        <f t="shared" si="9"/>
        <v>#DIV/0!</v>
      </c>
      <c r="Z13" s="15" t="e">
        <f t="shared" si="10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W14" s="15" t="e">
        <f t="shared" si="7"/>
        <v>#DIV/0!</v>
      </c>
      <c r="X14" s="15" t="e">
        <f t="shared" si="8"/>
        <v>#DIV/0!</v>
      </c>
      <c r="Y14" s="15" t="e">
        <f t="shared" si="9"/>
        <v>#DIV/0!</v>
      </c>
      <c r="Z14" s="15" t="e">
        <f t="shared" si="10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 t="shared" ref="R17:U20" si="11">(H17-M17)/2/$C$3</f>
        <v>0</v>
      </c>
      <c r="S17" s="11">
        <f t="shared" si="11"/>
        <v>1.2723138E-2</v>
      </c>
      <c r="T17" s="11">
        <f t="shared" si="11"/>
        <v>0</v>
      </c>
      <c r="U17" s="11">
        <f t="shared" si="11"/>
        <v>0</v>
      </c>
      <c r="W17" s="15" t="e">
        <f t="shared" si="7"/>
        <v>#DIV/0!</v>
      </c>
      <c r="X17" s="15">
        <f t="shared" si="8"/>
        <v>6.8127382939989474E-6</v>
      </c>
      <c r="Y17" s="15" t="e">
        <f t="shared" si="9"/>
        <v>#DIV/0!</v>
      </c>
      <c r="Z17" s="15" t="e">
        <f t="shared" si="10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 t="shared" si="11"/>
        <v>1.2723138E-2</v>
      </c>
      <c r="S18" s="11">
        <f t="shared" si="11"/>
        <v>0</v>
      </c>
      <c r="T18" s="11">
        <f t="shared" si="11"/>
        <v>0</v>
      </c>
      <c r="U18" s="11">
        <f t="shared" si="11"/>
        <v>-1.47528118E-2</v>
      </c>
      <c r="W18" s="15">
        <f t="shared" si="7"/>
        <v>6.8127382939989474E-6</v>
      </c>
      <c r="X18" s="15" t="e">
        <f t="shared" si="8"/>
        <v>#DIV/0!</v>
      </c>
      <c r="Y18" s="15" t="e">
        <f t="shared" si="9"/>
        <v>#DIV/0!</v>
      </c>
      <c r="Z18" s="15">
        <f t="shared" si="10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 t="shared" si="11"/>
        <v>0</v>
      </c>
      <c r="S19" s="11">
        <f t="shared" si="11"/>
        <v>0</v>
      </c>
      <c r="T19" s="11">
        <f t="shared" si="11"/>
        <v>0</v>
      </c>
      <c r="U19" s="11">
        <f t="shared" si="11"/>
        <v>0</v>
      </c>
      <c r="W19" s="15" t="e">
        <f t="shared" si="7"/>
        <v>#DIV/0!</v>
      </c>
      <c r="X19" s="15" t="e">
        <f t="shared" si="8"/>
        <v>#DIV/0!</v>
      </c>
      <c r="Y19" s="15" t="e">
        <f t="shared" si="9"/>
        <v>#DIV/0!</v>
      </c>
      <c r="Z19" s="15" t="e">
        <f t="shared" si="10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 t="shared" si="11"/>
        <v>0</v>
      </c>
      <c r="S20" s="11">
        <f t="shared" si="11"/>
        <v>-1.47528118E-2</v>
      </c>
      <c r="T20" s="11">
        <f t="shared" si="11"/>
        <v>0</v>
      </c>
      <c r="U20" s="11">
        <f t="shared" si="11"/>
        <v>0</v>
      </c>
      <c r="W20" s="15" t="e">
        <f t="shared" si="7"/>
        <v>#DIV/0!</v>
      </c>
      <c r="X20" s="15">
        <f t="shared" si="8"/>
        <v>9.7126303934791907E-6</v>
      </c>
      <c r="Y20" s="15" t="e">
        <f t="shared" si="9"/>
        <v>#DIV/0!</v>
      </c>
      <c r="Z20" s="15" t="e">
        <f t="shared" si="10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 t="shared" ref="R23:U26" si="12">(H23-M23)/2/$C$3</f>
        <v>-8.7428245999999991E-3</v>
      </c>
      <c r="S23" s="11">
        <f t="shared" si="12"/>
        <v>0</v>
      </c>
      <c r="T23" s="11">
        <f t="shared" si="12"/>
        <v>0</v>
      </c>
      <c r="U23" s="11">
        <f t="shared" si="12"/>
        <v>1.2723138E-2</v>
      </c>
      <c r="W23" s="15">
        <f t="shared" si="7"/>
        <v>5.5894666873105049E-6</v>
      </c>
      <c r="X23" s="15" t="e">
        <f t="shared" si="8"/>
        <v>#DIV/0!</v>
      </c>
      <c r="Y23" s="15" t="e">
        <f t="shared" si="9"/>
        <v>#DIV/0!</v>
      </c>
      <c r="Z23" s="15">
        <f t="shared" si="10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 t="shared" si="12"/>
        <v>0</v>
      </c>
      <c r="S24" s="11">
        <f t="shared" si="12"/>
        <v>-2.5158467999999998E-3</v>
      </c>
      <c r="T24" s="11">
        <f t="shared" si="12"/>
        <v>0</v>
      </c>
      <c r="U24" s="11">
        <f t="shared" si="12"/>
        <v>0</v>
      </c>
      <c r="W24" s="15" t="e">
        <f t="shared" si="7"/>
        <v>#DIV/0!</v>
      </c>
      <c r="X24" s="15">
        <f t="shared" si="8"/>
        <v>3.6083148003580893E-6</v>
      </c>
      <c r="Y24" s="15" t="e">
        <f t="shared" si="9"/>
        <v>#DIV/0!</v>
      </c>
      <c r="Z24" s="15" t="e">
        <f t="shared" si="10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 t="shared" si="12"/>
        <v>0</v>
      </c>
      <c r="S25" s="11">
        <f t="shared" si="12"/>
        <v>0</v>
      </c>
      <c r="T25" s="11">
        <f t="shared" si="12"/>
        <v>7.2745389999999991E-3</v>
      </c>
      <c r="U25" s="11">
        <f t="shared" si="12"/>
        <v>0</v>
      </c>
      <c r="W25" s="15" t="e">
        <f t="shared" si="7"/>
        <v>#DIV/0!</v>
      </c>
      <c r="X25" s="15" t="e">
        <f t="shared" si="8"/>
        <v>#DIV/0!</v>
      </c>
      <c r="Y25" s="15">
        <f t="shared" si="9"/>
        <v>9.7722076002898071E-6</v>
      </c>
      <c r="Z25" s="15" t="e">
        <f t="shared" si="10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 t="shared" si="12"/>
        <v>1.2723138E-2</v>
      </c>
      <c r="S26" s="11">
        <f t="shared" si="12"/>
        <v>0</v>
      </c>
      <c r="T26" s="11">
        <f t="shared" si="12"/>
        <v>0</v>
      </c>
      <c r="U26" s="11">
        <f t="shared" si="12"/>
        <v>-2.2163871599999999E-2</v>
      </c>
      <c r="W26" s="15">
        <f t="shared" si="7"/>
        <v>6.8127382939989474E-6</v>
      </c>
      <c r="X26" s="15" t="e">
        <f t="shared" si="8"/>
        <v>#DIV/0!</v>
      </c>
      <c r="Y26" s="15" t="e">
        <f t="shared" si="9"/>
        <v>#DIV/0!</v>
      </c>
      <c r="Z26" s="15">
        <f t="shared" si="10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 t="shared" ref="R29:U32" si="13">(H29-M29)/2/$C$3</f>
        <v>0</v>
      </c>
      <c r="S29" s="11">
        <f t="shared" si="13"/>
        <v>0</v>
      </c>
      <c r="T29" s="11">
        <f t="shared" si="13"/>
        <v>1.2723138E-2</v>
      </c>
      <c r="U29" s="11">
        <f t="shared" si="13"/>
        <v>0</v>
      </c>
      <c r="W29" s="15" t="e">
        <f t="shared" si="7"/>
        <v>#DIV/0!</v>
      </c>
      <c r="X29" s="15" t="e">
        <f t="shared" si="8"/>
        <v>#DIV/0!</v>
      </c>
      <c r="Y29" s="15">
        <f t="shared" si="9"/>
        <v>6.8127382939989474E-6</v>
      </c>
      <c r="Z29" s="15" t="e">
        <f t="shared" si="10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W30" s="15" t="e">
        <f t="shared" si="7"/>
        <v>#DIV/0!</v>
      </c>
      <c r="X30" s="15" t="e">
        <f t="shared" si="8"/>
        <v>#DIV/0!</v>
      </c>
      <c r="Y30" s="15" t="e">
        <f t="shared" si="9"/>
        <v>#DIV/0!</v>
      </c>
      <c r="Z30" s="15" t="e">
        <f t="shared" si="10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 t="shared" si="13"/>
        <v>1.2723138E-2</v>
      </c>
      <c r="S31" s="11">
        <f t="shared" si="13"/>
        <v>0</v>
      </c>
      <c r="T31" s="11">
        <f t="shared" si="13"/>
        <v>0</v>
      </c>
      <c r="U31" s="11">
        <f t="shared" si="13"/>
        <v>-1.47528118E-2</v>
      </c>
      <c r="W31" s="15">
        <f t="shared" si="7"/>
        <v>6.8127382939989474E-6</v>
      </c>
      <c r="X31" s="15" t="e">
        <f t="shared" si="8"/>
        <v>#DIV/0!</v>
      </c>
      <c r="Y31" s="15" t="e">
        <f t="shared" si="9"/>
        <v>#DIV/0!</v>
      </c>
      <c r="Z31" s="15">
        <f t="shared" si="10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 t="shared" si="13"/>
        <v>0</v>
      </c>
      <c r="S32" s="11">
        <f t="shared" si="13"/>
        <v>0</v>
      </c>
      <c r="T32" s="11">
        <f t="shared" si="13"/>
        <v>-1.47528118E-2</v>
      </c>
      <c r="U32" s="11">
        <f t="shared" si="13"/>
        <v>0</v>
      </c>
      <c r="W32" s="15" t="e">
        <f t="shared" si="7"/>
        <v>#DIV/0!</v>
      </c>
      <c r="X32" s="15" t="e">
        <f t="shared" si="8"/>
        <v>#DIV/0!</v>
      </c>
      <c r="Y32" s="15">
        <f t="shared" si="9"/>
        <v>9.7126303934791907E-6</v>
      </c>
      <c r="Z32" s="15" t="e">
        <f t="shared" si="10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 t="shared" ref="R35:U38" si="14">(H35-M35)/2/$C$3</f>
        <v>2.8100622000000117E-2</v>
      </c>
      <c r="S35" s="11">
        <f t="shared" si="14"/>
        <v>0</v>
      </c>
      <c r="T35" s="11">
        <f t="shared" si="14"/>
        <v>0</v>
      </c>
      <c r="U35" s="11">
        <f t="shared" si="14"/>
        <v>-1.910594099999996E-2</v>
      </c>
      <c r="W35" s="15">
        <f t="shared" ref="W35:Z38" si="15">(C35-R35)/C35</f>
        <v>2.1411579806058119E-6</v>
      </c>
      <c r="X35" s="15" t="e">
        <f t="shared" si="15"/>
        <v>#DIV/0!</v>
      </c>
      <c r="Y35" s="15" t="e">
        <f t="shared" si="15"/>
        <v>#DIV/0!</v>
      </c>
      <c r="Z35" s="15">
        <f t="shared" si="15"/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 t="shared" si="14"/>
        <v>0</v>
      </c>
      <c r="S36" s="11">
        <f t="shared" si="14"/>
        <v>6.4257357999999293E-3</v>
      </c>
      <c r="T36" s="11">
        <f t="shared" si="14"/>
        <v>0</v>
      </c>
      <c r="U36" s="11">
        <f t="shared" si="14"/>
        <v>0</v>
      </c>
      <c r="W36" s="15" t="e">
        <f t="shared" si="15"/>
        <v>#DIV/0!</v>
      </c>
      <c r="X36" s="15">
        <f t="shared" si="15"/>
        <v>2.441270892936708E-6</v>
      </c>
      <c r="Y36" s="15" t="e">
        <f t="shared" si="15"/>
        <v>#DIV/0!</v>
      </c>
      <c r="Z36" s="15" t="e">
        <f t="shared" si="15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 t="shared" si="14"/>
        <v>0</v>
      </c>
      <c r="S37" s="11">
        <f t="shared" si="14"/>
        <v>0</v>
      </c>
      <c r="T37" s="11">
        <f t="shared" si="14"/>
        <v>6.4257357999999293E-3</v>
      </c>
      <c r="U37" s="11">
        <f t="shared" si="14"/>
        <v>0</v>
      </c>
      <c r="W37" s="15" t="e">
        <f t="shared" si="15"/>
        <v>#DIV/0!</v>
      </c>
      <c r="X37" s="15" t="e">
        <f t="shared" si="15"/>
        <v>#DIV/0!</v>
      </c>
      <c r="Y37" s="15">
        <f t="shared" si="15"/>
        <v>2.441270892936708E-6</v>
      </c>
      <c r="Z37" s="15" t="e">
        <f t="shared" si="15"/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 t="shared" si="14"/>
        <v>-1.910594099999996E-2</v>
      </c>
      <c r="S38" s="11">
        <f t="shared" si="14"/>
        <v>0</v>
      </c>
      <c r="T38" s="11">
        <f t="shared" si="14"/>
        <v>0</v>
      </c>
      <c r="U38" s="11">
        <f t="shared" si="14"/>
        <v>7.8694830000003435E-3</v>
      </c>
      <c r="W38" s="15">
        <f t="shared" si="15"/>
        <v>9.6410443291641591E-6</v>
      </c>
      <c r="X38" s="15" t="e">
        <f t="shared" si="15"/>
        <v>#DIV/0!</v>
      </c>
      <c r="Y38" s="15" t="e">
        <f t="shared" si="15"/>
        <v>#DIV/0!</v>
      </c>
      <c r="Z38" s="15">
        <f t="shared" si="15"/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 t="shared" ref="R5:U8" si="0">(H5-M5)/2/$C$3</f>
        <v>-4.2910150499999786E-3</v>
      </c>
      <c r="S5" s="11">
        <f t="shared" si="0"/>
        <v>6.9953603999999957E-3</v>
      </c>
      <c r="T5" s="11">
        <f t="shared" si="0"/>
        <v>3.3991505999999855E-3</v>
      </c>
      <c r="U5" s="11">
        <f t="shared" si="0"/>
        <v>-5.0987259E-3</v>
      </c>
      <c r="W5" s="13">
        <f>(C5-R5)/C5</f>
        <v>1.3013872392513544E-3</v>
      </c>
      <c r="X5" s="13">
        <f t="shared" ref="X5:Z8" si="1">(D5-S5)/D5</f>
        <v>6.2623819646044144E-4</v>
      </c>
      <c r="Y5" s="13">
        <f t="shared" si="1"/>
        <v>2.458974364056329E-3</v>
      </c>
      <c r="Z5" s="13">
        <f t="shared" si="1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 t="shared" si="0"/>
        <v>6.9953603999999957E-3</v>
      </c>
      <c r="S6" s="11">
        <f t="shared" si="0"/>
        <v>5.9311955000001214E-4</v>
      </c>
      <c r="T6" s="11">
        <f t="shared" si="0"/>
        <v>-6.1439624000000047E-3</v>
      </c>
      <c r="U6" s="11">
        <f t="shared" si="0"/>
        <v>9.215943600000007E-3</v>
      </c>
      <c r="W6" s="13">
        <f t="shared" ref="W6:W8" si="2">(C6-R6)/C6</f>
        <v>6.2623819646044144E-4</v>
      </c>
      <c r="X6" s="13">
        <f t="shared" si="1"/>
        <v>-5.4195190882022522E-3</v>
      </c>
      <c r="Y6" s="13">
        <f t="shared" si="1"/>
        <v>1.0534701910304728E-3</v>
      </c>
      <c r="Z6" s="13">
        <f t="shared" si="1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 t="shared" si="0"/>
        <v>3.3991505999999855E-3</v>
      </c>
      <c r="S7" s="11">
        <f t="shared" si="0"/>
        <v>-6.1439624000000047E-3</v>
      </c>
      <c r="T7" s="11">
        <f t="shared" si="0"/>
        <v>-4.3718505000000032E-3</v>
      </c>
      <c r="U7" s="11">
        <f t="shared" si="0"/>
        <v>4.4611643999999985E-3</v>
      </c>
      <c r="W7" s="13">
        <f t="shared" si="2"/>
        <v>2.458974364056329E-3</v>
      </c>
      <c r="X7" s="13">
        <f t="shared" si="1"/>
        <v>1.0534701910304728E-3</v>
      </c>
      <c r="Y7" s="13">
        <f t="shared" si="1"/>
        <v>2.8718903355428602E-3</v>
      </c>
      <c r="Z7" s="13">
        <f t="shared" si="1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 t="shared" si="0"/>
        <v>-5.0987259E-3</v>
      </c>
      <c r="S8" s="11">
        <f t="shared" si="0"/>
        <v>9.215943600000007E-3</v>
      </c>
      <c r="T8" s="11">
        <f t="shared" si="0"/>
        <v>4.4611643999999985E-3</v>
      </c>
      <c r="U8" s="11">
        <f t="shared" si="0"/>
        <v>-8.0894875000000165E-3</v>
      </c>
      <c r="W8" s="13">
        <f t="shared" si="2"/>
        <v>2.4589743640520442E-3</v>
      </c>
      <c r="X8" s="13">
        <f t="shared" si="1"/>
        <v>1.053470245170145E-3</v>
      </c>
      <c r="Y8" s="13">
        <f t="shared" si="1"/>
        <v>4.2119743296452558E-3</v>
      </c>
      <c r="Z8" s="13">
        <f t="shared" si="1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 t="shared" ref="R11:U14" si="3">(H11-M11)/2/$C$3</f>
        <v>4.3925237999999697E-3</v>
      </c>
      <c r="S11" s="11">
        <f t="shared" si="3"/>
        <v>3.3991500500000094E-3</v>
      </c>
      <c r="T11" s="11">
        <f t="shared" si="3"/>
        <v>-1.1455130500000188E-3</v>
      </c>
      <c r="U11" s="11">
        <f t="shared" si="3"/>
        <v>5.6902761000000163E-3</v>
      </c>
      <c r="W11" s="13">
        <f t="shared" ref="W11:Z38" si="4">(C11-R11)/C11</f>
        <v>-2.5188047498559858E-3</v>
      </c>
      <c r="X11" s="13">
        <f t="shared" si="4"/>
        <v>2.4591357713032677E-3</v>
      </c>
      <c r="Y11" s="13">
        <f t="shared" si="4"/>
        <v>-1.4707703931453124E-2</v>
      </c>
      <c r="Z11" s="13">
        <f t="shared" si="4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 t="shared" si="3"/>
        <v>3.3991500500000094E-3</v>
      </c>
      <c r="S12" s="11">
        <f t="shared" si="3"/>
        <v>-2.6994237000000157E-3</v>
      </c>
      <c r="T12" s="11">
        <f t="shared" si="3"/>
        <v>-4.4264104999999603E-4</v>
      </c>
      <c r="U12" s="11">
        <f t="shared" si="3"/>
        <v>4.4611657500000148E-3</v>
      </c>
      <c r="W12" s="13">
        <f t="shared" si="4"/>
        <v>2.4591357713032677E-3</v>
      </c>
      <c r="X12" s="13">
        <f t="shared" si="4"/>
        <v>2.3350303636410358E-3</v>
      </c>
      <c r="Y12" s="13">
        <f t="shared" si="4"/>
        <v>2.7678535268413837E-2</v>
      </c>
      <c r="Z12" s="13">
        <f t="shared" si="4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 t="shared" si="3"/>
        <v>-1.1455130500000188E-3</v>
      </c>
      <c r="S13" s="11">
        <f t="shared" si="3"/>
        <v>-4.4264104999999603E-4</v>
      </c>
      <c r="T13" s="11">
        <f t="shared" si="3"/>
        <v>-1.7506639999999643E-4</v>
      </c>
      <c r="U13" s="11">
        <f t="shared" si="3"/>
        <v>-1.5558957999999793E-3</v>
      </c>
      <c r="W13" s="13">
        <f t="shared" si="4"/>
        <v>-1.4707703931453124E-2</v>
      </c>
      <c r="X13" s="13">
        <f t="shared" si="4"/>
        <v>2.7678535268413837E-2</v>
      </c>
      <c r="Y13" s="13">
        <f t="shared" si="4"/>
        <v>0.12523839267987899</v>
      </c>
      <c r="Z13" s="13">
        <f t="shared" si="4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 t="shared" si="3"/>
        <v>5.6902761000000163E-3</v>
      </c>
      <c r="S14" s="11">
        <f t="shared" si="3"/>
        <v>4.4611657500000148E-3</v>
      </c>
      <c r="T14" s="11">
        <f t="shared" si="3"/>
        <v>-1.5558957999999793E-3</v>
      </c>
      <c r="U14" s="11">
        <f t="shared" si="3"/>
        <v>8.6892368500000351E-3</v>
      </c>
      <c r="W14" s="13">
        <f t="shared" si="4"/>
        <v>-4.4000300163739335E-3</v>
      </c>
      <c r="X14" s="13">
        <f t="shared" si="4"/>
        <v>4.2116729926555511E-3</v>
      </c>
      <c r="Y14" s="13">
        <f t="shared" si="4"/>
        <v>-2.469440357980969E-2</v>
      </c>
      <c r="Z14" s="13">
        <f t="shared" si="4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 t="shared" ref="R17:U20" si="5">(H17-M17)/2/$C$3</f>
        <v>-6.5887298000000261E-3</v>
      </c>
      <c r="S17" s="11">
        <f t="shared" si="5"/>
        <v>-5.0987259E-3</v>
      </c>
      <c r="T17" s="11">
        <f t="shared" si="5"/>
        <v>5.6902132000000508E-3</v>
      </c>
      <c r="U17" s="11">
        <f t="shared" si="5"/>
        <v>-5.8873839999999331E-3</v>
      </c>
      <c r="W17" s="13">
        <f t="shared" si="4"/>
        <v>-2.5102991148724134E-3</v>
      </c>
      <c r="X17" s="13">
        <f t="shared" si="4"/>
        <v>2.4589743640520442E-3</v>
      </c>
      <c r="Y17" s="13">
        <f t="shared" si="4"/>
        <v>-4.3889274335215155E-3</v>
      </c>
      <c r="Z17" s="13">
        <f t="shared" si="4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 t="shared" si="5"/>
        <v>-5.0987259E-3</v>
      </c>
      <c r="S18" s="11">
        <f t="shared" si="5"/>
        <v>4.0489992500000044E-3</v>
      </c>
      <c r="T18" s="11">
        <f t="shared" si="5"/>
        <v>4.4611643999999985E-3</v>
      </c>
      <c r="U18" s="11">
        <f t="shared" si="5"/>
        <v>-4.1603082999999968E-3</v>
      </c>
      <c r="W18" s="13">
        <f t="shared" si="4"/>
        <v>2.4589743640520442E-3</v>
      </c>
      <c r="X18" s="13">
        <f t="shared" si="4"/>
        <v>2.3686131459534662E-3</v>
      </c>
      <c r="Y18" s="13">
        <f t="shared" si="4"/>
        <v>4.2119743296452558E-3</v>
      </c>
      <c r="Z18" s="13">
        <f t="shared" si="4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 t="shared" si="5"/>
        <v>5.6902132000000508E-3</v>
      </c>
      <c r="S19" s="11">
        <f t="shared" si="5"/>
        <v>4.4611643999999985E-3</v>
      </c>
      <c r="T19" s="11">
        <f t="shared" si="5"/>
        <v>-6.7228667500000491E-3</v>
      </c>
      <c r="U19" s="11">
        <f t="shared" si="5"/>
        <v>5.2445001999999914E-3</v>
      </c>
      <c r="W19" s="13">
        <f t="shared" si="4"/>
        <v>-4.3889274335215155E-3</v>
      </c>
      <c r="X19" s="13">
        <f t="shared" si="4"/>
        <v>4.2119743296452558E-3</v>
      </c>
      <c r="Y19" s="13">
        <f t="shared" si="4"/>
        <v>-5.5967662370617439E-3</v>
      </c>
      <c r="Z19" s="13">
        <f t="shared" si="4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 t="shared" si="5"/>
        <v>-5.8873839999999331E-3</v>
      </c>
      <c r="S20" s="11">
        <f t="shared" si="5"/>
        <v>-4.1603082999999968E-3</v>
      </c>
      <c r="T20" s="11">
        <f t="shared" si="5"/>
        <v>5.2445001999999914E-3</v>
      </c>
      <c r="U20" s="11">
        <f t="shared" si="5"/>
        <v>-6.0482148999999562E-3</v>
      </c>
      <c r="W20" s="13">
        <f t="shared" si="4"/>
        <v>-6.384741878734757E-3</v>
      </c>
      <c r="X20" s="13">
        <f t="shared" si="4"/>
        <v>6.7552329581558601E-3</v>
      </c>
      <c r="Y20" s="13">
        <f t="shared" si="4"/>
        <v>-1.0834958425137674E-2</v>
      </c>
      <c r="Z20" s="13">
        <f t="shared" si="4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1.148891399999942E-3</v>
      </c>
      <c r="S23" s="11">
        <f t="shared" si="6"/>
        <v>-5.7278629999996632E-4</v>
      </c>
      <c r="T23" s="11">
        <f t="shared" si="6"/>
        <v>4.1503682999999899E-3</v>
      </c>
      <c r="U23" s="11">
        <f t="shared" si="6"/>
        <v>1.7183588999998556E-3</v>
      </c>
      <c r="W23" s="13">
        <f t="shared" si="4"/>
        <v>0.49513147670584368</v>
      </c>
      <c r="X23" s="13">
        <f t="shared" si="4"/>
        <v>0.49261977302105048</v>
      </c>
      <c r="Y23" s="13">
        <f t="shared" si="4"/>
        <v>0.50200397523515605</v>
      </c>
      <c r="Z23" s="13">
        <f t="shared" si="4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-5.7278629999996632E-4</v>
      </c>
      <c r="S24" s="11">
        <f t="shared" si="6"/>
        <v>3.9756505000000317E-4</v>
      </c>
      <c r="T24" s="11">
        <f t="shared" si="6"/>
        <v>-1.8098651999999972E-3</v>
      </c>
      <c r="U24" s="11">
        <f t="shared" si="6"/>
        <v>-7.7799289999996163E-4</v>
      </c>
      <c r="W24" s="13">
        <f t="shared" si="4"/>
        <v>0.49261977302105048</v>
      </c>
      <c r="X24" s="13">
        <f t="shared" si="4"/>
        <v>0.49199969157990103</v>
      </c>
      <c r="Y24" s="13">
        <f t="shared" si="4"/>
        <v>0.50344323700128979</v>
      </c>
      <c r="Z24" s="13">
        <f t="shared" si="4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4.1503682999999899E-3</v>
      </c>
      <c r="S25" s="11">
        <f t="shared" si="6"/>
        <v>-1.8098651999999972E-3</v>
      </c>
      <c r="T25" s="11">
        <f t="shared" si="6"/>
        <v>-4.4428153500000039E-3</v>
      </c>
      <c r="U25" s="11">
        <f t="shared" si="6"/>
        <v>5.4295955500000079E-3</v>
      </c>
      <c r="W25" s="13">
        <f t="shared" si="4"/>
        <v>0.50200397523515605</v>
      </c>
      <c r="X25" s="13">
        <f t="shared" si="4"/>
        <v>0.50344323700128979</v>
      </c>
      <c r="Y25" s="13">
        <f t="shared" si="4"/>
        <v>0.5028147597271142</v>
      </c>
      <c r="Z25" s="13">
        <f t="shared" si="4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1.7183588999998556E-3</v>
      </c>
      <c r="S26" s="11">
        <f t="shared" si="6"/>
        <v>-7.7799289999996163E-4</v>
      </c>
      <c r="T26" s="11">
        <f t="shared" si="6"/>
        <v>5.4295955500000079E-3</v>
      </c>
      <c r="U26" s="11">
        <f t="shared" si="6"/>
        <v>2.4722127000000385E-3</v>
      </c>
      <c r="W26" s="13">
        <f t="shared" si="4"/>
        <v>0.49261977287124903</v>
      </c>
      <c r="X26" s="13">
        <f t="shared" si="4"/>
        <v>0.48762316174720838</v>
      </c>
      <c r="Y26" s="13">
        <f t="shared" si="4"/>
        <v>0.50344324152856268</v>
      </c>
      <c r="Z26" s="13">
        <f t="shared" si="4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 t="shared" ref="R29:U32" si="7">(H29-M29)/2/$C$3</f>
        <v>-1.3177571400000039E-2</v>
      </c>
      <c r="S29" s="11">
        <f t="shared" si="7"/>
        <v>5.6902761000000163E-3</v>
      </c>
      <c r="T29" s="11">
        <f t="shared" si="7"/>
        <v>3.4365391000001216E-3</v>
      </c>
      <c r="U29" s="11">
        <f t="shared" si="7"/>
        <v>-1.1774919499999998E-2</v>
      </c>
      <c r="W29" s="13">
        <f t="shared" si="4"/>
        <v>-2.5188046735964992E-3</v>
      </c>
      <c r="X29" s="13">
        <f t="shared" si="4"/>
        <v>-4.4000300163739335E-3</v>
      </c>
      <c r="Y29" s="13">
        <f t="shared" si="4"/>
        <v>-1.4707689467573816E-2</v>
      </c>
      <c r="Z29" s="13">
        <f t="shared" si="4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 t="shared" si="7"/>
        <v>5.6902761000000163E-3</v>
      </c>
      <c r="S30" s="11">
        <f t="shared" si="7"/>
        <v>-5.8727903000000033E-3</v>
      </c>
      <c r="T30" s="11">
        <f t="shared" si="7"/>
        <v>-1.5558957999999793E-3</v>
      </c>
      <c r="U30" s="11">
        <f t="shared" si="7"/>
        <v>5.2445848500000218E-3</v>
      </c>
      <c r="W30" s="13">
        <f t="shared" si="4"/>
        <v>-4.4000300163739335E-3</v>
      </c>
      <c r="X30" s="13">
        <f t="shared" si="4"/>
        <v>-3.1985347321688046E-3</v>
      </c>
      <c r="Y30" s="13">
        <f t="shared" si="4"/>
        <v>-2.469440357980969E-2</v>
      </c>
      <c r="Z30" s="13">
        <f t="shared" si="4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 t="shared" si="7"/>
        <v>3.4365391000001216E-3</v>
      </c>
      <c r="S31" s="11">
        <f t="shared" si="7"/>
        <v>-1.5558957999999793E-3</v>
      </c>
      <c r="T31" s="11">
        <f t="shared" si="7"/>
        <v>5.2519920000007603E-4</v>
      </c>
      <c r="U31" s="11">
        <f t="shared" si="7"/>
        <v>3.7064144500000354E-3</v>
      </c>
      <c r="W31" s="13">
        <f t="shared" si="4"/>
        <v>-1.4707689467573816E-2</v>
      </c>
      <c r="X31" s="13">
        <f t="shared" si="4"/>
        <v>-2.469440357980969E-2</v>
      </c>
      <c r="Y31" s="13">
        <f t="shared" si="4"/>
        <v>0.12523839267973447</v>
      </c>
      <c r="Z31" s="13">
        <f t="shared" si="4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 t="shared" si="7"/>
        <v>-1.1774919499999998E-2</v>
      </c>
      <c r="S32" s="11">
        <f t="shared" si="7"/>
        <v>5.2445848500000218E-3</v>
      </c>
      <c r="T32" s="11">
        <f t="shared" si="7"/>
        <v>3.7064144500000354E-3</v>
      </c>
      <c r="U32" s="11">
        <f t="shared" si="7"/>
        <v>-1.2096648949999969E-2</v>
      </c>
      <c r="W32" s="13">
        <f t="shared" si="4"/>
        <v>-6.3976905235426512E-3</v>
      </c>
      <c r="X32" s="13">
        <f t="shared" si="4"/>
        <v>-1.0851274027387323E-2</v>
      </c>
      <c r="Y32" s="13">
        <f t="shared" si="4"/>
        <v>-3.1328663364359105E-2</v>
      </c>
      <c r="Z32" s="13">
        <f t="shared" si="4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 t="shared" ref="R35:U38" si="8">(H35-M35)/2/$C$3</f>
        <v>1.3189117700000003E-2</v>
      </c>
      <c r="S35" s="11">
        <f t="shared" si="8"/>
        <v>-5.8198416000000697E-3</v>
      </c>
      <c r="T35" s="11">
        <f t="shared" si="8"/>
        <v>-1.1639683200000139E-2</v>
      </c>
      <c r="U35" s="11">
        <f t="shared" si="8"/>
        <v>1.5715487499999049E-3</v>
      </c>
      <c r="W35" s="13">
        <f t="shared" si="4"/>
        <v>3.0406991101515311E-3</v>
      </c>
      <c r="X35" s="13">
        <f t="shared" si="4"/>
        <v>5.1609022969693495E-3</v>
      </c>
      <c r="Y35" s="13">
        <f t="shared" si="4"/>
        <v>5.1609022969693495E-3</v>
      </c>
      <c r="Z35" s="13">
        <f t="shared" si="4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 t="shared" si="8"/>
        <v>-5.8198416000000697E-3</v>
      </c>
      <c r="S36" s="11">
        <f t="shared" si="8"/>
        <v>5.6382536000000247E-3</v>
      </c>
      <c r="T36" s="11">
        <f t="shared" si="8"/>
        <v>5.1429042500000018E-3</v>
      </c>
      <c r="U36" s="11">
        <f t="shared" si="8"/>
        <v>-7.2870270000002443E-4</v>
      </c>
      <c r="W36" s="13">
        <f t="shared" si="4"/>
        <v>5.1609022969693495E-3</v>
      </c>
      <c r="X36" s="13">
        <f t="shared" si="4"/>
        <v>4.0174049835031327E-3</v>
      </c>
      <c r="Y36" s="13">
        <f t="shared" si="4"/>
        <v>8.7468385007928497E-3</v>
      </c>
      <c r="Z36" s="13">
        <f t="shared" si="4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 t="shared" si="8"/>
        <v>-1.1639683200000139E-2</v>
      </c>
      <c r="S37" s="11">
        <f t="shared" si="8"/>
        <v>5.1429042500000018E-3</v>
      </c>
      <c r="T37" s="11">
        <f t="shared" si="8"/>
        <v>1.3352609950000038E-2</v>
      </c>
      <c r="U37" s="11">
        <f t="shared" si="8"/>
        <v>-1.4574054000000489E-3</v>
      </c>
      <c r="W37" s="13">
        <f t="shared" si="4"/>
        <v>5.1609022969693495E-3</v>
      </c>
      <c r="X37" s="13">
        <f t="shared" si="4"/>
        <v>8.7468385007928497E-3</v>
      </c>
      <c r="Y37" s="13">
        <f t="shared" si="4"/>
        <v>6.7552863855051895E-3</v>
      </c>
      <c r="Z37" s="13">
        <f t="shared" si="4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 t="shared" si="8"/>
        <v>1.5715487499999049E-3</v>
      </c>
      <c r="S38" s="11">
        <f t="shared" si="8"/>
        <v>-7.2870270000002443E-4</v>
      </c>
      <c r="T38" s="11">
        <f t="shared" si="8"/>
        <v>-1.4574054000000489E-3</v>
      </c>
      <c r="U38" s="11">
        <f t="shared" si="8"/>
        <v>-8.3120902499999975E-3</v>
      </c>
      <c r="W38" s="13">
        <f t="shared" si="4"/>
        <v>5.4515217713516584E-2</v>
      </c>
      <c r="X38" s="13">
        <f t="shared" si="4"/>
        <v>8.5443450035364785E-2</v>
      </c>
      <c r="Y38" s="13">
        <f t="shared" si="4"/>
        <v>8.5443449461458792E-2</v>
      </c>
      <c r="Z38" s="13">
        <f t="shared" si="4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  <vt:lpstr>TransformationCheck 4 (4)</vt:lpstr>
      <vt:lpstr>FDM GRAD REAL 4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2022-10-18T18:41:09Z</dcterms:modified>
</cp:coreProperties>
</file>