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eet\OneDrive\Desktop\data analysis\"/>
    </mc:Choice>
  </mc:AlternateContent>
  <xr:revisionPtr revIDLastSave="0" documentId="13_ncr:1_{47A2C768-0A44-4EA8-A5C5-FFEFCC05F54B}" xr6:coauthVersionLast="47" xr6:coauthVersionMax="47" xr10:uidLastSave="{00000000-0000-0000-0000-000000000000}"/>
  <bookViews>
    <workbookView xWindow="-110" yWindow="-110" windowWidth="19420" windowHeight="11020" firstSheet="1" activeTab="3" xr2:uid="{00000000-000D-0000-FFFF-FFFF00000000}"/>
  </bookViews>
  <sheets>
    <sheet name="Task 01 internship" sheetId="1" r:id="rId1"/>
    <sheet name="master " sheetId="3" r:id="rId2"/>
    <sheet name="salary march 2024" sheetId="2" r:id="rId3"/>
    <sheet name="Analysis" sheetId="4" r:id="rId4"/>
  </sheets>
  <definedNames>
    <definedName name="_xlnm._FilterDatabase" localSheetId="1" hidden="1">'master '!$A$1:$G$119</definedName>
    <definedName name="_xlnm._FilterDatabase" localSheetId="2" hidden="1">'salary march 2024'!$H$1:$H$210</definedName>
    <definedName name="_xlnm.Criteria" localSheetId="1">'master '!$Q$12:$R$13</definedName>
    <definedName name="_xlnm.Extract" localSheetId="1">'master '!$I$11:$O$11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3" l="1"/>
  <c r="H3" i="1"/>
  <c r="F3" i="3" s="1"/>
  <c r="H4" i="1"/>
  <c r="F4" i="3" s="1"/>
  <c r="H5" i="1"/>
  <c r="F5" i="3" s="1"/>
  <c r="H6" i="1"/>
  <c r="F6" i="3" s="1"/>
  <c r="H7" i="1"/>
  <c r="F7" i="3" s="1"/>
  <c r="H8" i="1"/>
  <c r="F8" i="3" s="1"/>
  <c r="H9" i="1"/>
  <c r="F9" i="3" s="1"/>
  <c r="H10" i="1"/>
  <c r="F10" i="3" s="1"/>
  <c r="H11" i="1"/>
  <c r="F11" i="3" s="1"/>
  <c r="H12" i="1"/>
  <c r="F12" i="3" s="1"/>
  <c r="H13" i="1"/>
  <c r="F13" i="3" s="1"/>
  <c r="H14" i="1"/>
  <c r="F14" i="3" s="1"/>
  <c r="H15" i="1"/>
  <c r="F15" i="3" s="1"/>
  <c r="H16" i="1"/>
  <c r="F16" i="3" s="1"/>
  <c r="H17" i="1"/>
  <c r="F17" i="3" s="1"/>
  <c r="H18" i="1"/>
  <c r="F18" i="3" s="1"/>
  <c r="H19" i="1"/>
  <c r="F19" i="3" s="1"/>
  <c r="H20" i="1"/>
  <c r="F20" i="3" s="1"/>
  <c r="H21" i="1"/>
  <c r="F21" i="3" s="1"/>
  <c r="H22" i="1"/>
  <c r="F22" i="3" s="1"/>
  <c r="H23" i="1"/>
  <c r="F23" i="3" s="1"/>
  <c r="H24" i="1"/>
  <c r="F24" i="3" s="1"/>
  <c r="H25" i="1"/>
  <c r="F25" i="3" s="1"/>
  <c r="H26" i="1"/>
  <c r="F26" i="3" s="1"/>
  <c r="H27" i="1"/>
  <c r="F27" i="3" s="1"/>
  <c r="H28" i="1"/>
  <c r="F28" i="3" s="1"/>
  <c r="H29" i="1"/>
  <c r="F29" i="3" s="1"/>
  <c r="H30" i="1"/>
  <c r="F30" i="3" s="1"/>
  <c r="H31" i="1"/>
  <c r="F31" i="3" s="1"/>
  <c r="H32" i="1"/>
  <c r="F32" i="3" s="1"/>
  <c r="H33" i="1"/>
  <c r="F33" i="3" s="1"/>
  <c r="H34" i="1"/>
  <c r="F34" i="3" s="1"/>
  <c r="H35" i="1"/>
  <c r="F35" i="3" s="1"/>
  <c r="H36" i="1"/>
  <c r="F36" i="3" s="1"/>
  <c r="H37" i="1"/>
  <c r="F37" i="3" s="1"/>
  <c r="H38" i="1"/>
  <c r="F38" i="3" s="1"/>
  <c r="H39" i="1"/>
  <c r="F39" i="3" s="1"/>
  <c r="H40" i="1"/>
  <c r="F40" i="3" s="1"/>
  <c r="H41" i="1"/>
  <c r="F41" i="3" s="1"/>
  <c r="H42" i="1"/>
  <c r="F42" i="3" s="1"/>
  <c r="H43" i="1"/>
  <c r="F43" i="3" s="1"/>
  <c r="H44" i="1"/>
  <c r="F44" i="3" s="1"/>
  <c r="H45" i="1"/>
  <c r="F45" i="3" s="1"/>
  <c r="H46" i="1"/>
  <c r="F46" i="3" s="1"/>
  <c r="H47" i="1"/>
  <c r="F47" i="3" s="1"/>
  <c r="H48" i="1"/>
  <c r="F48" i="3" s="1"/>
  <c r="H49" i="1"/>
  <c r="F49" i="3" s="1"/>
  <c r="H50" i="1"/>
  <c r="F50" i="3" s="1"/>
  <c r="H51" i="1"/>
  <c r="F51" i="3" s="1"/>
  <c r="H52" i="1"/>
  <c r="F52" i="3" s="1"/>
  <c r="H53" i="1"/>
  <c r="F53" i="3" s="1"/>
  <c r="H54" i="1"/>
  <c r="F54" i="3" s="1"/>
  <c r="H55" i="1"/>
  <c r="F55" i="3" s="1"/>
  <c r="H56" i="1"/>
  <c r="F56" i="3" s="1"/>
  <c r="H57" i="1"/>
  <c r="F57" i="3" s="1"/>
  <c r="H58" i="1"/>
  <c r="F58" i="3" s="1"/>
  <c r="H59" i="1"/>
  <c r="F59" i="3" s="1"/>
  <c r="H60" i="1"/>
  <c r="F60" i="3" s="1"/>
  <c r="H61" i="1"/>
  <c r="F61" i="3" s="1"/>
  <c r="H62" i="1"/>
  <c r="F62" i="3" s="1"/>
  <c r="H63" i="1"/>
  <c r="F63" i="3" s="1"/>
  <c r="H64" i="1"/>
  <c r="F64" i="3" s="1"/>
  <c r="H65" i="1"/>
  <c r="F65" i="3" s="1"/>
  <c r="H66" i="1"/>
  <c r="F66" i="3" s="1"/>
  <c r="H67" i="1"/>
  <c r="F67" i="3" s="1"/>
  <c r="H68" i="1"/>
  <c r="F68" i="3" s="1"/>
  <c r="H69" i="1"/>
  <c r="F69" i="3" s="1"/>
  <c r="H70" i="1"/>
  <c r="F70" i="3" s="1"/>
  <c r="H71" i="1"/>
  <c r="F71" i="3" s="1"/>
  <c r="H72" i="1"/>
  <c r="F72" i="3" s="1"/>
  <c r="H73" i="1"/>
  <c r="F73" i="3" s="1"/>
  <c r="H74" i="1"/>
  <c r="F74" i="3" s="1"/>
  <c r="H75" i="1"/>
  <c r="F75" i="3" s="1"/>
  <c r="H76" i="1"/>
  <c r="F76" i="3" s="1"/>
  <c r="H77" i="1"/>
  <c r="F77" i="3" s="1"/>
  <c r="H78" i="1"/>
  <c r="F78" i="3" s="1"/>
  <c r="H79" i="1"/>
  <c r="F79" i="3" s="1"/>
  <c r="H80" i="1"/>
  <c r="F80" i="3" s="1"/>
  <c r="H81" i="1"/>
  <c r="F81" i="3" s="1"/>
  <c r="H82" i="1"/>
  <c r="F82" i="3" s="1"/>
  <c r="H83" i="1"/>
  <c r="F83" i="3" s="1"/>
  <c r="H84" i="1"/>
  <c r="F84" i="3" s="1"/>
  <c r="H85" i="1"/>
  <c r="F85" i="3" s="1"/>
  <c r="H86" i="1"/>
  <c r="F86" i="3" s="1"/>
  <c r="H87" i="1"/>
  <c r="F87" i="3" s="1"/>
  <c r="H88" i="1"/>
  <c r="F88" i="3" s="1"/>
  <c r="H89" i="1"/>
  <c r="F89" i="3" s="1"/>
  <c r="H90" i="1"/>
  <c r="F90" i="3" s="1"/>
  <c r="H91" i="1"/>
  <c r="F91" i="3" s="1"/>
  <c r="H92" i="1"/>
  <c r="F92" i="3" s="1"/>
  <c r="H93" i="1"/>
  <c r="F93" i="3" s="1"/>
  <c r="H94" i="1"/>
  <c r="F94" i="3" s="1"/>
  <c r="H95" i="1"/>
  <c r="F95" i="3" s="1"/>
  <c r="H96" i="1"/>
  <c r="F96" i="3" s="1"/>
  <c r="H97" i="1"/>
  <c r="F97" i="3" s="1"/>
  <c r="H98" i="1"/>
  <c r="F98" i="3" s="1"/>
  <c r="H99" i="1"/>
  <c r="F99" i="3" s="1"/>
  <c r="H100" i="1"/>
  <c r="F100" i="3" s="1"/>
  <c r="H101" i="1"/>
  <c r="F101" i="3" s="1"/>
  <c r="H102" i="1"/>
  <c r="F102" i="3" s="1"/>
  <c r="H103" i="1"/>
  <c r="F103" i="3" s="1"/>
  <c r="H104" i="1"/>
  <c r="F104" i="3" s="1"/>
  <c r="H105" i="1"/>
  <c r="F105" i="3" s="1"/>
  <c r="H106" i="1"/>
  <c r="F106" i="3" s="1"/>
  <c r="H107" i="1"/>
  <c r="F107" i="3" s="1"/>
  <c r="H108" i="1"/>
  <c r="F108" i="3" s="1"/>
  <c r="H109" i="1"/>
  <c r="F109" i="3" s="1"/>
  <c r="H110" i="1"/>
  <c r="F110" i="3" s="1"/>
  <c r="H111" i="1"/>
  <c r="F111" i="3" s="1"/>
  <c r="H112" i="1"/>
  <c r="F112" i="3" s="1"/>
  <c r="H113" i="1"/>
  <c r="F113" i="3" s="1"/>
  <c r="H114" i="1"/>
  <c r="F114" i="3" s="1"/>
  <c r="H115" i="1"/>
  <c r="F115" i="3" s="1"/>
  <c r="H116" i="1"/>
  <c r="F116" i="3" s="1"/>
  <c r="H117" i="1"/>
  <c r="F117" i="3" s="1"/>
  <c r="H118" i="1"/>
  <c r="F118" i="3" s="1"/>
  <c r="H119" i="1"/>
  <c r="F119" i="3" s="1"/>
  <c r="H2" i="1"/>
  <c r="F2" i="3" s="1"/>
  <c r="F37" i="2" l="1"/>
  <c r="F69" i="2"/>
  <c r="F101" i="2"/>
  <c r="E4" i="2"/>
  <c r="E7" i="2"/>
  <c r="E12" i="2"/>
  <c r="E15" i="2"/>
  <c r="E20" i="2"/>
  <c r="E23" i="2"/>
  <c r="E28" i="2"/>
  <c r="E31" i="2"/>
  <c r="E36" i="2"/>
  <c r="E39" i="2"/>
  <c r="E44" i="2"/>
  <c r="E47" i="2"/>
  <c r="E52" i="2"/>
  <c r="E55" i="2"/>
  <c r="E60" i="2"/>
  <c r="E63" i="2"/>
  <c r="E68" i="2"/>
  <c r="E71" i="2"/>
  <c r="E76" i="2"/>
  <c r="E79" i="2"/>
  <c r="E84" i="2"/>
  <c r="E87" i="2"/>
  <c r="E92" i="2"/>
  <c r="E95" i="2"/>
  <c r="E100" i="2"/>
  <c r="E103" i="2"/>
  <c r="E108" i="2"/>
  <c r="E111" i="2"/>
  <c r="E116" i="2"/>
  <c r="E119" i="2"/>
  <c r="D12" i="2" a="1"/>
  <c r="D12" i="2" s="1"/>
  <c r="D15" i="2" a="1"/>
  <c r="D15" i="2" s="1"/>
  <c r="D17" i="2" a="1"/>
  <c r="D17" i="2" s="1"/>
  <c r="D27" i="2" a="1"/>
  <c r="D27" i="2" s="1"/>
  <c r="D34" i="2" a="1"/>
  <c r="D34" i="2" s="1"/>
  <c r="D41" i="2" a="1"/>
  <c r="D41" i="2" s="1"/>
  <c r="D44" i="2" a="1"/>
  <c r="D44" i="2"/>
  <c r="D47" i="2" a="1"/>
  <c r="D47" i="2" s="1"/>
  <c r="D51" i="2" a="1"/>
  <c r="D51" i="2" s="1"/>
  <c r="D52" i="2" a="1"/>
  <c r="D52" i="2" s="1"/>
  <c r="D55" i="2" a="1"/>
  <c r="D55" i="2" s="1"/>
  <c r="D59" i="2" a="1"/>
  <c r="D59" i="2" s="1"/>
  <c r="D70" i="2" a="1"/>
  <c r="D70" i="2" s="1"/>
  <c r="D72" i="2" a="1"/>
  <c r="D72" i="2"/>
  <c r="D75" i="2" a="1"/>
  <c r="D75" i="2" s="1"/>
  <c r="D80" i="2" a="1"/>
  <c r="D80" i="2"/>
  <c r="D83" i="2" a="1"/>
  <c r="D83" i="2" s="1"/>
  <c r="D86" i="2" a="1"/>
  <c r="D86" i="2" s="1"/>
  <c r="D88" i="2" a="1"/>
  <c r="D88" i="2"/>
  <c r="D91" i="2" a="1"/>
  <c r="D91" i="2" s="1"/>
  <c r="D96" i="2" a="1"/>
  <c r="D96" i="2"/>
  <c r="D99" i="2" a="1"/>
  <c r="D99" i="2" s="1"/>
  <c r="D102" i="2" a="1"/>
  <c r="D102" i="2" s="1"/>
  <c r="D104" i="2" a="1"/>
  <c r="D104" i="2"/>
  <c r="D107" i="2" a="1"/>
  <c r="D107" i="2" s="1"/>
  <c r="D112" i="2" a="1"/>
  <c r="D112" i="2"/>
  <c r="D115" i="2" a="1"/>
  <c r="D115" i="2" s="1"/>
  <c r="D118" i="2" a="1"/>
  <c r="D118" i="2" s="1"/>
  <c r="B19" i="2"/>
  <c r="C2" i="2"/>
  <c r="C3" i="2"/>
  <c r="E3" i="2" s="1"/>
  <c r="C4" i="2"/>
  <c r="F4" i="2" s="1"/>
  <c r="C5" i="2"/>
  <c r="C6" i="2"/>
  <c r="C7" i="2"/>
  <c r="F7" i="2" s="1"/>
  <c r="C8" i="2"/>
  <c r="C9" i="2"/>
  <c r="C10" i="2"/>
  <c r="C11" i="2"/>
  <c r="E11" i="2" s="1"/>
  <c r="C12" i="2"/>
  <c r="F12" i="2" s="1"/>
  <c r="C13" i="2"/>
  <c r="C14" i="2"/>
  <c r="C15" i="2"/>
  <c r="F15" i="2" s="1"/>
  <c r="C16" i="2"/>
  <c r="C17" i="2"/>
  <c r="C18" i="2"/>
  <c r="C19" i="2"/>
  <c r="E19" i="2" s="1"/>
  <c r="C20" i="2"/>
  <c r="F20" i="2" s="1"/>
  <c r="C21" i="2"/>
  <c r="F21" i="2" s="1"/>
  <c r="C22" i="2"/>
  <c r="C23" i="2"/>
  <c r="F23" i="2" s="1"/>
  <c r="C24" i="2"/>
  <c r="C25" i="2"/>
  <c r="C26" i="2"/>
  <c r="D26" i="2" s="1" a="1"/>
  <c r="D26" i="2" s="1"/>
  <c r="C27" i="2"/>
  <c r="F27" i="2" s="1"/>
  <c r="C28" i="2"/>
  <c r="F28" i="2" s="1"/>
  <c r="C29" i="2"/>
  <c r="F29" i="2" s="1"/>
  <c r="C30" i="2"/>
  <c r="C31" i="2"/>
  <c r="F31" i="2" s="1"/>
  <c r="C32" i="2"/>
  <c r="C33" i="2"/>
  <c r="D33" i="2" s="1" a="1"/>
  <c r="D33" i="2" s="1"/>
  <c r="C34" i="2"/>
  <c r="C35" i="2"/>
  <c r="F35" i="2" s="1"/>
  <c r="C36" i="2"/>
  <c r="F36" i="2" s="1"/>
  <c r="C37" i="2"/>
  <c r="C38" i="2"/>
  <c r="C39" i="2"/>
  <c r="F39" i="2" s="1"/>
  <c r="C40" i="2"/>
  <c r="C41" i="2"/>
  <c r="C42" i="2"/>
  <c r="C43" i="2"/>
  <c r="F43" i="2" s="1"/>
  <c r="C44" i="2"/>
  <c r="F44" i="2" s="1"/>
  <c r="C45" i="2"/>
  <c r="C46" i="2"/>
  <c r="C47" i="2"/>
  <c r="F47" i="2" s="1"/>
  <c r="C48" i="2"/>
  <c r="C49" i="2"/>
  <c r="C50" i="2"/>
  <c r="C51" i="2"/>
  <c r="F51" i="2" s="1"/>
  <c r="C52" i="2"/>
  <c r="F52" i="2" s="1"/>
  <c r="C53" i="2"/>
  <c r="F53" i="2" s="1"/>
  <c r="C54" i="2"/>
  <c r="C55" i="2"/>
  <c r="F55" i="2" s="1"/>
  <c r="C56" i="2"/>
  <c r="C57" i="2"/>
  <c r="C58" i="2"/>
  <c r="C59" i="2"/>
  <c r="F59" i="2" s="1"/>
  <c r="C60" i="2"/>
  <c r="F60" i="2" s="1"/>
  <c r="C61" i="2"/>
  <c r="F61" i="2" s="1"/>
  <c r="C62" i="2"/>
  <c r="D62" i="2" s="1" a="1"/>
  <c r="D62" i="2" s="1"/>
  <c r="C63" i="2"/>
  <c r="F63" i="2" s="1"/>
  <c r="C64" i="2"/>
  <c r="C65" i="2"/>
  <c r="C66" i="2"/>
  <c r="C67" i="2"/>
  <c r="F67" i="2" s="1"/>
  <c r="C68" i="2"/>
  <c r="F68" i="2" s="1"/>
  <c r="C69" i="2"/>
  <c r="C70" i="2"/>
  <c r="C71" i="2"/>
  <c r="F71" i="2" s="1"/>
  <c r="C72" i="2"/>
  <c r="F72" i="2" s="1"/>
  <c r="C73" i="2"/>
  <c r="C74" i="2"/>
  <c r="C75" i="2"/>
  <c r="F75" i="2" s="1"/>
  <c r="C76" i="2"/>
  <c r="F76" i="2" s="1"/>
  <c r="C77" i="2"/>
  <c r="E77" i="2" s="1"/>
  <c r="C78" i="2"/>
  <c r="C79" i="2"/>
  <c r="F79" i="2" s="1"/>
  <c r="C80" i="2"/>
  <c r="F80" i="2" s="1"/>
  <c r="C81" i="2"/>
  <c r="C82" i="2"/>
  <c r="C83" i="2"/>
  <c r="F83" i="2" s="1"/>
  <c r="C84" i="2"/>
  <c r="F84" i="2" s="1"/>
  <c r="C85" i="2"/>
  <c r="E85" i="2" s="1"/>
  <c r="C86" i="2"/>
  <c r="C87" i="2"/>
  <c r="F87" i="2" s="1"/>
  <c r="C88" i="2"/>
  <c r="F88" i="2" s="1"/>
  <c r="C89" i="2"/>
  <c r="C90" i="2"/>
  <c r="C91" i="2"/>
  <c r="F91" i="2" s="1"/>
  <c r="C92" i="2"/>
  <c r="F92" i="2" s="1"/>
  <c r="C93" i="2"/>
  <c r="E93" i="2" s="1"/>
  <c r="C94" i="2"/>
  <c r="C95" i="2"/>
  <c r="F95" i="2" s="1"/>
  <c r="C96" i="2"/>
  <c r="F96" i="2" s="1"/>
  <c r="C97" i="2"/>
  <c r="C98" i="2"/>
  <c r="C99" i="2"/>
  <c r="F99" i="2" s="1"/>
  <c r="C100" i="2"/>
  <c r="F100" i="2" s="1"/>
  <c r="C101" i="2"/>
  <c r="E101" i="2" s="1"/>
  <c r="C102" i="2"/>
  <c r="C103" i="2"/>
  <c r="F103" i="2" s="1"/>
  <c r="C104" i="2"/>
  <c r="F104" i="2" s="1"/>
  <c r="C105" i="2"/>
  <c r="C106" i="2"/>
  <c r="C107" i="2"/>
  <c r="F107" i="2" s="1"/>
  <c r="C108" i="2"/>
  <c r="F108" i="2" s="1"/>
  <c r="C109" i="2"/>
  <c r="E109" i="2" s="1"/>
  <c r="C110" i="2"/>
  <c r="C111" i="2"/>
  <c r="F111" i="2" s="1"/>
  <c r="C112" i="2"/>
  <c r="F112" i="2" s="1"/>
  <c r="C113" i="2"/>
  <c r="C114" i="2"/>
  <c r="C115" i="2"/>
  <c r="F115" i="2" s="1"/>
  <c r="C116" i="2"/>
  <c r="F116" i="2" s="1"/>
  <c r="C117" i="2"/>
  <c r="E117" i="2" s="1"/>
  <c r="C118" i="2"/>
  <c r="C119" i="2"/>
  <c r="F119" i="2" s="1"/>
  <c r="C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A20" i="2"/>
  <c r="B20" i="2"/>
  <c r="A21" i="2"/>
  <c r="B21" i="2"/>
  <c r="A22" i="2"/>
  <c r="B22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B1" i="2"/>
  <c r="A1" i="2"/>
  <c r="D117" i="2" l="1" a="1"/>
  <c r="D117" i="2" s="1"/>
  <c r="D101" i="2" a="1"/>
  <c r="D101" i="2" s="1"/>
  <c r="D85" i="2" a="1"/>
  <c r="D85" i="2" s="1"/>
  <c r="F93" i="2"/>
  <c r="E118" i="2"/>
  <c r="F118" i="2"/>
  <c r="E114" i="2"/>
  <c r="D114" i="2" a="1"/>
  <c r="D114" i="2" s="1"/>
  <c r="F114" i="2"/>
  <c r="E110" i="2"/>
  <c r="F110" i="2"/>
  <c r="E106" i="2"/>
  <c r="D106" i="2" a="1"/>
  <c r="D106" i="2" s="1"/>
  <c r="F106" i="2"/>
  <c r="E102" i="2"/>
  <c r="F102" i="2"/>
  <c r="E98" i="2"/>
  <c r="D98" i="2" a="1"/>
  <c r="D98" i="2" s="1"/>
  <c r="F98" i="2"/>
  <c r="E94" i="2"/>
  <c r="F94" i="2"/>
  <c r="E90" i="2"/>
  <c r="D90" i="2" a="1"/>
  <c r="D90" i="2" s="1"/>
  <c r="F90" i="2"/>
  <c r="E86" i="2"/>
  <c r="F86" i="2"/>
  <c r="E82" i="2"/>
  <c r="D82" i="2" a="1"/>
  <c r="D82" i="2" s="1"/>
  <c r="F82" i="2"/>
  <c r="E78" i="2"/>
  <c r="F78" i="2"/>
  <c r="E74" i="2"/>
  <c r="D74" i="2" a="1"/>
  <c r="D74" i="2" s="1"/>
  <c r="F74" i="2"/>
  <c r="E70" i="2"/>
  <c r="F70" i="2"/>
  <c r="E66" i="2"/>
  <c r="F66" i="2"/>
  <c r="E62" i="2"/>
  <c r="F62" i="2"/>
  <c r="E58" i="2"/>
  <c r="F58" i="2"/>
  <c r="E54" i="2"/>
  <c r="F54" i="2"/>
  <c r="D54" i="2" a="1"/>
  <c r="D54" i="2" s="1"/>
  <c r="E50" i="2"/>
  <c r="D50" i="2" a="1"/>
  <c r="D50" i="2" s="1"/>
  <c r="F50" i="2"/>
  <c r="E46" i="2"/>
  <c r="F46" i="2"/>
  <c r="D46" i="2" a="1"/>
  <c r="D46" i="2" s="1"/>
  <c r="E42" i="2"/>
  <c r="D42" i="2" a="1"/>
  <c r="D42" i="2" s="1"/>
  <c r="F42" i="2"/>
  <c r="E38" i="2"/>
  <c r="F38" i="2"/>
  <c r="E34" i="2"/>
  <c r="F34" i="2"/>
  <c r="E30" i="2"/>
  <c r="F30" i="2"/>
  <c r="E26" i="2"/>
  <c r="F26" i="2"/>
  <c r="E22" i="2"/>
  <c r="D22" i="2" a="1"/>
  <c r="D22" i="2" s="1"/>
  <c r="F22" i="2"/>
  <c r="E18" i="2"/>
  <c r="D18" i="2" a="1"/>
  <c r="D18" i="2" s="1"/>
  <c r="F18" i="2"/>
  <c r="E14" i="2"/>
  <c r="D14" i="2" a="1"/>
  <c r="D14" i="2" s="1"/>
  <c r="F14" i="2"/>
  <c r="E10" i="2"/>
  <c r="F10" i="2"/>
  <c r="D10" i="2" a="1"/>
  <c r="D10" i="2" s="1"/>
  <c r="E6" i="2"/>
  <c r="D6" i="2" a="1"/>
  <c r="D6" i="2" s="1"/>
  <c r="F6" i="2"/>
  <c r="D2" i="2" a="1"/>
  <c r="D2" i="2" s="1"/>
  <c r="F2" i="2"/>
  <c r="E2" i="2"/>
  <c r="D110" i="2" a="1"/>
  <c r="D110" i="2" s="1"/>
  <c r="D94" i="2" a="1"/>
  <c r="D94" i="2" s="1"/>
  <c r="D78" i="2" a="1"/>
  <c r="D78" i="2" s="1"/>
  <c r="D66" i="2" a="1"/>
  <c r="D66" i="2" s="1"/>
  <c r="G66" i="2" s="1"/>
  <c r="D38" i="2" a="1"/>
  <c r="D38" i="2" s="1"/>
  <c r="F117" i="2"/>
  <c r="F85" i="2"/>
  <c r="E113" i="2"/>
  <c r="G113" i="2" s="1"/>
  <c r="D113" i="2" a="1"/>
  <c r="D113" i="2" s="1"/>
  <c r="F113" i="2"/>
  <c r="E105" i="2"/>
  <c r="D105" i="2" a="1"/>
  <c r="D105" i="2" s="1"/>
  <c r="G105" i="2" s="1"/>
  <c r="F105" i="2"/>
  <c r="E97" i="2"/>
  <c r="D97" i="2" a="1"/>
  <c r="D97" i="2" s="1"/>
  <c r="F97" i="2"/>
  <c r="E89" i="2"/>
  <c r="D89" i="2" a="1"/>
  <c r="D89" i="2" s="1"/>
  <c r="F89" i="2"/>
  <c r="E81" i="2"/>
  <c r="D81" i="2" a="1"/>
  <c r="D81" i="2" s="1"/>
  <c r="F81" i="2"/>
  <c r="E73" i="2"/>
  <c r="D73" i="2" a="1"/>
  <c r="D73" i="2" s="1"/>
  <c r="F73" i="2"/>
  <c r="E69" i="2"/>
  <c r="D69" i="2" a="1"/>
  <c r="D69" i="2" s="1"/>
  <c r="E65" i="2"/>
  <c r="F65" i="2"/>
  <c r="E61" i="2"/>
  <c r="D61" i="2" a="1"/>
  <c r="D61" i="2" s="1"/>
  <c r="E57" i="2"/>
  <c r="F57" i="2"/>
  <c r="D57" i="2" a="1"/>
  <c r="D57" i="2" s="1"/>
  <c r="E53" i="2"/>
  <c r="D53" i="2" a="1"/>
  <c r="D53" i="2" s="1"/>
  <c r="E49" i="2"/>
  <c r="D49" i="2" a="1"/>
  <c r="D49" i="2" s="1"/>
  <c r="F49" i="2"/>
  <c r="E45" i="2"/>
  <c r="G45" i="2" s="1"/>
  <c r="D45" i="2" a="1"/>
  <c r="D45" i="2" s="1"/>
  <c r="E41" i="2"/>
  <c r="F41" i="2"/>
  <c r="E37" i="2"/>
  <c r="D37" i="2" a="1"/>
  <c r="D37" i="2" s="1"/>
  <c r="E33" i="2"/>
  <c r="F33" i="2"/>
  <c r="E29" i="2"/>
  <c r="G29" i="2" s="1"/>
  <c r="D29" i="2" a="1"/>
  <c r="D29" i="2" s="1"/>
  <c r="E25" i="2"/>
  <c r="F25" i="2"/>
  <c r="D25" i="2" a="1"/>
  <c r="D25" i="2" s="1"/>
  <c r="E21" i="2"/>
  <c r="D21" i="2" a="1"/>
  <c r="D21" i="2" s="1"/>
  <c r="E17" i="2"/>
  <c r="F17" i="2"/>
  <c r="E13" i="2"/>
  <c r="D13" i="2" a="1"/>
  <c r="D13" i="2" s="1"/>
  <c r="E9" i="2"/>
  <c r="F9" i="2"/>
  <c r="D9" i="2" a="1"/>
  <c r="D9" i="2" s="1"/>
  <c r="E5" i="2"/>
  <c r="D5" i="2" a="1"/>
  <c r="D5" i="2" s="1"/>
  <c r="F5" i="2"/>
  <c r="D109" i="2" a="1"/>
  <c r="D109" i="2" s="1"/>
  <c r="D93" i="2" a="1"/>
  <c r="D93" i="2" s="1"/>
  <c r="D77" i="2" a="1"/>
  <c r="D77" i="2" s="1"/>
  <c r="D65" i="2" a="1"/>
  <c r="D65" i="2" s="1"/>
  <c r="D58" i="2" a="1"/>
  <c r="D58" i="2" s="1"/>
  <c r="D30" i="2" a="1"/>
  <c r="D30" i="2" s="1"/>
  <c r="F109" i="2"/>
  <c r="F77" i="2"/>
  <c r="F45" i="2"/>
  <c r="F13" i="2"/>
  <c r="D64" i="2" a="1"/>
  <c r="D64" i="2" s="1"/>
  <c r="F64" i="2"/>
  <c r="D56" i="2" a="1"/>
  <c r="D56" i="2" s="1"/>
  <c r="F56" i="2"/>
  <c r="D48" i="2" a="1"/>
  <c r="D48" i="2" s="1"/>
  <c r="F48" i="2"/>
  <c r="D40" i="2" a="1"/>
  <c r="D40" i="2" s="1"/>
  <c r="F40" i="2"/>
  <c r="D32" i="2" a="1"/>
  <c r="D32" i="2" s="1"/>
  <c r="F32" i="2"/>
  <c r="D24" i="2" a="1"/>
  <c r="D24" i="2" s="1"/>
  <c r="F24" i="2"/>
  <c r="D16" i="2" a="1"/>
  <c r="D16" i="2" s="1"/>
  <c r="F16" i="2"/>
  <c r="D8" i="2" a="1"/>
  <c r="D8" i="2" s="1"/>
  <c r="F8" i="2"/>
  <c r="D119" i="2" a="1"/>
  <c r="D119" i="2" s="1"/>
  <c r="D111" i="2" a="1"/>
  <c r="D111" i="2" s="1"/>
  <c r="D103" i="2" a="1"/>
  <c r="D103" i="2" s="1"/>
  <c r="D95" i="2" a="1"/>
  <c r="D95" i="2" s="1"/>
  <c r="D87" i="2" a="1"/>
  <c r="D87" i="2" s="1"/>
  <c r="D79" i="2" a="1"/>
  <c r="D79" i="2" s="1"/>
  <c r="D71" i="2" a="1"/>
  <c r="D71" i="2" s="1"/>
  <c r="D68" i="2" a="1"/>
  <c r="D68" i="2" s="1"/>
  <c r="D43" i="2" a="1"/>
  <c r="D43" i="2" s="1"/>
  <c r="D39" i="2" a="1"/>
  <c r="D39" i="2" s="1"/>
  <c r="D36" i="2" a="1"/>
  <c r="D36" i="2" s="1"/>
  <c r="D20" i="2" a="1"/>
  <c r="D20" i="2" s="1"/>
  <c r="D4" i="2" a="1"/>
  <c r="D4" i="2" s="1"/>
  <c r="E115" i="2"/>
  <c r="E107" i="2"/>
  <c r="E99" i="2"/>
  <c r="E91" i="2"/>
  <c r="E83" i="2"/>
  <c r="E75" i="2"/>
  <c r="E67" i="2"/>
  <c r="E59" i="2"/>
  <c r="E51" i="2"/>
  <c r="E43" i="2"/>
  <c r="E35" i="2"/>
  <c r="E27" i="2"/>
  <c r="F19" i="2"/>
  <c r="D19" i="2" a="1"/>
  <c r="D19" i="2" s="1"/>
  <c r="F11" i="2"/>
  <c r="D11" i="2" a="1"/>
  <c r="D11" i="2" s="1"/>
  <c r="F3" i="2"/>
  <c r="D3" i="2" a="1"/>
  <c r="D3" i="2" s="1"/>
  <c r="D116" i="2" a="1"/>
  <c r="D116" i="2" s="1"/>
  <c r="D108" i="2" a="1"/>
  <c r="D108" i="2" s="1"/>
  <c r="D100" i="2" a="1"/>
  <c r="D100" i="2" s="1"/>
  <c r="D92" i="2" a="1"/>
  <c r="D92" i="2" s="1"/>
  <c r="D84" i="2" a="1"/>
  <c r="D84" i="2" s="1"/>
  <c r="D76" i="2" a="1"/>
  <c r="D76" i="2" s="1"/>
  <c r="D67" i="2" a="1"/>
  <c r="D67" i="2" s="1"/>
  <c r="D63" i="2" a="1"/>
  <c r="D63" i="2" s="1"/>
  <c r="D60" i="2" a="1"/>
  <c r="D60" i="2" s="1"/>
  <c r="D35" i="2" a="1"/>
  <c r="D35" i="2" s="1"/>
  <c r="D31" i="2" a="1"/>
  <c r="D31" i="2" s="1"/>
  <c r="D28" i="2" a="1"/>
  <c r="D28" i="2" s="1"/>
  <c r="G28" i="2" s="1"/>
  <c r="D23" i="2" a="1"/>
  <c r="D23" i="2" s="1"/>
  <c r="D7" i="2" a="1"/>
  <c r="D7" i="2" s="1"/>
  <c r="E112" i="2"/>
  <c r="E104" i="2"/>
  <c r="E96" i="2"/>
  <c r="E88" i="2"/>
  <c r="G88" i="2" s="1"/>
  <c r="E80" i="2"/>
  <c r="E72" i="2"/>
  <c r="G72" i="2" s="1"/>
  <c r="E64" i="2"/>
  <c r="E56" i="2"/>
  <c r="G56" i="2" s="1"/>
  <c r="E48" i="2"/>
  <c r="E40" i="2"/>
  <c r="E32" i="2"/>
  <c r="E24" i="2"/>
  <c r="E16" i="2"/>
  <c r="E8" i="2"/>
  <c r="G100" i="2"/>
  <c r="H100" i="2" s="1"/>
  <c r="G40" i="2"/>
  <c r="G46" i="2"/>
  <c r="G54" i="2"/>
  <c r="G117" i="2"/>
  <c r="G94" i="2"/>
  <c r="G78" i="2"/>
  <c r="G114" i="2"/>
  <c r="H114" i="2" s="1"/>
  <c r="G30" i="2"/>
  <c r="G14" i="2"/>
  <c r="G110" i="2"/>
  <c r="G13" i="2"/>
  <c r="G5" i="2"/>
  <c r="H5" i="2" s="1"/>
  <c r="G112" i="2"/>
  <c r="G89" i="2"/>
  <c r="G77" i="2"/>
  <c r="G73" i="2"/>
  <c r="H73" i="2" s="1"/>
  <c r="G61" i="2"/>
  <c r="G102" i="2"/>
  <c r="G92" i="2"/>
  <c r="H92" i="2" s="1"/>
  <c r="G86" i="2"/>
  <c r="G76" i="2"/>
  <c r="H76" i="2" s="1"/>
  <c r="G44" i="2"/>
  <c r="H44" i="2" s="1"/>
  <c r="G38" i="2"/>
  <c r="G57" i="2"/>
  <c r="H57" i="2" s="1"/>
  <c r="G70" i="2"/>
  <c r="G62" i="2"/>
  <c r="G22" i="2"/>
  <c r="G98" i="2"/>
  <c r="H98" i="2" s="1"/>
  <c r="G82" i="2"/>
  <c r="G50" i="2"/>
  <c r="G34" i="2"/>
  <c r="G108" i="2"/>
  <c r="G24" i="2"/>
  <c r="G20" i="2"/>
  <c r="G12" i="2"/>
  <c r="G96" i="2"/>
  <c r="G90" i="2"/>
  <c r="G80" i="2"/>
  <c r="G74" i="2"/>
  <c r="G58" i="2"/>
  <c r="G48" i="2"/>
  <c r="G42" i="2"/>
  <c r="G32" i="2"/>
  <c r="G21" i="2"/>
  <c r="G84" i="2"/>
  <c r="H84" i="2" s="1"/>
  <c r="G104" i="2"/>
  <c r="H32" i="2" l="1"/>
  <c r="H54" i="2"/>
  <c r="H105" i="2"/>
  <c r="H104" i="2"/>
  <c r="G26" i="2"/>
  <c r="H26" i="2" s="1"/>
  <c r="H48" i="2"/>
  <c r="H90" i="2"/>
  <c r="G31" i="2"/>
  <c r="G71" i="2"/>
  <c r="H71" i="2" s="1"/>
  <c r="G68" i="2"/>
  <c r="H68" i="2" s="1"/>
  <c r="G36" i="2"/>
  <c r="H36" i="2" s="1"/>
  <c r="G52" i="2"/>
  <c r="H52" i="2" s="1"/>
  <c r="H113" i="2"/>
  <c r="G9" i="2"/>
  <c r="H9" i="2" s="1"/>
  <c r="G67" i="2"/>
  <c r="H67" i="2" s="1"/>
  <c r="G95" i="2"/>
  <c r="H95" i="2" s="1"/>
  <c r="G99" i="2"/>
  <c r="H99" i="2" s="1"/>
  <c r="H80" i="2"/>
  <c r="H82" i="2"/>
  <c r="H70" i="2"/>
  <c r="H66" i="2"/>
  <c r="G27" i="2"/>
  <c r="H27" i="2" s="1"/>
  <c r="G63" i="2"/>
  <c r="H63" i="2" s="1"/>
  <c r="G91" i="2"/>
  <c r="H91" i="2" s="1"/>
  <c r="G43" i="2"/>
  <c r="H43" i="2" s="1"/>
  <c r="G87" i="2"/>
  <c r="G119" i="2"/>
  <c r="G53" i="2"/>
  <c r="H53" i="2" s="1"/>
  <c r="H102" i="2"/>
  <c r="G41" i="2"/>
  <c r="H41" i="2" s="1"/>
  <c r="H21" i="2"/>
  <c r="G64" i="2"/>
  <c r="H64" i="2" s="1"/>
  <c r="G85" i="2"/>
  <c r="H85" i="2" s="1"/>
  <c r="G4" i="2"/>
  <c r="H4" i="2" s="1"/>
  <c r="H50" i="2"/>
  <c r="H117" i="2"/>
  <c r="G60" i="2"/>
  <c r="H60" i="2" s="1"/>
  <c r="H86" i="2"/>
  <c r="G116" i="2"/>
  <c r="H116" i="2" s="1"/>
  <c r="G8" i="2"/>
  <c r="H8" i="2" s="1"/>
  <c r="G2" i="2"/>
  <c r="H2" i="2" s="1"/>
  <c r="H14" i="2"/>
  <c r="G79" i="2"/>
  <c r="G10" i="2"/>
  <c r="H10" i="2" s="1"/>
  <c r="H34" i="2"/>
  <c r="H22" i="2"/>
  <c r="G118" i="2"/>
  <c r="H118" i="2" s="1"/>
  <c r="H61" i="2"/>
  <c r="G3" i="2"/>
  <c r="H3" i="2" s="1"/>
  <c r="G47" i="2"/>
  <c r="G75" i="2"/>
  <c r="H75" i="2" s="1"/>
  <c r="G103" i="2"/>
  <c r="H103" i="2" s="1"/>
  <c r="G15" i="2"/>
  <c r="H15" i="2" s="1"/>
  <c r="G59" i="2"/>
  <c r="H59" i="2" s="1"/>
  <c r="G69" i="2"/>
  <c r="H69" i="2" s="1"/>
  <c r="G109" i="2"/>
  <c r="H109" i="2" s="1"/>
  <c r="H108" i="2"/>
  <c r="H112" i="2"/>
  <c r="G101" i="2"/>
  <c r="H101" i="2" s="1"/>
  <c r="G25" i="2"/>
  <c r="H25" i="2" s="1"/>
  <c r="H12" i="2"/>
  <c r="H38" i="2"/>
  <c r="G49" i="2"/>
  <c r="H49" i="2" s="1"/>
  <c r="G81" i="2"/>
  <c r="H81" i="2" s="1"/>
  <c r="G97" i="2"/>
  <c r="H97" i="2" s="1"/>
  <c r="G106" i="2"/>
  <c r="H106" i="2" s="1"/>
  <c r="G51" i="2"/>
  <c r="H51" i="2" s="1"/>
  <c r="H96" i="2"/>
  <c r="G17" i="2"/>
  <c r="H17" i="2" s="1"/>
  <c r="H20" i="2"/>
  <c r="H28" i="2"/>
  <c r="H56" i="2"/>
  <c r="G37" i="2"/>
  <c r="H37" i="2" s="1"/>
  <c r="G18" i="2"/>
  <c r="H18" i="2" s="1"/>
  <c r="H30" i="2"/>
  <c r="G7" i="2"/>
  <c r="H7" i="2" s="1"/>
  <c r="G23" i="2"/>
  <c r="H23" i="2" s="1"/>
  <c r="G55" i="2"/>
  <c r="H55" i="2" s="1"/>
  <c r="G83" i="2"/>
  <c r="H83" i="2" s="1"/>
  <c r="G107" i="2"/>
  <c r="H107" i="2" s="1"/>
  <c r="H89" i="2"/>
  <c r="H13" i="2"/>
  <c r="G19" i="2"/>
  <c r="H19" i="2" s="1"/>
  <c r="G39" i="2"/>
  <c r="H39" i="2" s="1"/>
  <c r="H47" i="2"/>
  <c r="H119" i="2"/>
  <c r="G16" i="2"/>
  <c r="H16" i="2" s="1"/>
  <c r="H42" i="2"/>
  <c r="H45" i="2"/>
  <c r="H77" i="2"/>
  <c r="G93" i="2"/>
  <c r="H93" i="2" s="1"/>
  <c r="G6" i="2"/>
  <c r="H6" i="2" s="1"/>
  <c r="H110" i="2"/>
  <c r="G11" i="2"/>
  <c r="H11" i="2" s="1"/>
  <c r="G35" i="2"/>
  <c r="H35" i="2" s="1"/>
  <c r="G111" i="2"/>
  <c r="H111" i="2" s="1"/>
  <c r="H88" i="2"/>
  <c r="H74" i="2"/>
  <c r="H31" i="2"/>
  <c r="H46" i="2"/>
  <c r="H62" i="2"/>
  <c r="H78" i="2"/>
  <c r="H29" i="2"/>
  <c r="G33" i="2"/>
  <c r="H33" i="2" s="1"/>
  <c r="G65" i="2"/>
  <c r="H65" i="2" s="1"/>
  <c r="H58" i="2"/>
  <c r="H94" i="2"/>
  <c r="H79" i="2"/>
  <c r="H87" i="2"/>
  <c r="H24" i="2"/>
  <c r="H40" i="2"/>
  <c r="H72" i="2"/>
  <c r="G115" i="2"/>
  <c r="H115" i="2" s="1"/>
  <c r="E2" i="4" l="1"/>
  <c r="E3" i="4"/>
  <c r="E4" i="4"/>
  <c r="E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<sst xmlns="http://schemas.openxmlformats.org/spreadsheetml/2006/main" count="1024" uniqueCount="255">
  <si>
    <t>Employee ID</t>
  </si>
  <si>
    <t>Name</t>
  </si>
  <si>
    <t>Department</t>
  </si>
  <si>
    <t>Designation</t>
  </si>
  <si>
    <t>Date of Birth</t>
  </si>
  <si>
    <t>Basic</t>
  </si>
  <si>
    <t>John Smith</t>
  </si>
  <si>
    <t>HR</t>
  </si>
  <si>
    <t>HR Manager</t>
  </si>
  <si>
    <t>15-05-1980</t>
  </si>
  <si>
    <t>Emily Johnson</t>
  </si>
  <si>
    <t>Marketing</t>
  </si>
  <si>
    <t>Marketing Lead</t>
  </si>
  <si>
    <t>20-11-1985</t>
  </si>
  <si>
    <t>Michael Brown</t>
  </si>
  <si>
    <t>IT</t>
  </si>
  <si>
    <t>IT Manager</t>
  </si>
  <si>
    <t>Jessica Davis</t>
  </si>
  <si>
    <t>Finance</t>
  </si>
  <si>
    <t>Accountant</t>
  </si>
  <si>
    <t>25-03-1990</t>
  </si>
  <si>
    <t>David Wilson</t>
  </si>
  <si>
    <t>Operations</t>
  </si>
  <si>
    <t>Operations Mgr</t>
  </si>
  <si>
    <t>30-07-1982</t>
  </si>
  <si>
    <t>Sarah Lee</t>
  </si>
  <si>
    <t>HR Assistant</t>
  </si>
  <si>
    <t>Daniel Clark</t>
  </si>
  <si>
    <t>Marketing Asst</t>
  </si>
  <si>
    <t>Jennifer Kim</t>
  </si>
  <si>
    <t>Software Eng</t>
  </si>
  <si>
    <t>18-04-1989</t>
  </si>
  <si>
    <t>Andrew Nguyen</t>
  </si>
  <si>
    <t>Finance Analyst</t>
  </si>
  <si>
    <t>22-06-1983</t>
  </si>
  <si>
    <t>Samantha Hall</t>
  </si>
  <si>
    <t>Ops Assistant</t>
  </si>
  <si>
    <t>Kevin Rodriguez</t>
  </si>
  <si>
    <t>HR Executive</t>
  </si>
  <si>
    <t>14-02-1984</t>
  </si>
  <si>
    <t>Lisa Martinez</t>
  </si>
  <si>
    <t>Marketing Exec</t>
  </si>
  <si>
    <t>29-10-1986</t>
  </si>
  <si>
    <t>Christopher Lee</t>
  </si>
  <si>
    <t>Network Eng</t>
  </si>
  <si>
    <t>17-03-1981</t>
  </si>
  <si>
    <t>Amanda Scott</t>
  </si>
  <si>
    <t>Finance Mgr</t>
  </si>
  <si>
    <t>Brian Turner</t>
  </si>
  <si>
    <t>Ops Manager</t>
  </si>
  <si>
    <t>Ashley Baker</t>
  </si>
  <si>
    <t>HR Specialist</t>
  </si>
  <si>
    <t>24-07-1993</t>
  </si>
  <si>
    <t>Eric Wright</t>
  </si>
  <si>
    <t>18-05-1991</t>
  </si>
  <si>
    <t>Michelle Adams</t>
  </si>
  <si>
    <t>QA Analyst</t>
  </si>
  <si>
    <t>Matthew Gray</t>
  </si>
  <si>
    <t>16-12-1980</t>
  </si>
  <si>
    <t>Lauren Ward</t>
  </si>
  <si>
    <t>Operations Asst</t>
  </si>
  <si>
    <t>21-04-1984</t>
  </si>
  <si>
    <t>Ryan Collins</t>
  </si>
  <si>
    <t>HR Consultant</t>
  </si>
  <si>
    <t>Olivia Moore</t>
  </si>
  <si>
    <t>Marketing Mgr</t>
  </si>
  <si>
    <t>28-01-1983</t>
  </si>
  <si>
    <t>Ethan Rivera</t>
  </si>
  <si>
    <t>Database Admin</t>
  </si>
  <si>
    <t>14-11-1986</t>
  </si>
  <si>
    <t>Kimberly Long</t>
  </si>
  <si>
    <t>Joshua King</t>
  </si>
  <si>
    <t>Ops Executive</t>
  </si>
  <si>
    <t>Maria Garcia</t>
  </si>
  <si>
    <t>HR Coordinator</t>
  </si>
  <si>
    <t>17-04-1976</t>
  </si>
  <si>
    <t>Jason Smith</t>
  </si>
  <si>
    <t>Emma Davis</t>
  </si>
  <si>
    <t>25-12-1982</t>
  </si>
  <si>
    <t>Hannah White</t>
  </si>
  <si>
    <t>14-08-1991</t>
  </si>
  <si>
    <t>Alexander Martinez</t>
  </si>
  <si>
    <t>Marketing Specialist</t>
  </si>
  <si>
    <t>27-03-1988</t>
  </si>
  <si>
    <t>Natalie Taylor</t>
  </si>
  <si>
    <t>Systems Analyst</t>
  </si>
  <si>
    <t>19-07-1985</t>
  </si>
  <si>
    <t>Brandon Harris</t>
  </si>
  <si>
    <t>Financial Analyst</t>
  </si>
  <si>
    <t>Victoria Nguyen</t>
  </si>
  <si>
    <t>Operations Coordinator</t>
  </si>
  <si>
    <t>Nicholas Thompson</t>
  </si>
  <si>
    <t>30-09-1987</t>
  </si>
  <si>
    <t>Isabella King</t>
  </si>
  <si>
    <t>Marketing Coordinator</t>
  </si>
  <si>
    <t>15-04-1990</t>
  </si>
  <si>
    <t>Gabriel Rodriguez</t>
  </si>
  <si>
    <t>Network Admin</t>
  </si>
  <si>
    <t>Hailey Cooper</t>
  </si>
  <si>
    <t>28-02-1984</t>
  </si>
  <si>
    <t>Austin Stewart</t>
  </si>
  <si>
    <t>23-06-1992</t>
  </si>
  <si>
    <t>Sophia Rivera</t>
  </si>
  <si>
    <t>Logan Evans</t>
  </si>
  <si>
    <t>Kylie Baker</t>
  </si>
  <si>
    <t>22-07-1989</t>
  </si>
  <si>
    <t>Connor Lee</t>
  </si>
  <si>
    <t>18-09-1978</t>
  </si>
  <si>
    <t>Grace Mitchell</t>
  </si>
  <si>
    <t>Noah Hall</t>
  </si>
  <si>
    <t>26-01-1995</t>
  </si>
  <si>
    <t>Chloe Campbell</t>
  </si>
  <si>
    <t>Dylan Perez</t>
  </si>
  <si>
    <t>19-06-1987</t>
  </si>
  <si>
    <t>Leah Edwards</t>
  </si>
  <si>
    <t>14-10-1984</t>
  </si>
  <si>
    <t>Justin Foster</t>
  </si>
  <si>
    <t>Mia Collins</t>
  </si>
  <si>
    <t>28-05-1977</t>
  </si>
  <si>
    <t>Adrian Howard</t>
  </si>
  <si>
    <t>17-08-1982</t>
  </si>
  <si>
    <t>Ella Thompson</t>
  </si>
  <si>
    <t>30-11-1989</t>
  </si>
  <si>
    <t>Jack Ross</t>
  </si>
  <si>
    <t>24-04-1983</t>
  </si>
  <si>
    <t>Avery Ward</t>
  </si>
  <si>
    <t>Sophie Hernandez</t>
  </si>
  <si>
    <t>Liam Morris</t>
  </si>
  <si>
    <t>16-06-1976</t>
  </si>
  <si>
    <t>Zoe Murphy</t>
  </si>
  <si>
    <t>Carter Sanchez</t>
  </si>
  <si>
    <t>Evelyn Reed</t>
  </si>
  <si>
    <t>27-07-1990</t>
  </si>
  <si>
    <t>Blake Ramirez</t>
  </si>
  <si>
    <t>18-09-1988</t>
  </si>
  <si>
    <t>Lucy Wright</t>
  </si>
  <si>
    <t>31-12-1983</t>
  </si>
  <si>
    <t>Nathan Peterson</t>
  </si>
  <si>
    <t>22-05-1991</t>
  </si>
  <si>
    <t>Hailey Barnes</t>
  </si>
  <si>
    <t>15-02-1986</t>
  </si>
  <si>
    <t>Daniel Murphy</t>
  </si>
  <si>
    <t>Mia Baker</t>
  </si>
  <si>
    <t>27-10-1982</t>
  </si>
  <si>
    <t>Ethan Flores</t>
  </si>
  <si>
    <t>20-04-1979</t>
  </si>
  <si>
    <t>Emily Gonzalez</t>
  </si>
  <si>
    <t>14-07-1984</t>
  </si>
  <si>
    <t>Nolan Johnson</t>
  </si>
  <si>
    <t>Scarlett Hall</t>
  </si>
  <si>
    <t>Owen Carter</t>
  </si>
  <si>
    <t>19-02-1987</t>
  </si>
  <si>
    <t>Audrey Stewart</t>
  </si>
  <si>
    <t>14-06-1990</t>
  </si>
  <si>
    <t>Lucas Ward</t>
  </si>
  <si>
    <t>29-08-1976</t>
  </si>
  <si>
    <t>Aria Hernandez</t>
  </si>
  <si>
    <t>22-11-1981</t>
  </si>
  <si>
    <t>Julian Russell</t>
  </si>
  <si>
    <t>17-05-1984</t>
  </si>
  <si>
    <t>Ava Patterson</t>
  </si>
  <si>
    <t>Connor Perry</t>
  </si>
  <si>
    <t>27-05-1980</t>
  </si>
  <si>
    <t>Ella Foster</t>
  </si>
  <si>
    <t>20-08-1987</t>
  </si>
  <si>
    <t>Brayden Rivera</t>
  </si>
  <si>
    <t>13-01-1984</t>
  </si>
  <si>
    <t>Hannah Simmons</t>
  </si>
  <si>
    <t>Landon Mitchell</t>
  </si>
  <si>
    <t>31-07-1977</t>
  </si>
  <si>
    <t>Avery Stewart</t>
  </si>
  <si>
    <t>24-10-1982</t>
  </si>
  <si>
    <t>17-01-1989</t>
  </si>
  <si>
    <t>Nathan Parker</t>
  </si>
  <si>
    <t>Mia Johnson</t>
  </si>
  <si>
    <t>James Williams</t>
  </si>
  <si>
    <t>Charlotte Lee</t>
  </si>
  <si>
    <t>Lincoln Perez</t>
  </si>
  <si>
    <t>26-05-1981</t>
  </si>
  <si>
    <t>Audrey Barnes</t>
  </si>
  <si>
    <t>21-08-1985</t>
  </si>
  <si>
    <t>Julia Carter</t>
  </si>
  <si>
    <t>15-11-1990</t>
  </si>
  <si>
    <t>Oliver Martinez</t>
  </si>
  <si>
    <t>14-02-1988</t>
  </si>
  <si>
    <t>Sophia Gonzalez</t>
  </si>
  <si>
    <t>Noah Scott</t>
  </si>
  <si>
    <t>Isabella Adams</t>
  </si>
  <si>
    <t>27-11-1986</t>
  </si>
  <si>
    <t>Liam Murphy</t>
  </si>
  <si>
    <t>20-04-1989</t>
  </si>
  <si>
    <t>Amelia Turner</t>
  </si>
  <si>
    <t>15-07-1982</t>
  </si>
  <si>
    <t>Logan Hall</t>
  </si>
  <si>
    <t>Emma Martinez</t>
  </si>
  <si>
    <t>Mason Thompson</t>
  </si>
  <si>
    <t>28-03-1993</t>
  </si>
  <si>
    <t>Ava Stewart</t>
  </si>
  <si>
    <t>22-05-1978</t>
  </si>
  <si>
    <t>Henry Rodriguez</t>
  </si>
  <si>
    <t>15-09-1987</t>
  </si>
  <si>
    <t>Ella Flores</t>
  </si>
  <si>
    <t>Alexander Wilson</t>
  </si>
  <si>
    <t>Sophia Foster</t>
  </si>
  <si>
    <t>Lucas Mitchell</t>
  </si>
  <si>
    <t>26-07-1984</t>
  </si>
  <si>
    <t>Abigail Collins</t>
  </si>
  <si>
    <t>21-03-1995</t>
  </si>
  <si>
    <t>Ethan Perez</t>
  </si>
  <si>
    <t>15-06-1980</t>
  </si>
  <si>
    <t>Harper Edwards</t>
  </si>
  <si>
    <t>Madison Parker</t>
  </si>
  <si>
    <t>Landon Barnes</t>
  </si>
  <si>
    <t>28-02-1991</t>
  </si>
  <si>
    <t>Avery Bennett</t>
  </si>
  <si>
    <t>23-05-1977</t>
  </si>
  <si>
    <t>Ella Stewart</t>
  </si>
  <si>
    <t>Logan Wright</t>
  </si>
  <si>
    <t>Avery Parker</t>
  </si>
  <si>
    <t>Ellie Johnson</t>
  </si>
  <si>
    <t>Noah Long</t>
  </si>
  <si>
    <t>Sophia Lee</t>
  </si>
  <si>
    <t>Olivia Sanchez</t>
  </si>
  <si>
    <t>Ethan Reed</t>
  </si>
  <si>
    <t>Age</t>
  </si>
  <si>
    <t>DA</t>
  </si>
  <si>
    <t>HRA</t>
  </si>
  <si>
    <t>PF</t>
  </si>
  <si>
    <t>Gross salary</t>
  </si>
  <si>
    <t>Net salary</t>
  </si>
  <si>
    <t>(a) Total salary paid to employees</t>
  </si>
  <si>
    <t>(b) highest salary paid to employee</t>
  </si>
  <si>
    <t>(d) average salary paid to employees</t>
  </si>
  <si>
    <t>(c) lowest salary paid to emloyee</t>
  </si>
  <si>
    <t xml:space="preserve">(e)salary paid  as per department </t>
  </si>
  <si>
    <t>Row Labels</t>
  </si>
  <si>
    <t>Grand Total</t>
  </si>
  <si>
    <t>Sum of Net salary</t>
  </si>
  <si>
    <t>Criteria range</t>
  </si>
  <si>
    <t>&gt;40</t>
  </si>
  <si>
    <t>&gt;=40000</t>
  </si>
  <si>
    <t>(All)</t>
  </si>
  <si>
    <t>16. show 10 employees having lowest salary</t>
  </si>
  <si>
    <t>14. show barchart showing salary department wise and desiginationwise</t>
  </si>
  <si>
    <t xml:space="preserve"> 13. show piechart showing salary department  wise</t>
  </si>
  <si>
    <t xml:space="preserve">11. insights </t>
  </si>
  <si>
    <t>12. (a) show employee record having Employee ID 1026 by using advanaced filter</t>
  </si>
  <si>
    <t>12.(b) show employee record belong to HR department and having HR consultant position</t>
  </si>
  <si>
    <t>12.(c) show employee record that are 40+ and salary  &gt;=40000</t>
  </si>
  <si>
    <t xml:space="preserve">criteria for calculation </t>
  </si>
  <si>
    <t>OTHERS</t>
  </si>
  <si>
    <t>basic</t>
  </si>
  <si>
    <t>% of basic as DA</t>
  </si>
  <si>
    <t>&gt;=</t>
  </si>
  <si>
    <t>15. show top 10 employees having highest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</si>
</sst>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5" borderId="0" xfId="0" applyFont="1" applyFill="1"/>
    <xf numFmtId="0" fontId="0" fillId="35" borderId="0" xfId="0" applyFill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33" borderId="0" xfId="0" applyFill="1"/>
    <xf numFmtId="0" fontId="0" fillId="0" borderId="0" xfId="0" applyAlignment="1">
      <alignment horizontal="left" indent="1"/>
    </xf>
    <xf numFmtId="0" fontId="16" fillId="37" borderId="10" xfId="0" applyFont="1" applyFill="1" applyBorder="1"/>
    <xf numFmtId="0" fontId="16" fillId="33" borderId="10" xfId="0" applyFont="1" applyFill="1" applyBorder="1"/>
    <xf numFmtId="0" fontId="0" fillId="39" borderId="10" xfId="0" applyFill="1" applyBorder="1"/>
    <xf numFmtId="9" fontId="0" fillId="39" borderId="10" xfId="0" applyNumberFormat="1" applyFill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13" fillId="38" borderId="14" xfId="0" applyFont="1" applyFill="1" applyBorder="1"/>
    <xf numFmtId="0" fontId="16" fillId="33" borderId="15" xfId="0" applyFont="1" applyFill="1" applyBorder="1"/>
    <xf numFmtId="0" fontId="16" fillId="0" borderId="14" xfId="0" applyFont="1" applyBorder="1"/>
    <xf numFmtId="9" fontId="0" fillId="39" borderId="15" xfId="0" applyNumberFormat="1" applyFill="1" applyBorder="1"/>
    <xf numFmtId="0" fontId="0" fillId="0" borderId="0" xfId="0" applyBorder="1"/>
    <xf numFmtId="0" fontId="0" fillId="0" borderId="16" xfId="0" applyBorder="1"/>
    <xf numFmtId="0" fontId="13" fillId="38" borderId="17" xfId="0" applyFont="1" applyFill="1" applyBorder="1"/>
    <xf numFmtId="9" fontId="0" fillId="39" borderId="18" xfId="0" applyNumberFormat="1" applyFill="1" applyBorder="1"/>
    <xf numFmtId="0" fontId="0" fillId="0" borderId="19" xfId="0" applyBorder="1"/>
    <xf numFmtId="0" fontId="0" fillId="0" borderId="0" xfId="0" applyAlignment="1">
      <alignment horizontal="left"/>
    </xf>
    <xf numFmtId="0" fontId="16" fillId="34" borderId="0" xfId="0" applyFont="1" applyFill="1"/>
    <xf numFmtId="0" fontId="13" fillId="38" borderId="0" xfId="0" applyFont="1" applyFill="1"/>
    <xf numFmtId="0" fontId="16" fillId="36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10" xfId="0" applyNumberFormat="1" applyBorder="1" applyAlignment="1">
      <alignment horizontal="center"/>
    </xf>
    <xf numFmtId="164" fontId="0" fillId="0" borderId="0" xfId="0" applyNumberForma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[Sweety_Task 01 internship.xlsx]Analysis!PivotTable1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DEPARTMENTWISE NET SALARY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666-4809-9788-B1F22BFE5D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666-4809-9788-B1F22BFE5D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666-4809-9788-B1F22BFE5D4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666-4809-9788-B1F22BFE5D4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666-4809-9788-B1F22BFE5D4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Analysis!$A$9:$A$14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</c:strCache>
            </c:strRef>
          </c:cat>
          <c:val>
            <c:numRef>
              <c:f>Analysis!$B$9:$B$14</c:f>
              <c:numCache>
                <c:formatCode>General</c:formatCode>
                <c:ptCount val="5"/>
                <c:pt idx="0">
                  <c:v>2840240</c:v>
                </c:pt>
                <c:pt idx="1">
                  <c:v>2784070</c:v>
                </c:pt>
                <c:pt idx="2">
                  <c:v>3541240</c:v>
                </c:pt>
                <c:pt idx="3">
                  <c:v>2654170</c:v>
                </c:pt>
                <c:pt idx="4">
                  <c:v>2369620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6-4809-9788-B1F22BFE5D4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9671382253688872"/>
          <c:y val="0.35522929425488475"/>
          <c:w val="0.19984951881014873"/>
          <c:h val="0.5527992855059784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[Sweety_Task 01 internship.xlsx]Analysis!PivotTable4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range as per desigination and department</a:t>
            </a:r>
            <a:endParaRPr lang="en-US"/>
          </a:p>
        </c:rich>
      </c:tx>
      <c:layout>
        <c:manualLayout>
          <c:xMode val="edge"/>
          <c:yMode val="edge"/>
          <c:x val="0.250522875816993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Analysis!$B$17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Analysis!$A$18:$A$52</c:f>
              <c:multiLvlStrCache>
                <c:ptCount val="29"/>
                <c:lvl>
                  <c:pt idx="0">
                    <c:v>Accountant</c:v>
                  </c:pt>
                  <c:pt idx="1">
                    <c:v>Finance Analyst</c:v>
                  </c:pt>
                  <c:pt idx="2">
                    <c:v>Finance Mgr</c:v>
                  </c:pt>
                  <c:pt idx="3">
                    <c:v>Financial Analyst</c:v>
                  </c:pt>
                  <c:pt idx="4">
                    <c:v>HR Assistant</c:v>
                  </c:pt>
                  <c:pt idx="5">
                    <c:v>HR Consultant</c:v>
                  </c:pt>
                  <c:pt idx="6">
                    <c:v>HR Coordinator</c:v>
                  </c:pt>
                  <c:pt idx="7">
                    <c:v>HR Executive</c:v>
                  </c:pt>
                  <c:pt idx="8">
                    <c:v>HR Manager</c:v>
                  </c:pt>
                  <c:pt idx="9">
                    <c:v>HR Specialist</c:v>
                  </c:pt>
                  <c:pt idx="10">
                    <c:v>Database Admin</c:v>
                  </c:pt>
                  <c:pt idx="11">
                    <c:v>IT Manager</c:v>
                  </c:pt>
                  <c:pt idx="12">
                    <c:v>Network Admin</c:v>
                  </c:pt>
                  <c:pt idx="13">
                    <c:v>Network Eng</c:v>
                  </c:pt>
                  <c:pt idx="14">
                    <c:v>QA Analyst</c:v>
                  </c:pt>
                  <c:pt idx="15">
                    <c:v>Software Eng</c:v>
                  </c:pt>
                  <c:pt idx="16">
                    <c:v>Systems Analyst</c:v>
                  </c:pt>
                  <c:pt idx="17">
                    <c:v>Marketing Asst</c:v>
                  </c:pt>
                  <c:pt idx="18">
                    <c:v>Marketing Coordinator</c:v>
                  </c:pt>
                  <c:pt idx="19">
                    <c:v>Marketing Exec</c:v>
                  </c:pt>
                  <c:pt idx="20">
                    <c:v>Marketing Lead</c:v>
                  </c:pt>
                  <c:pt idx="21">
                    <c:v>Marketing Mgr</c:v>
                  </c:pt>
                  <c:pt idx="22">
                    <c:v>Marketing Specialist</c:v>
                  </c:pt>
                  <c:pt idx="23">
                    <c:v>Operations Asst</c:v>
                  </c:pt>
                  <c:pt idx="24">
                    <c:v>Operations Coordinator</c:v>
                  </c:pt>
                  <c:pt idx="25">
                    <c:v>Operations Mgr</c:v>
                  </c:pt>
                  <c:pt idx="26">
                    <c:v>Ops Assistant</c:v>
                  </c:pt>
                  <c:pt idx="27">
                    <c:v>Ops Executive</c:v>
                  </c:pt>
                  <c:pt idx="28">
                    <c:v>Ops Manager</c:v>
                  </c:pt>
                </c:lvl>
                <c:lvl>
                  <c:pt idx="0">
                    <c:v>Finance</c:v>
                  </c:pt>
                  <c:pt idx="4">
                    <c:v>HR</c:v>
                  </c:pt>
                  <c:pt idx="10">
                    <c:v>IT</c:v>
                  </c:pt>
                  <c:pt idx="17">
                    <c:v>Marketing</c:v>
                  </c:pt>
                  <c:pt idx="23">
                    <c:v>Operations</c:v>
                  </c:pt>
                </c:lvl>
              </c:multiLvlStrCache>
            </c:multiLvlStrRef>
          </c:cat>
          <c:val>
            <c:numRef>
              <c:f>Analysis!$B$18:$B$52</c:f>
              <c:numCache>
                <c:formatCode>General</c:formatCode>
                <c:ptCount val="29"/>
                <c:pt idx="0">
                  <c:v>227460</c:v>
                </c:pt>
                <c:pt idx="1">
                  <c:v>206610</c:v>
                </c:pt>
                <c:pt idx="2">
                  <c:v>167250</c:v>
                </c:pt>
                <c:pt idx="3">
                  <c:v>2238920</c:v>
                </c:pt>
                <c:pt idx="4">
                  <c:v>2159910</c:v>
                </c:pt>
                <c:pt idx="5">
                  <c:v>131570</c:v>
                </c:pt>
                <c:pt idx="6">
                  <c:v>133800</c:v>
                </c:pt>
                <c:pt idx="7">
                  <c:v>124880</c:v>
                </c:pt>
                <c:pt idx="8">
                  <c:v>133800</c:v>
                </c:pt>
                <c:pt idx="9">
                  <c:v>100110</c:v>
                </c:pt>
                <c:pt idx="10">
                  <c:v>158330</c:v>
                </c:pt>
                <c:pt idx="11">
                  <c:v>144950</c:v>
                </c:pt>
                <c:pt idx="12">
                  <c:v>914300</c:v>
                </c:pt>
                <c:pt idx="13">
                  <c:v>151640</c:v>
                </c:pt>
                <c:pt idx="14">
                  <c:v>129340</c:v>
                </c:pt>
                <c:pt idx="15">
                  <c:v>1146220</c:v>
                </c:pt>
                <c:pt idx="16">
                  <c:v>896460</c:v>
                </c:pt>
                <c:pt idx="17">
                  <c:v>274770</c:v>
                </c:pt>
                <c:pt idx="18">
                  <c:v>1873190</c:v>
                </c:pt>
                <c:pt idx="19">
                  <c:v>118190</c:v>
                </c:pt>
                <c:pt idx="20">
                  <c:v>122650</c:v>
                </c:pt>
                <c:pt idx="21">
                  <c:v>149410</c:v>
                </c:pt>
                <c:pt idx="22">
                  <c:v>115960</c:v>
                </c:pt>
                <c:pt idx="23">
                  <c:v>87330</c:v>
                </c:pt>
                <c:pt idx="24">
                  <c:v>1793460</c:v>
                </c:pt>
                <c:pt idx="25">
                  <c:v>138260</c:v>
                </c:pt>
                <c:pt idx="26">
                  <c:v>85200</c:v>
                </c:pt>
                <c:pt idx="27">
                  <c:v>122650</c:v>
                </c:pt>
                <c:pt idx="28">
                  <c:v>142720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E-412A-9847-B7146FEE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420245696"/>
        <c:axId val="420240704"/>
      </c:barChart>
      <c:catAx>
        <c:axId val="420245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40704"/>
        <c:crosses val="autoZero"/>
        <c:auto val="1"/>
        <c:lblAlgn val="ctr"/>
        <c:lblOffset val="100"/>
        <c:noMultiLvlLbl val="0"/>
      </c:catAx>
      <c:valAx>
        <c:axId val="4202407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4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[Sweety_Task 01 internship.xlsx]Analysis!PivotTable5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"/>
              <a:t> salary of top 10 employees</a:t>
            </a:r>
            <a:endParaRPr lang="en-US"/>
          </a:p>
        </c:rich>
      </c:tx>
      <c:layout>
        <c:manualLayout>
          <c:xMode val="edge"/>
          <c:yMode val="edge"/>
          <c:x val="0.45361111111111119"/>
          <c:y val="0.220180810731991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Analysis!$A$56:$A$67</c:f>
              <c:strCache>
                <c:ptCount val="11"/>
                <c:pt idx="0">
                  <c:v>Alexander Wilson</c:v>
                </c:pt>
                <c:pt idx="1">
                  <c:v>Amanda Scott</c:v>
                </c:pt>
                <c:pt idx="2">
                  <c:v>Ella Thompson</c:v>
                </c:pt>
                <c:pt idx="3">
                  <c:v>Ethan Rivera</c:v>
                </c:pt>
                <c:pt idx="4">
                  <c:v>Jennifer Kim</c:v>
                </c:pt>
                <c:pt idx="5">
                  <c:v>Kylie Baker</c:v>
                </c:pt>
                <c:pt idx="6">
                  <c:v>Liam Murphy</c:v>
                </c:pt>
                <c:pt idx="7">
                  <c:v>Logan Wright</c:v>
                </c:pt>
                <c:pt idx="8">
                  <c:v>Lucas Ward</c:v>
                </c:pt>
                <c:pt idx="9">
                  <c:v>Lucy Wright</c:v>
                </c:pt>
                <c:pt idx="10">
                  <c:v>Zoe Murphy</c:v>
                </c:pt>
              </c:strCache>
            </c:strRef>
          </c:cat>
          <c:val>
            <c:numRef>
              <c:f>Analysis!$B$56:$B$67</c:f>
              <c:numCache>
                <c:formatCode>General</c:formatCode>
                <c:ptCount val="11"/>
                <c:pt idx="0">
                  <c:v>167250</c:v>
                </c:pt>
                <c:pt idx="1">
                  <c:v>167250</c:v>
                </c:pt>
                <c:pt idx="2">
                  <c:v>156100</c:v>
                </c:pt>
                <c:pt idx="3">
                  <c:v>158330</c:v>
                </c:pt>
                <c:pt idx="4">
                  <c:v>156100</c:v>
                </c:pt>
                <c:pt idx="5">
                  <c:v>160560</c:v>
                </c:pt>
                <c:pt idx="6">
                  <c:v>251750</c:v>
                </c:pt>
                <c:pt idx="7">
                  <c:v>165020</c:v>
                </c:pt>
                <c:pt idx="8">
                  <c:v>167250</c:v>
                </c:pt>
                <c:pt idx="9">
                  <c:v>280980</c:v>
                </c:pt>
                <c:pt idx="10">
                  <c:v>165020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B-4C78-A2E6-9CF39C47A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2451087"/>
        <c:axId val="1812452335"/>
        <c:axId val="0"/>
      </c:bar3DChart>
      <c:catAx>
        <c:axId val="181245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52335"/>
        <c:crosses val="autoZero"/>
        <c:auto val="1"/>
        <c:lblAlgn val="ctr"/>
        <c:lblOffset val="100"/>
        <c:noMultiLvlLbl val="0"/>
      </c:catAx>
      <c:valAx>
        <c:axId val="181245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5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[Sweety_Task 01 internship.xlsx]Analysis!PivotTable6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</a:t>
            </a:r>
            <a:r>
              <a:rPr lang="en-US" baseline="0"/>
              <a:t> salary of bottom 10 employees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Analysis!$B$70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Analysis!$A$71:$A$82</c:f>
              <c:strCache>
                <c:ptCount val="11"/>
                <c:pt idx="0">
                  <c:v>Victoria Nguyen</c:v>
                </c:pt>
                <c:pt idx="1">
                  <c:v>Sarah Lee</c:v>
                </c:pt>
                <c:pt idx="2">
                  <c:v>Samantha Hall</c:v>
                </c:pt>
                <c:pt idx="3">
                  <c:v>Lauren Ward</c:v>
                </c:pt>
                <c:pt idx="4">
                  <c:v>Jason Smith</c:v>
                </c:pt>
                <c:pt idx="5">
                  <c:v>Grace Mitchell</c:v>
                </c:pt>
                <c:pt idx="6">
                  <c:v>Eric Wright</c:v>
                </c:pt>
                <c:pt idx="7">
                  <c:v>Emma Davis</c:v>
                </c:pt>
                <c:pt idx="8">
                  <c:v>Daniel Murphy</c:v>
                </c:pt>
                <c:pt idx="9">
                  <c:v>Daniel Clark</c:v>
                </c:pt>
                <c:pt idx="10">
                  <c:v>Austin Stewart</c:v>
                </c:pt>
              </c:strCache>
            </c:strRef>
          </c:cat>
          <c:val>
            <c:numRef>
              <c:f>Analysis!$B$71:$B$82</c:f>
              <c:numCache>
                <c:formatCode>General</c:formatCode>
                <c:ptCount val="11"/>
                <c:pt idx="0">
                  <c:v>91590</c:v>
                </c:pt>
                <c:pt idx="1">
                  <c:v>95850</c:v>
                </c:pt>
                <c:pt idx="2">
                  <c:v>85200</c:v>
                </c:pt>
                <c:pt idx="3">
                  <c:v>87330</c:v>
                </c:pt>
                <c:pt idx="4">
                  <c:v>93720</c:v>
                </c:pt>
                <c:pt idx="5">
                  <c:v>95850</c:v>
                </c:pt>
                <c:pt idx="6">
                  <c:v>91590</c:v>
                </c:pt>
                <c:pt idx="7">
                  <c:v>0</c:v>
                </c:pt>
                <c:pt idx="8">
                  <c:v>95850</c:v>
                </c:pt>
                <c:pt idx="9">
                  <c:v>89460</c:v>
                </c:pt>
                <c:pt idx="10">
                  <c:v>93720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5-41BA-B898-A95DB2B39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0757503"/>
        <c:axId val="1840754591"/>
        <c:axId val="0"/>
      </c:bar3DChart>
      <c:catAx>
        <c:axId val="184075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54591"/>
        <c:crosses val="autoZero"/>
        <c:auto val="1"/>
        <c:lblAlgn val="ctr"/>
        <c:lblOffset val="100"/>
        <c:noMultiLvlLbl val="0"/>
      </c:catAx>
      <c:valAx>
        <c:axId val="184075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5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0</xdr:row>
      <xdr:rowOff>12700</xdr:rowOff>
    </xdr:from>
    <xdr:to>
      <xdr:col>13</xdr:col>
      <xdr:colOff>241300</xdr:colOff>
      <xdr:row>14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88717-769B-491F-8CA7-170188430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16</xdr:row>
      <xdr:rowOff>76200</xdr:rowOff>
    </xdr:from>
    <xdr:to>
      <xdr:col>16</xdr:col>
      <xdr:colOff>463550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3B0768-3A48-42C7-8E85-527310D7A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269875</xdr:colOff>
      <xdr:row>52</xdr:row>
      <xdr:rowOff>139700</xdr:rowOff>
    </xdr:from>
    <xdr:to>
      <xdr:col>15</xdr:col>
      <xdr:colOff>358775</xdr:colOff>
      <xdr:row>67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E7C52-D16D-489F-9052-3AC803072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257175</xdr:colOff>
      <xdr:row>68</xdr:row>
      <xdr:rowOff>82550</xdr:rowOff>
    </xdr:from>
    <xdr:to>
      <xdr:col>15</xdr:col>
      <xdr:colOff>346075</xdr:colOff>
      <xdr:row>83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FB50D-3389-4D91-9F99-8648F49B7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ety sharma" refreshedDate="45356.501972916667" createdVersion="7" refreshedVersion="7" minRefreshableVersion="3" recordCount="118" xr:uid="{00000000-000A-0000-FFFF-FFFF0F000000}">
  <cacheSource type="worksheet">
    <worksheetSource ref="A1:G119" sheet="master "/>
  </cacheSource>
  <cacheFields count="7">
    <cacheField name="Employee ID" numFmtId="0">
      <sharedItems containsSemiMixedTypes="0" containsString="0" containsNumber="1" containsInteger="1" minValue="1001" maxValue="1118"/>
    </cacheField>
    <cacheField name="Name" numFmtId="0">
      <sharedItems count="116">
        <s v="John Smith"/>
        <s v="Emily Johnson"/>
        <s v="Michael Brown"/>
        <s v="Jessica Davis"/>
        <s v="David Wilson"/>
        <s v="Sarah Lee"/>
        <s v="Daniel Clark"/>
        <s v="Jennifer Kim"/>
        <s v="Andrew Nguyen"/>
        <s v="Samantha Hall"/>
        <s v="Kevin Rodriguez"/>
        <s v="Lisa Martinez"/>
        <s v="Christopher Lee"/>
        <s v="Amanda Scott"/>
        <s v="Brian Turner"/>
        <s v="Ashley Baker"/>
        <s v="Eric Wright"/>
        <s v="Michelle Adams"/>
        <s v="Matthew Gray"/>
        <s v="Lauren Ward"/>
        <s v="Ryan Collins"/>
        <s v="Olivia Moore"/>
        <s v="Ethan Rivera"/>
        <s v="Kimberly Long"/>
        <s v="Joshua King"/>
        <s v="Maria Garcia"/>
        <s v="Jason Smith"/>
        <s v="Emma Davis"/>
        <s v="Hannah White"/>
        <s v="Alexander Martinez"/>
        <s v="Natalie Taylor"/>
        <s v="Brandon Harris"/>
        <s v="Victoria Nguyen"/>
        <s v="Nicholas Thompson"/>
        <s v="Isabella King"/>
        <s v="Gabriel Rodriguez"/>
        <s v="Hailey Cooper"/>
        <s v="Austin Stewart"/>
        <s v="Sophia Rivera"/>
        <s v="Logan Evans"/>
        <s v="Kylie Baker"/>
        <s v="Connor Lee"/>
        <s v="Grace Mitchell"/>
        <s v="Noah Hall"/>
        <s v="Chloe Campbell"/>
        <s v="Dylan Perez"/>
        <s v="Leah Edwards"/>
        <s v="Justin Foster"/>
        <s v="Mia Collins"/>
        <s v="Adrian Howard"/>
        <s v="Ella Thompson"/>
        <s v="Jack Ross"/>
        <s v="Avery Ward"/>
        <s v="Sophie Hernandez"/>
        <s v="Liam Morris"/>
        <s v="Zoe Murphy"/>
        <s v="Carter Sanchez"/>
        <s v="Evelyn Reed"/>
        <s v="Blake Ramirez"/>
        <s v="Lucy Wright"/>
        <s v="Nathan Peterson"/>
        <s v="Hailey Barnes"/>
        <s v="Daniel Murphy"/>
        <s v="Mia Baker"/>
        <s v="Ethan Flores"/>
        <s v="Emily Gonzalez"/>
        <s v="Nolan Johnson"/>
        <s v="Scarlett Hall"/>
        <s v="Owen Carter"/>
        <s v="Audrey Stewart"/>
        <s v="Lucas Ward"/>
        <s v="Aria Hernandez"/>
        <s v="Julian Russell"/>
        <s v="Ava Patterson"/>
        <s v="Connor Perry"/>
        <s v="Ella Foster"/>
        <s v="Brayden Rivera"/>
        <s v="Hannah Simmons"/>
        <s v="Landon Mitchell"/>
        <s v="Avery Stewart"/>
        <s v="Nathan Parker"/>
        <s v="Mia Johnson"/>
        <s v="James Williams"/>
        <s v="Charlotte Lee"/>
        <s v="Lincoln Perez"/>
        <s v="Audrey Barnes"/>
        <s v="Julia Carter"/>
        <s v="Oliver Martinez"/>
        <s v="Sophia Gonzalez"/>
        <s v="Noah Scott"/>
        <s v="Isabella Adams"/>
        <s v="Liam Murphy"/>
        <s v="Amelia Turner"/>
        <s v="Logan Hall"/>
        <s v="Emma Martinez"/>
        <s v="Mason Thompson"/>
        <s v="Ava Stewart"/>
        <s v="Henry Rodriguez"/>
        <s v="Ella Flores"/>
        <s v="Alexander Wilson"/>
        <s v="Sophia Foster"/>
        <s v="Lucas Mitchell"/>
        <s v="Abigail Collins"/>
        <s v="Ethan Perez"/>
        <s v="Harper Edwards"/>
        <s v="Madison Parker"/>
        <s v="Landon Barnes"/>
        <s v="Avery Bennett"/>
        <s v="Ella Stewart"/>
        <s v="Logan Wright"/>
        <s v="Avery Parker"/>
        <s v="Ellie Johnson"/>
        <s v="Noah Long"/>
        <s v="Sophia Lee"/>
        <s v="Olivia Sanchez"/>
        <s v="Ethan Reed"/>
      </sharedItems>
    </cacheField>
    <cacheField name="Department" numFmtId="0">
      <sharedItems count="5">
        <s v="HR"/>
        <s v="Marketing"/>
        <s v="IT"/>
        <s v="Finance"/>
        <s v="Operations"/>
      </sharedItems>
    </cacheField>
    <cacheField name="Designation" numFmtId="0">
      <sharedItems count="29">
        <s v="HR Manager"/>
        <s v="Marketing Lead"/>
        <s v="IT Manager"/>
        <s v="Accountant"/>
        <s v="Operations Mgr"/>
        <s v="HR Assistant"/>
        <s v="Marketing Asst"/>
        <s v="Software Eng"/>
        <s v="Finance Analyst"/>
        <s v="Ops Assistant"/>
        <s v="HR Executive"/>
        <s v="Marketing Exec"/>
        <s v="Network Eng"/>
        <s v="Finance Mgr"/>
        <s v="Ops Manager"/>
        <s v="HR Specialist"/>
        <s v="QA Analyst"/>
        <s v="Operations Asst"/>
        <s v="HR Consultant"/>
        <s v="Marketing Mgr"/>
        <s v="Database Admin"/>
        <s v="Ops Executive"/>
        <s v="HR Coordinator"/>
        <s v="Marketing Specialist"/>
        <s v="Systems Analyst"/>
        <s v="Financial Analyst"/>
        <s v="Operations Coordinator"/>
        <s v="Marketing Coordinator"/>
        <s v="Network Admin"/>
      </sharedItems>
    </cacheField>
    <cacheField name="Basic" numFmtId="0">
      <sharedItems containsString="0" containsBlank="1" containsNumber="1" containsInteger="1" minValue="40000" maxValue="75000"/>
    </cacheField>
    <cacheField name="Age" numFmtId="0">
      <sharedItems containsSemiMixedTypes="0" containsString="0" containsNumber="1" containsInteger="1" minValue="-7875" maxValue="118"/>
    </cacheField>
    <cacheField name="Net salary" numFmtId="0">
      <sharedItems containsSemiMixedTypes="0" containsString="0" containsNumber="1" containsInteger="1" minValue="0" maxValue="167250" count="35">
        <n v="133800"/>
        <n v="122650"/>
        <n v="144950"/>
        <n v="111500"/>
        <n v="138260"/>
        <n v="95850"/>
        <n v="89460"/>
        <n v="156100"/>
        <n v="102240"/>
        <n v="85200"/>
        <n v="124880"/>
        <n v="118190"/>
        <n v="151640"/>
        <n v="167250"/>
        <n v="142720"/>
        <n v="100110"/>
        <n v="91590"/>
        <n v="129340"/>
        <n v="115960"/>
        <n v="87330"/>
        <n v="131570"/>
        <n v="149410"/>
        <n v="158330"/>
        <n v="104370"/>
        <n v="93720"/>
        <n v="0"/>
        <n v="97980"/>
        <n v="140490"/>
        <n v="113730"/>
        <n v="153870"/>
        <n v="120420"/>
        <n v="160560"/>
        <n v="147180"/>
        <n v="165020"/>
        <n v="1271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n v="1001"/>
    <x v="0"/>
    <x v="0"/>
    <x v="0"/>
    <n v="60000"/>
    <n v="44"/>
    <x v="0"/>
  </r>
  <r>
    <n v="1002"/>
    <x v="1"/>
    <x v="1"/>
    <x v="1"/>
    <n v="55000"/>
    <n v="39"/>
    <x v="1"/>
  </r>
  <r>
    <n v="1003"/>
    <x v="2"/>
    <x v="2"/>
    <x v="2"/>
    <n v="65000"/>
    <n v="-6752"/>
    <x v="2"/>
  </r>
  <r>
    <n v="1004"/>
    <x v="3"/>
    <x v="3"/>
    <x v="3"/>
    <n v="50000"/>
    <n v="34"/>
    <x v="3"/>
  </r>
  <r>
    <n v="1005"/>
    <x v="4"/>
    <x v="4"/>
    <x v="4"/>
    <n v="62000"/>
    <n v="42"/>
    <x v="4"/>
  </r>
  <r>
    <n v="1006"/>
    <x v="5"/>
    <x v="0"/>
    <x v="5"/>
    <n v="45000"/>
    <n v="-1918"/>
    <x v="5"/>
  </r>
  <r>
    <n v="1007"/>
    <x v="6"/>
    <x v="1"/>
    <x v="6"/>
    <n v="42000"/>
    <n v="118"/>
    <x v="6"/>
  </r>
  <r>
    <n v="1008"/>
    <x v="7"/>
    <x v="2"/>
    <x v="7"/>
    <n v="70000"/>
    <n v="35"/>
    <x v="7"/>
  </r>
  <r>
    <n v="1009"/>
    <x v="8"/>
    <x v="3"/>
    <x v="8"/>
    <n v="48000"/>
    <n v="41"/>
    <x v="8"/>
  </r>
  <r>
    <n v="1010"/>
    <x v="9"/>
    <x v="4"/>
    <x v="9"/>
    <n v="40000"/>
    <n v="-2900"/>
    <x v="9"/>
  </r>
  <r>
    <n v="1011"/>
    <x v="10"/>
    <x v="0"/>
    <x v="10"/>
    <n v="56000"/>
    <n v="40"/>
    <x v="10"/>
  </r>
  <r>
    <n v="1012"/>
    <x v="11"/>
    <x v="1"/>
    <x v="11"/>
    <n v="53000"/>
    <n v="38"/>
    <x v="11"/>
  </r>
  <r>
    <n v="1013"/>
    <x v="12"/>
    <x v="2"/>
    <x v="12"/>
    <n v="68000"/>
    <n v="43"/>
    <x v="12"/>
  </r>
  <r>
    <n v="1014"/>
    <x v="13"/>
    <x v="3"/>
    <x v="13"/>
    <n v="75000"/>
    <n v="-5412"/>
    <x v="13"/>
  </r>
  <r>
    <n v="1015"/>
    <x v="14"/>
    <x v="4"/>
    <x v="14"/>
    <n v="64000"/>
    <n v="-6361"/>
    <x v="14"/>
  </r>
  <r>
    <n v="1016"/>
    <x v="15"/>
    <x v="0"/>
    <x v="15"/>
    <n v="47000"/>
    <n v="31"/>
    <x v="15"/>
  </r>
  <r>
    <n v="1017"/>
    <x v="16"/>
    <x v="1"/>
    <x v="6"/>
    <n v="43000"/>
    <n v="33"/>
    <x v="16"/>
  </r>
  <r>
    <n v="1018"/>
    <x v="17"/>
    <x v="2"/>
    <x v="16"/>
    <n v="58000"/>
    <n v="-186"/>
    <x v="17"/>
  </r>
  <r>
    <n v="1019"/>
    <x v="18"/>
    <x v="3"/>
    <x v="3"/>
    <n v="52000"/>
    <n v="44"/>
    <x v="18"/>
  </r>
  <r>
    <n v="1020"/>
    <x v="19"/>
    <x v="4"/>
    <x v="17"/>
    <n v="41000"/>
    <n v="40"/>
    <x v="19"/>
  </r>
  <r>
    <n v="1021"/>
    <x v="20"/>
    <x v="0"/>
    <x v="18"/>
    <n v="59000"/>
    <n v="-6963"/>
    <x v="20"/>
  </r>
  <r>
    <n v="1022"/>
    <x v="21"/>
    <x v="1"/>
    <x v="19"/>
    <n v="67000"/>
    <n v="41"/>
    <x v="21"/>
  </r>
  <r>
    <n v="1023"/>
    <x v="22"/>
    <x v="2"/>
    <x v="20"/>
    <n v="71000"/>
    <n v="38"/>
    <x v="22"/>
  </r>
  <r>
    <n v="1024"/>
    <x v="23"/>
    <x v="3"/>
    <x v="8"/>
    <n v="49000"/>
    <n v="-2534"/>
    <x v="23"/>
  </r>
  <r>
    <n v="1025"/>
    <x v="24"/>
    <x v="4"/>
    <x v="21"/>
    <n v="55000"/>
    <n v="-1717"/>
    <x v="1"/>
  </r>
  <r>
    <n v="1026"/>
    <x v="25"/>
    <x v="0"/>
    <x v="22"/>
    <n v="60000"/>
    <n v="48"/>
    <x v="0"/>
  </r>
  <r>
    <n v="1027"/>
    <x v="26"/>
    <x v="1"/>
    <x v="6"/>
    <n v="44000"/>
    <n v="-865"/>
    <x v="24"/>
  </r>
  <r>
    <n v="1028"/>
    <x v="27"/>
    <x v="2"/>
    <x v="7"/>
    <m/>
    <n v="42"/>
    <x v="25"/>
  </r>
  <r>
    <n v="1029"/>
    <x v="28"/>
    <x v="0"/>
    <x v="5"/>
    <n v="46000"/>
    <n v="33"/>
    <x v="26"/>
  </r>
  <r>
    <n v="1030"/>
    <x v="29"/>
    <x v="1"/>
    <x v="23"/>
    <n v="52000"/>
    <n v="36"/>
    <x v="18"/>
  </r>
  <r>
    <n v="1031"/>
    <x v="30"/>
    <x v="2"/>
    <x v="24"/>
    <n v="63000"/>
    <n v="39"/>
    <x v="27"/>
  </r>
  <r>
    <n v="1032"/>
    <x v="31"/>
    <x v="3"/>
    <x v="25"/>
    <n v="51000"/>
    <n v="-1987"/>
    <x v="28"/>
  </r>
  <r>
    <n v="1033"/>
    <x v="32"/>
    <x v="4"/>
    <x v="26"/>
    <n v="43000"/>
    <n v="-703"/>
    <x v="16"/>
  </r>
  <r>
    <n v="1034"/>
    <x v="33"/>
    <x v="0"/>
    <x v="5"/>
    <n v="48000"/>
    <n v="37"/>
    <x v="8"/>
  </r>
  <r>
    <n v="1035"/>
    <x v="34"/>
    <x v="1"/>
    <x v="27"/>
    <n v="47000"/>
    <n v="34"/>
    <x v="15"/>
  </r>
  <r>
    <n v="1036"/>
    <x v="35"/>
    <x v="2"/>
    <x v="28"/>
    <n v="69000"/>
    <n v="-57"/>
    <x v="29"/>
  </r>
  <r>
    <n v="1037"/>
    <x v="36"/>
    <x v="3"/>
    <x v="25"/>
    <n v="54000"/>
    <n v="40"/>
    <x v="30"/>
  </r>
  <r>
    <n v="1038"/>
    <x v="37"/>
    <x v="4"/>
    <x v="26"/>
    <n v="44000"/>
    <n v="32"/>
    <x v="24"/>
  </r>
  <r>
    <n v="1039"/>
    <x v="38"/>
    <x v="0"/>
    <x v="5"/>
    <n v="49000"/>
    <n v="-7875"/>
    <x v="23"/>
  </r>
  <r>
    <n v="1040"/>
    <x v="39"/>
    <x v="1"/>
    <x v="27"/>
    <n v="48000"/>
    <n v="-1413"/>
    <x v="8"/>
  </r>
  <r>
    <n v="1041"/>
    <x v="40"/>
    <x v="2"/>
    <x v="7"/>
    <n v="72000"/>
    <n v="35"/>
    <x v="31"/>
  </r>
  <r>
    <n v="1042"/>
    <x v="41"/>
    <x v="3"/>
    <x v="25"/>
    <n v="55000"/>
    <n v="46"/>
    <x v="1"/>
  </r>
  <r>
    <n v="1043"/>
    <x v="42"/>
    <x v="4"/>
    <x v="26"/>
    <n v="45000"/>
    <n v="-385"/>
    <x v="5"/>
  </r>
  <r>
    <n v="1044"/>
    <x v="43"/>
    <x v="0"/>
    <x v="5"/>
    <n v="50000"/>
    <n v="29"/>
    <x v="3"/>
  </r>
  <r>
    <n v="1045"/>
    <x v="44"/>
    <x v="1"/>
    <x v="27"/>
    <n v="49000"/>
    <n v="-7266"/>
    <x v="23"/>
  </r>
  <r>
    <n v="1046"/>
    <x v="45"/>
    <x v="2"/>
    <x v="24"/>
    <n v="66000"/>
    <n v="37"/>
    <x v="32"/>
  </r>
  <r>
    <n v="1047"/>
    <x v="46"/>
    <x v="3"/>
    <x v="25"/>
    <n v="53000"/>
    <n v="40"/>
    <x v="11"/>
  </r>
  <r>
    <n v="1048"/>
    <x v="47"/>
    <x v="4"/>
    <x v="26"/>
    <n v="46000"/>
    <n v="-1523"/>
    <x v="26"/>
  </r>
  <r>
    <n v="1049"/>
    <x v="48"/>
    <x v="0"/>
    <x v="5"/>
    <n v="51000"/>
    <n v="47"/>
    <x v="28"/>
  </r>
  <r>
    <n v="1050"/>
    <x v="49"/>
    <x v="1"/>
    <x v="27"/>
    <n v="50000"/>
    <n v="42"/>
    <x v="3"/>
  </r>
  <r>
    <n v="1051"/>
    <x v="50"/>
    <x v="2"/>
    <x v="28"/>
    <n v="70000"/>
    <n v="35"/>
    <x v="7"/>
  </r>
  <r>
    <n v="1052"/>
    <x v="51"/>
    <x v="3"/>
    <x v="25"/>
    <n v="56000"/>
    <n v="41"/>
    <x v="10"/>
  </r>
  <r>
    <n v="1053"/>
    <x v="52"/>
    <x v="4"/>
    <x v="26"/>
    <n v="47000"/>
    <n v="-2569"/>
    <x v="15"/>
  </r>
  <r>
    <n v="1054"/>
    <x v="53"/>
    <x v="0"/>
    <x v="5"/>
    <n v="52000"/>
    <n v="-472"/>
    <x v="18"/>
  </r>
  <r>
    <n v="1055"/>
    <x v="54"/>
    <x v="1"/>
    <x v="27"/>
    <n v="51000"/>
    <n v="48"/>
    <x v="28"/>
  </r>
  <r>
    <n v="1056"/>
    <x v="55"/>
    <x v="2"/>
    <x v="7"/>
    <n v="74000"/>
    <n v="-7808"/>
    <x v="33"/>
  </r>
  <r>
    <n v="1057"/>
    <x v="56"/>
    <x v="3"/>
    <x v="25"/>
    <n v="57000"/>
    <n v="-1019"/>
    <x v="34"/>
  </r>
  <r>
    <n v="1058"/>
    <x v="57"/>
    <x v="4"/>
    <x v="26"/>
    <n v="48000"/>
    <n v="34"/>
    <x v="8"/>
  </r>
  <r>
    <n v="1059"/>
    <x v="58"/>
    <x v="0"/>
    <x v="5"/>
    <n v="53000"/>
    <n v="36"/>
    <x v="11"/>
  </r>
  <r>
    <n v="1060"/>
    <x v="59"/>
    <x v="1"/>
    <x v="27"/>
    <n v="52000"/>
    <n v="41"/>
    <x v="18"/>
  </r>
  <r>
    <n v="1061"/>
    <x v="60"/>
    <x v="2"/>
    <x v="24"/>
    <n v="68000"/>
    <n v="33"/>
    <x v="12"/>
  </r>
  <r>
    <n v="1062"/>
    <x v="61"/>
    <x v="3"/>
    <x v="25"/>
    <n v="54000"/>
    <n v="38"/>
    <x v="30"/>
  </r>
  <r>
    <n v="1063"/>
    <x v="62"/>
    <x v="4"/>
    <x v="26"/>
    <n v="45000"/>
    <n v="-706"/>
    <x v="5"/>
  </r>
  <r>
    <n v="1064"/>
    <x v="63"/>
    <x v="0"/>
    <x v="5"/>
    <n v="50000"/>
    <n v="42"/>
    <x v="3"/>
  </r>
  <r>
    <n v="1065"/>
    <x v="64"/>
    <x v="1"/>
    <x v="27"/>
    <n v="49000"/>
    <n v="45"/>
    <x v="23"/>
  </r>
  <r>
    <n v="1066"/>
    <x v="65"/>
    <x v="2"/>
    <x v="28"/>
    <n v="67000"/>
    <n v="40"/>
    <x v="21"/>
  </r>
  <r>
    <n v="1067"/>
    <x v="66"/>
    <x v="3"/>
    <x v="25"/>
    <n v="55000"/>
    <n v="-2199"/>
    <x v="1"/>
  </r>
  <r>
    <n v="1068"/>
    <x v="67"/>
    <x v="4"/>
    <x v="26"/>
    <n v="46000"/>
    <n v="-6575"/>
    <x v="26"/>
  </r>
  <r>
    <n v="1069"/>
    <x v="68"/>
    <x v="0"/>
    <x v="5"/>
    <n v="51000"/>
    <n v="37"/>
    <x v="28"/>
  </r>
  <r>
    <n v="1070"/>
    <x v="69"/>
    <x v="1"/>
    <x v="27"/>
    <n v="48000"/>
    <n v="34"/>
    <x v="8"/>
  </r>
  <r>
    <n v="1071"/>
    <x v="70"/>
    <x v="2"/>
    <x v="7"/>
    <n v="75000"/>
    <n v="48"/>
    <x v="13"/>
  </r>
  <r>
    <n v="1072"/>
    <x v="71"/>
    <x v="3"/>
    <x v="25"/>
    <n v="56000"/>
    <n v="43"/>
    <x v="10"/>
  </r>
  <r>
    <n v="1073"/>
    <x v="72"/>
    <x v="4"/>
    <x v="26"/>
    <n v="47000"/>
    <n v="40"/>
    <x v="15"/>
  </r>
  <r>
    <n v="1074"/>
    <x v="73"/>
    <x v="0"/>
    <x v="5"/>
    <n v="52000"/>
    <n v="-2710"/>
    <x v="18"/>
  </r>
  <r>
    <n v="1075"/>
    <x v="74"/>
    <x v="1"/>
    <x v="27"/>
    <n v="51000"/>
    <n v="44"/>
    <x v="28"/>
  </r>
  <r>
    <n v="1076"/>
    <x v="75"/>
    <x v="2"/>
    <x v="28"/>
    <n v="69000"/>
    <n v="37"/>
    <x v="29"/>
  </r>
  <r>
    <n v="1077"/>
    <x v="76"/>
    <x v="3"/>
    <x v="25"/>
    <n v="57000"/>
    <n v="40"/>
    <x v="34"/>
  </r>
  <r>
    <n v="1078"/>
    <x v="77"/>
    <x v="4"/>
    <x v="26"/>
    <n v="48000"/>
    <n v="-1400"/>
    <x v="8"/>
  </r>
  <r>
    <n v="1079"/>
    <x v="78"/>
    <x v="0"/>
    <x v="5"/>
    <n v="53000"/>
    <n v="47"/>
    <x v="11"/>
  </r>
  <r>
    <n v="1080"/>
    <x v="79"/>
    <x v="1"/>
    <x v="27"/>
    <n v="50000"/>
    <n v="42"/>
    <x v="3"/>
  </r>
  <r>
    <n v="1081"/>
    <x v="59"/>
    <x v="2"/>
    <x v="7"/>
    <n v="74000"/>
    <n v="35"/>
    <x v="33"/>
  </r>
  <r>
    <n v="1082"/>
    <x v="80"/>
    <x v="3"/>
    <x v="25"/>
    <n v="58000"/>
    <n v="-501"/>
    <x v="17"/>
  </r>
  <r>
    <n v="1083"/>
    <x v="81"/>
    <x v="4"/>
    <x v="26"/>
    <n v="49000"/>
    <n v="-2477"/>
    <x v="23"/>
  </r>
  <r>
    <n v="1084"/>
    <x v="82"/>
    <x v="0"/>
    <x v="5"/>
    <n v="54000"/>
    <n v="-382"/>
    <x v="30"/>
  </r>
  <r>
    <n v="1085"/>
    <x v="83"/>
    <x v="1"/>
    <x v="27"/>
    <n v="52000"/>
    <n v="-5798"/>
    <x v="18"/>
  </r>
  <r>
    <n v="1086"/>
    <x v="84"/>
    <x v="2"/>
    <x v="24"/>
    <n v="68000"/>
    <n v="43"/>
    <x v="12"/>
  </r>
  <r>
    <n v="1087"/>
    <x v="85"/>
    <x v="3"/>
    <x v="25"/>
    <n v="55000"/>
    <n v="39"/>
    <x v="1"/>
  </r>
  <r>
    <n v="1088"/>
    <x v="86"/>
    <x v="4"/>
    <x v="26"/>
    <n v="46000"/>
    <n v="34"/>
    <x v="26"/>
  </r>
  <r>
    <n v="1089"/>
    <x v="87"/>
    <x v="0"/>
    <x v="5"/>
    <n v="55000"/>
    <n v="36"/>
    <x v="1"/>
  </r>
  <r>
    <n v="1090"/>
    <x v="88"/>
    <x v="1"/>
    <x v="27"/>
    <n v="53000"/>
    <n v="-411"/>
    <x v="11"/>
  </r>
  <r>
    <n v="1091"/>
    <x v="89"/>
    <x v="2"/>
    <x v="24"/>
    <n v="69000"/>
    <n v="-1259"/>
    <x v="29"/>
  </r>
  <r>
    <n v="1092"/>
    <x v="90"/>
    <x v="3"/>
    <x v="25"/>
    <n v="56000"/>
    <n v="38"/>
    <x v="10"/>
  </r>
  <r>
    <n v="1093"/>
    <x v="91"/>
    <x v="4"/>
    <x v="26"/>
    <n v="47000"/>
    <n v="35"/>
    <x v="15"/>
  </r>
  <r>
    <n v="1094"/>
    <x v="92"/>
    <x v="0"/>
    <x v="5"/>
    <n v="52000"/>
    <n v="42"/>
    <x v="18"/>
  </r>
  <r>
    <n v="1095"/>
    <x v="93"/>
    <x v="1"/>
    <x v="27"/>
    <n v="51000"/>
    <n v="-7084"/>
    <x v="28"/>
  </r>
  <r>
    <n v="1096"/>
    <x v="94"/>
    <x v="2"/>
    <x v="28"/>
    <n v="67000"/>
    <n v="-621"/>
    <x v="21"/>
  </r>
  <r>
    <n v="1097"/>
    <x v="95"/>
    <x v="3"/>
    <x v="25"/>
    <n v="57000"/>
    <n v="31"/>
    <x v="34"/>
  </r>
  <r>
    <n v="1098"/>
    <x v="96"/>
    <x v="4"/>
    <x v="26"/>
    <n v="48000"/>
    <n v="46"/>
    <x v="8"/>
  </r>
  <r>
    <n v="1099"/>
    <x v="97"/>
    <x v="0"/>
    <x v="5"/>
    <n v="53000"/>
    <n v="37"/>
    <x v="11"/>
  </r>
  <r>
    <n v="1100"/>
    <x v="98"/>
    <x v="1"/>
    <x v="27"/>
    <n v="49000"/>
    <n v="-1138"/>
    <x v="23"/>
  </r>
  <r>
    <n v="1101"/>
    <x v="99"/>
    <x v="2"/>
    <x v="7"/>
    <n v="75000"/>
    <n v="-5864"/>
    <x v="13"/>
  </r>
  <r>
    <n v="1102"/>
    <x v="100"/>
    <x v="3"/>
    <x v="25"/>
    <n v="58000"/>
    <n v="-7574"/>
    <x v="17"/>
  </r>
  <r>
    <n v="1103"/>
    <x v="101"/>
    <x v="4"/>
    <x v="26"/>
    <n v="49000"/>
    <n v="40"/>
    <x v="23"/>
  </r>
  <r>
    <n v="1104"/>
    <x v="102"/>
    <x v="0"/>
    <x v="5"/>
    <n v="54000"/>
    <n v="29"/>
    <x v="30"/>
  </r>
  <r>
    <n v="1105"/>
    <x v="103"/>
    <x v="1"/>
    <x v="27"/>
    <n v="52000"/>
    <n v="44"/>
    <x v="18"/>
  </r>
  <r>
    <n v="1106"/>
    <x v="104"/>
    <x v="2"/>
    <x v="28"/>
    <n v="68000"/>
    <n v="18"/>
    <x v="12"/>
  </r>
  <r>
    <n v="1107"/>
    <x v="105"/>
    <x v="3"/>
    <x v="25"/>
    <n v="58000"/>
    <n v="-633"/>
    <x v="17"/>
  </r>
  <r>
    <n v="1108"/>
    <x v="106"/>
    <x v="4"/>
    <x v="26"/>
    <n v="47000"/>
    <n v="33"/>
    <x v="15"/>
  </r>
  <r>
    <n v="1109"/>
    <x v="107"/>
    <x v="0"/>
    <x v="5"/>
    <n v="54000"/>
    <n v="47"/>
    <x v="30"/>
  </r>
  <r>
    <n v="1110"/>
    <x v="108"/>
    <x v="1"/>
    <x v="27"/>
    <n v="50000"/>
    <n v="42"/>
    <x v="3"/>
  </r>
  <r>
    <n v="1111"/>
    <x v="109"/>
    <x v="2"/>
    <x v="7"/>
    <n v="74000"/>
    <n v="35"/>
    <x v="33"/>
  </r>
  <r>
    <n v="1112"/>
    <x v="110"/>
    <x v="3"/>
    <x v="25"/>
    <n v="57000"/>
    <n v="41"/>
    <x v="34"/>
  </r>
  <r>
    <n v="1113"/>
    <x v="111"/>
    <x v="4"/>
    <x v="26"/>
    <n v="49000"/>
    <n v="-2569"/>
    <x v="23"/>
  </r>
  <r>
    <n v="1114"/>
    <x v="112"/>
    <x v="0"/>
    <x v="5"/>
    <n v="55000"/>
    <n v="-472"/>
    <x v="1"/>
  </r>
  <r>
    <n v="1115"/>
    <x v="113"/>
    <x v="1"/>
    <x v="27"/>
    <n v="51000"/>
    <n v="48"/>
    <x v="28"/>
  </r>
  <r>
    <n v="1116"/>
    <x v="91"/>
    <x v="2"/>
    <x v="24"/>
    <n v="68000"/>
    <n v="-7808"/>
    <x v="12"/>
  </r>
  <r>
    <n v="1117"/>
    <x v="114"/>
    <x v="3"/>
    <x v="25"/>
    <n v="57000"/>
    <n v="-1019"/>
    <x v="34"/>
  </r>
  <r>
    <n v="1118"/>
    <x v="115"/>
    <x v="4"/>
    <x v="26"/>
    <n v="48000"/>
    <n v="34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7:B52" firstHeaderRow="1" firstDataRow="1" firstDataCol="1"/>
  <pivotFields count="7"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axis="axisRow" showAll="0">
      <items count="30">
        <item x="3"/>
        <item x="20"/>
        <item x="8"/>
        <item x="13"/>
        <item x="25"/>
        <item x="5"/>
        <item x="18"/>
        <item x="22"/>
        <item x="10"/>
        <item x="0"/>
        <item x="15"/>
        <item x="2"/>
        <item x="6"/>
        <item x="27"/>
        <item x="11"/>
        <item x="1"/>
        <item x="19"/>
        <item x="23"/>
        <item x="28"/>
        <item x="12"/>
        <item x="17"/>
        <item x="26"/>
        <item x="4"/>
        <item x="9"/>
        <item x="21"/>
        <item x="14"/>
        <item x="16"/>
        <item x="7"/>
        <item x="24"/>
        <item t="default"/>
      </items>
    </pivotField>
    <pivotField showAll="0"/>
    <pivotField showAll="0"/>
    <pivotField dataField="1" showAll="0"/>
  </pivotFields>
  <rowFields count="2">
    <field x="2"/>
    <field x="3"/>
  </rowFields>
  <rowItems count="35">
    <i>
      <x/>
    </i>
    <i r="1">
      <x/>
    </i>
    <i r="1">
      <x v="2"/>
    </i>
    <i r="1">
      <x v="3"/>
    </i>
    <i r="1">
      <x v="4"/>
    </i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"/>
    </i>
    <i r="1">
      <x v="11"/>
    </i>
    <i r="1">
      <x v="18"/>
    </i>
    <i r="1">
      <x v="19"/>
    </i>
    <i r="1">
      <x v="26"/>
    </i>
    <i r="1">
      <x v="27"/>
    </i>
    <i r="1">
      <x v="28"/>
    </i>
    <i>
      <x v="3"/>
    </i>
    <i r="1">
      <x v="12"/>
    </i>
    <i r="1">
      <x v="13"/>
    </i>
    <i r="1">
      <x v="14"/>
    </i>
    <i r="1">
      <x v="15"/>
    </i>
    <i r="1">
      <x v="16"/>
    </i>
    <i r="1">
      <x v="17"/>
    </i>
    <i>
      <x v="4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Sum of Net salary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8:B14" firstHeaderRow="1" firstDataRow="1" firstDataCol="1"/>
  <pivotFields count="7"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et salary" fld="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0:B82" firstHeaderRow="1" firstDataRow="1" firstDataCol="1"/>
  <pivotFields count="7">
    <pivotField showAll="0"/>
    <pivotField axis="axisRow" showAll="0" measureFilter="1" sortType="descending">
      <items count="117">
        <item x="55"/>
        <item x="32"/>
        <item x="53"/>
        <item x="38"/>
        <item x="113"/>
        <item x="88"/>
        <item x="100"/>
        <item x="67"/>
        <item x="5"/>
        <item x="9"/>
        <item x="20"/>
        <item x="68"/>
        <item x="114"/>
        <item x="21"/>
        <item x="87"/>
        <item x="66"/>
        <item x="89"/>
        <item x="112"/>
        <item x="43"/>
        <item x="33"/>
        <item x="60"/>
        <item x="80"/>
        <item x="30"/>
        <item x="17"/>
        <item x="2"/>
        <item x="81"/>
        <item x="48"/>
        <item x="63"/>
        <item x="18"/>
        <item x="95"/>
        <item x="25"/>
        <item x="105"/>
        <item x="59"/>
        <item x="70"/>
        <item x="101"/>
        <item x="109"/>
        <item x="93"/>
        <item x="39"/>
        <item x="11"/>
        <item x="84"/>
        <item x="91"/>
        <item x="54"/>
        <item x="46"/>
        <item x="19"/>
        <item x="78"/>
        <item x="106"/>
        <item x="40"/>
        <item x="23"/>
        <item x="10"/>
        <item x="47"/>
        <item x="72"/>
        <item x="86"/>
        <item x="24"/>
        <item x="0"/>
        <item x="3"/>
        <item x="7"/>
        <item x="26"/>
        <item x="82"/>
        <item x="51"/>
        <item x="34"/>
        <item x="90"/>
        <item x="97"/>
        <item x="104"/>
        <item x="28"/>
        <item x="77"/>
        <item x="36"/>
        <item x="61"/>
        <item x="42"/>
        <item x="35"/>
        <item x="57"/>
        <item x="22"/>
        <item x="115"/>
        <item x="103"/>
        <item x="64"/>
        <item x="16"/>
        <item x="94"/>
        <item x="27"/>
        <item x="1"/>
        <item x="65"/>
        <item x="111"/>
        <item x="50"/>
        <item x="108"/>
        <item x="75"/>
        <item x="98"/>
        <item x="45"/>
        <item x="4"/>
        <item x="62"/>
        <item x="6"/>
        <item x="74"/>
        <item x="41"/>
        <item x="12"/>
        <item x="44"/>
        <item x="83"/>
        <item x="56"/>
        <item x="14"/>
        <item x="76"/>
        <item x="31"/>
        <item x="58"/>
        <item x="52"/>
        <item x="79"/>
        <item x="110"/>
        <item x="107"/>
        <item x="96"/>
        <item x="73"/>
        <item x="37"/>
        <item x="69"/>
        <item x="85"/>
        <item x="15"/>
        <item x="71"/>
        <item x="8"/>
        <item x="92"/>
        <item x="13"/>
        <item x="99"/>
        <item x="29"/>
        <item x="49"/>
        <item x="10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 v="1"/>
    </i>
    <i>
      <x v="8"/>
    </i>
    <i>
      <x v="9"/>
    </i>
    <i>
      <x v="43"/>
    </i>
    <i>
      <x v="56"/>
    </i>
    <i>
      <x v="67"/>
    </i>
    <i>
      <x v="74"/>
    </i>
    <i>
      <x v="76"/>
    </i>
    <i>
      <x v="86"/>
    </i>
    <i>
      <x v="87"/>
    </i>
    <i>
      <x v="104"/>
    </i>
    <i t="grand">
      <x/>
    </i>
  </rowItems>
  <colItems count="1">
    <i/>
  </colItems>
  <dataFields count="1">
    <dataField name="Sum of Net salary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55:B67" firstHeaderRow="1" firstDataRow="1" firstDataCol="1" rowPageCount="1" colPageCount="1"/>
  <pivotFields count="7">
    <pivotField showAll="0"/>
    <pivotField axis="axisRow" showAll="0" measureFilter="1">
      <items count="117">
        <item x="102"/>
        <item x="49"/>
        <item x="29"/>
        <item x="99"/>
        <item x="13"/>
        <item x="92"/>
        <item x="8"/>
        <item x="71"/>
        <item x="15"/>
        <item x="85"/>
        <item x="69"/>
        <item x="37"/>
        <item x="73"/>
        <item x="96"/>
        <item x="107"/>
        <item x="110"/>
        <item x="79"/>
        <item x="52"/>
        <item x="58"/>
        <item x="31"/>
        <item x="76"/>
        <item x="14"/>
        <item x="56"/>
        <item x="83"/>
        <item x="44"/>
        <item x="12"/>
        <item x="41"/>
        <item x="74"/>
        <item x="6"/>
        <item x="62"/>
        <item x="4"/>
        <item x="45"/>
        <item x="98"/>
        <item x="75"/>
        <item x="108"/>
        <item x="50"/>
        <item x="111"/>
        <item x="65"/>
        <item x="1"/>
        <item x="27"/>
        <item x="94"/>
        <item x="16"/>
        <item x="64"/>
        <item x="103"/>
        <item x="115"/>
        <item x="22"/>
        <item x="57"/>
        <item x="35"/>
        <item x="42"/>
        <item x="61"/>
        <item x="36"/>
        <item x="77"/>
        <item x="28"/>
        <item x="104"/>
        <item x="97"/>
        <item x="90"/>
        <item x="34"/>
        <item x="51"/>
        <item x="82"/>
        <item x="26"/>
        <item x="7"/>
        <item x="3"/>
        <item x="0"/>
        <item x="24"/>
        <item x="86"/>
        <item x="72"/>
        <item x="47"/>
        <item x="10"/>
        <item x="23"/>
        <item x="40"/>
        <item x="106"/>
        <item x="78"/>
        <item x="19"/>
        <item x="46"/>
        <item x="54"/>
        <item x="91"/>
        <item x="84"/>
        <item x="11"/>
        <item x="39"/>
        <item x="93"/>
        <item x="109"/>
        <item x="101"/>
        <item x="70"/>
        <item x="59"/>
        <item x="105"/>
        <item x="25"/>
        <item x="95"/>
        <item x="18"/>
        <item x="63"/>
        <item x="48"/>
        <item x="81"/>
        <item x="2"/>
        <item x="17"/>
        <item x="30"/>
        <item x="80"/>
        <item x="60"/>
        <item x="33"/>
        <item x="43"/>
        <item x="112"/>
        <item x="89"/>
        <item x="66"/>
        <item x="87"/>
        <item x="21"/>
        <item x="114"/>
        <item x="68"/>
        <item x="20"/>
        <item x="9"/>
        <item x="5"/>
        <item x="67"/>
        <item x="100"/>
        <item x="88"/>
        <item x="113"/>
        <item x="38"/>
        <item x="53"/>
        <item x="32"/>
        <item x="55"/>
        <item t="default"/>
      </items>
    </pivotField>
    <pivotField showAll="0"/>
    <pivotField showAll="0"/>
    <pivotField showAll="0"/>
    <pivotField showAll="0"/>
    <pivotField axis="axisPage" dataField="1" showAll="0">
      <items count="36">
        <item x="25"/>
        <item x="9"/>
        <item x="19"/>
        <item x="6"/>
        <item x="16"/>
        <item x="24"/>
        <item x="5"/>
        <item x="26"/>
        <item x="15"/>
        <item x="8"/>
        <item x="23"/>
        <item x="3"/>
        <item x="28"/>
        <item x="18"/>
        <item x="11"/>
        <item x="30"/>
        <item x="1"/>
        <item x="10"/>
        <item x="34"/>
        <item x="17"/>
        <item x="20"/>
        <item x="0"/>
        <item x="4"/>
        <item x="27"/>
        <item x="14"/>
        <item x="2"/>
        <item x="32"/>
        <item x="21"/>
        <item x="12"/>
        <item x="29"/>
        <item x="7"/>
        <item x="22"/>
        <item x="31"/>
        <item x="33"/>
        <item x="13"/>
        <item t="default"/>
      </items>
    </pivotField>
  </pivotFields>
  <rowFields count="1">
    <field x="1"/>
  </rowFields>
  <rowItems count="12">
    <i>
      <x v="3"/>
    </i>
    <i>
      <x v="4"/>
    </i>
    <i>
      <x v="35"/>
    </i>
    <i>
      <x v="45"/>
    </i>
    <i>
      <x v="60"/>
    </i>
    <i>
      <x v="69"/>
    </i>
    <i>
      <x v="75"/>
    </i>
    <i>
      <x v="80"/>
    </i>
    <i>
      <x v="82"/>
    </i>
    <i>
      <x v="83"/>
    </i>
    <i>
      <x v="115"/>
    </i>
    <i t="grand">
      <x/>
    </i>
  </rowItems>
  <colItems count="1">
    <i/>
  </colItems>
  <pageFields count="1">
    <pageField fld="6" hier="-1"/>
  </pageFields>
  <dataFields count="1">
    <dataField name="Sum of Net salary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43D4CD-00ED-4BD5-857B-0422C6B1A531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zoomScale="68" zoomScaleNormal="68" workbookViewId="0">
      <selection activeCell="G17" sqref="G17"/>
    </sheetView>
  </sheetViews>
  <sheetFormatPr defaultRowHeight="14.5" x14ac:dyDescent="0.35"/>
  <cols>
    <col min="1" max="1" width="11.26953125" bestFit="1" customWidth="1"/>
    <col min="2" max="2" width="17.36328125" bestFit="1" customWidth="1"/>
    <col min="3" max="3" width="10.90625" bestFit="1" customWidth="1"/>
    <col min="4" max="4" width="20.81640625" bestFit="1" customWidth="1"/>
    <col min="5" max="5" width="11.36328125" bestFit="1" customWidth="1"/>
    <col min="6" max="6" width="10.1796875" customWidth="1"/>
    <col min="7" max="7" width="15.54296875" style="34" customWidth="1"/>
    <col min="8" max="8" width="5.453125" bestFit="1" customWidth="1"/>
  </cols>
  <sheetData>
    <row r="1" spans="1:8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4</v>
      </c>
      <c r="H1" s="12" t="s">
        <v>224</v>
      </c>
    </row>
    <row r="2" spans="1:8" x14ac:dyDescent="0.35">
      <c r="A2">
        <v>1001</v>
      </c>
      <c r="B2" t="s">
        <v>6</v>
      </c>
      <c r="C2" t="s">
        <v>7</v>
      </c>
      <c r="D2" t="s">
        <v>8</v>
      </c>
      <c r="E2" t="s">
        <v>9</v>
      </c>
      <c r="F2">
        <v>60000</v>
      </c>
      <c r="G2" s="33">
        <v>29356</v>
      </c>
      <c r="H2">
        <f ca="1">ROUND((TODAY()-G2)/365,0)</f>
        <v>44</v>
      </c>
    </row>
    <row r="3" spans="1:8" x14ac:dyDescent="0.35">
      <c r="A3">
        <v>1002</v>
      </c>
      <c r="B3" t="s">
        <v>10</v>
      </c>
      <c r="C3" t="s">
        <v>11</v>
      </c>
      <c r="D3" t="s">
        <v>12</v>
      </c>
      <c r="E3" t="s">
        <v>13</v>
      </c>
      <c r="F3">
        <v>55000</v>
      </c>
      <c r="G3" s="33">
        <v>31371</v>
      </c>
      <c r="H3">
        <f t="shared" ref="H3:H66" ca="1" si="0">ROUND((TODAY()-G3)/365,0)</f>
        <v>38</v>
      </c>
    </row>
    <row r="4" spans="1:8" x14ac:dyDescent="0.35">
      <c r="A4">
        <v>1003</v>
      </c>
      <c r="B4" t="s">
        <v>14</v>
      </c>
      <c r="C4" t="s">
        <v>15</v>
      </c>
      <c r="D4" t="s">
        <v>16</v>
      </c>
      <c r="E4" s="1">
        <v>28771</v>
      </c>
      <c r="F4">
        <v>65000</v>
      </c>
      <c r="G4" s="33">
        <v>28712</v>
      </c>
      <c r="H4">
        <f t="shared" ca="1" si="0"/>
        <v>46</v>
      </c>
    </row>
    <row r="5" spans="1:8" x14ac:dyDescent="0.35">
      <c r="A5">
        <v>1004</v>
      </c>
      <c r="B5" t="s">
        <v>17</v>
      </c>
      <c r="C5" t="s">
        <v>18</v>
      </c>
      <c r="D5" t="s">
        <v>19</v>
      </c>
      <c r="E5" t="s">
        <v>20</v>
      </c>
      <c r="F5">
        <v>50000</v>
      </c>
      <c r="G5" s="33">
        <v>32957</v>
      </c>
      <c r="H5">
        <f t="shared" ca="1" si="0"/>
        <v>34</v>
      </c>
    </row>
    <row r="6" spans="1:8" x14ac:dyDescent="0.35">
      <c r="A6">
        <v>1005</v>
      </c>
      <c r="B6" t="s">
        <v>21</v>
      </c>
      <c r="C6" t="s">
        <v>22</v>
      </c>
      <c r="D6" t="s">
        <v>23</v>
      </c>
      <c r="E6" t="s">
        <v>24</v>
      </c>
      <c r="F6">
        <v>62000</v>
      </c>
      <c r="G6" s="33">
        <v>30162</v>
      </c>
      <c r="H6">
        <f t="shared" ca="1" si="0"/>
        <v>42</v>
      </c>
    </row>
    <row r="7" spans="1:8" x14ac:dyDescent="0.35">
      <c r="A7">
        <v>1006</v>
      </c>
      <c r="B7" t="s">
        <v>25</v>
      </c>
      <c r="C7" t="s">
        <v>7</v>
      </c>
      <c r="D7" t="s">
        <v>26</v>
      </c>
      <c r="E7" s="1">
        <v>33939</v>
      </c>
      <c r="F7">
        <v>45000</v>
      </c>
      <c r="G7" s="33">
        <v>33615</v>
      </c>
      <c r="H7">
        <f t="shared" ca="1" si="0"/>
        <v>32</v>
      </c>
    </row>
    <row r="8" spans="1:8" x14ac:dyDescent="0.35">
      <c r="A8">
        <v>1007</v>
      </c>
      <c r="B8" t="s">
        <v>27</v>
      </c>
      <c r="C8" t="s">
        <v>11</v>
      </c>
      <c r="D8" t="s">
        <v>28</v>
      </c>
      <c r="E8" s="1">
        <v>31906</v>
      </c>
      <c r="F8">
        <v>42000</v>
      </c>
      <c r="G8" s="33">
        <v>32025</v>
      </c>
      <c r="H8">
        <f t="shared" ca="1" si="0"/>
        <v>37</v>
      </c>
    </row>
    <row r="9" spans="1:8" x14ac:dyDescent="0.35">
      <c r="A9">
        <v>1008</v>
      </c>
      <c r="B9" t="s">
        <v>29</v>
      </c>
      <c r="C9" t="s">
        <v>15</v>
      </c>
      <c r="D9" t="s">
        <v>30</v>
      </c>
      <c r="E9" t="s">
        <v>31</v>
      </c>
      <c r="F9">
        <v>70000</v>
      </c>
      <c r="G9" s="33">
        <v>32616</v>
      </c>
      <c r="H9">
        <f t="shared" ca="1" si="0"/>
        <v>35</v>
      </c>
    </row>
    <row r="10" spans="1:8" x14ac:dyDescent="0.35">
      <c r="A10">
        <v>1009</v>
      </c>
      <c r="B10" t="s">
        <v>32</v>
      </c>
      <c r="C10" t="s">
        <v>18</v>
      </c>
      <c r="D10" t="s">
        <v>33</v>
      </c>
      <c r="E10" t="s">
        <v>34</v>
      </c>
      <c r="F10">
        <v>48000</v>
      </c>
      <c r="G10" s="33">
        <v>30489</v>
      </c>
      <c r="H10">
        <f t="shared" ca="1" si="0"/>
        <v>41</v>
      </c>
    </row>
    <row r="11" spans="1:8" x14ac:dyDescent="0.35">
      <c r="A11">
        <v>1010</v>
      </c>
      <c r="B11" t="s">
        <v>35</v>
      </c>
      <c r="C11" t="s">
        <v>22</v>
      </c>
      <c r="D11" t="s">
        <v>36</v>
      </c>
      <c r="E11" s="1">
        <v>34923</v>
      </c>
      <c r="F11">
        <v>40000</v>
      </c>
      <c r="G11" s="33">
        <v>35041</v>
      </c>
      <c r="H11">
        <f t="shared" ca="1" si="0"/>
        <v>28</v>
      </c>
    </row>
    <row r="12" spans="1:8" x14ac:dyDescent="0.35">
      <c r="A12">
        <v>1011</v>
      </c>
      <c r="B12" t="s">
        <v>37</v>
      </c>
      <c r="C12" t="s">
        <v>7</v>
      </c>
      <c r="D12" t="s">
        <v>38</v>
      </c>
      <c r="E12" t="s">
        <v>39</v>
      </c>
      <c r="F12">
        <v>56000</v>
      </c>
      <c r="G12" s="33">
        <v>30726</v>
      </c>
      <c r="H12">
        <f t="shared" ca="1" si="0"/>
        <v>40</v>
      </c>
    </row>
    <row r="13" spans="1:8" x14ac:dyDescent="0.35">
      <c r="A13">
        <v>1012</v>
      </c>
      <c r="B13" t="s">
        <v>40</v>
      </c>
      <c r="C13" t="s">
        <v>11</v>
      </c>
      <c r="D13" t="s">
        <v>41</v>
      </c>
      <c r="E13" t="s">
        <v>42</v>
      </c>
      <c r="F13">
        <v>53000</v>
      </c>
      <c r="G13" s="33">
        <v>31714</v>
      </c>
      <c r="H13">
        <f t="shared" ca="1" si="0"/>
        <v>37</v>
      </c>
    </row>
    <row r="14" spans="1:8" x14ac:dyDescent="0.35">
      <c r="A14">
        <v>1013</v>
      </c>
      <c r="B14" t="s">
        <v>43</v>
      </c>
      <c r="C14" t="s">
        <v>15</v>
      </c>
      <c r="D14" t="s">
        <v>44</v>
      </c>
      <c r="E14" t="s">
        <v>45</v>
      </c>
      <c r="F14">
        <v>68000</v>
      </c>
      <c r="G14" s="33">
        <v>29662</v>
      </c>
      <c r="H14">
        <f t="shared" ca="1" si="0"/>
        <v>43</v>
      </c>
    </row>
    <row r="15" spans="1:8" x14ac:dyDescent="0.35">
      <c r="A15">
        <v>1014</v>
      </c>
      <c r="B15" t="s">
        <v>46</v>
      </c>
      <c r="C15" t="s">
        <v>18</v>
      </c>
      <c r="D15" t="s">
        <v>47</v>
      </c>
      <c r="E15" s="1">
        <v>27434</v>
      </c>
      <c r="F15">
        <v>75000</v>
      </c>
      <c r="G15" s="33">
        <v>27639</v>
      </c>
      <c r="H15">
        <f t="shared" ca="1" si="0"/>
        <v>49</v>
      </c>
    </row>
    <row r="16" spans="1:8" x14ac:dyDescent="0.35">
      <c r="A16">
        <v>1015</v>
      </c>
      <c r="B16" t="s">
        <v>48</v>
      </c>
      <c r="C16" t="s">
        <v>22</v>
      </c>
      <c r="D16" t="s">
        <v>49</v>
      </c>
      <c r="E16" s="1">
        <v>28379</v>
      </c>
      <c r="F16">
        <v>64000</v>
      </c>
      <c r="G16" s="33">
        <v>28438</v>
      </c>
      <c r="H16">
        <f t="shared" ca="1" si="0"/>
        <v>46</v>
      </c>
    </row>
    <row r="17" spans="1:8" x14ac:dyDescent="0.35">
      <c r="A17">
        <v>1016</v>
      </c>
      <c r="B17" t="s">
        <v>50</v>
      </c>
      <c r="C17" t="s">
        <v>7</v>
      </c>
      <c r="D17" t="s">
        <v>51</v>
      </c>
      <c r="E17" t="s">
        <v>52</v>
      </c>
      <c r="F17">
        <v>47000</v>
      </c>
      <c r="G17" s="33">
        <v>34174</v>
      </c>
      <c r="H17">
        <f t="shared" ca="1" si="0"/>
        <v>31</v>
      </c>
    </row>
    <row r="18" spans="1:8" x14ac:dyDescent="0.35">
      <c r="A18">
        <v>1017</v>
      </c>
      <c r="B18" t="s">
        <v>53</v>
      </c>
      <c r="C18" t="s">
        <v>11</v>
      </c>
      <c r="D18" t="s">
        <v>28</v>
      </c>
      <c r="E18" t="s">
        <v>54</v>
      </c>
      <c r="F18">
        <v>43000</v>
      </c>
      <c r="G18" s="33">
        <v>33376</v>
      </c>
      <c r="H18">
        <f t="shared" ca="1" si="0"/>
        <v>33</v>
      </c>
    </row>
    <row r="19" spans="1:8" x14ac:dyDescent="0.35">
      <c r="A19">
        <v>1018</v>
      </c>
      <c r="B19" t="s">
        <v>55</v>
      </c>
      <c r="C19" t="s">
        <v>15</v>
      </c>
      <c r="D19" t="s">
        <v>56</v>
      </c>
      <c r="E19" s="1">
        <v>32210</v>
      </c>
      <c r="F19">
        <v>58000</v>
      </c>
      <c r="G19" s="33">
        <v>32358</v>
      </c>
      <c r="H19">
        <f t="shared" ca="1" si="0"/>
        <v>36</v>
      </c>
    </row>
    <row r="20" spans="1:8" x14ac:dyDescent="0.35">
      <c r="A20">
        <v>1019</v>
      </c>
      <c r="B20" t="s">
        <v>57</v>
      </c>
      <c r="C20" t="s">
        <v>18</v>
      </c>
      <c r="D20" t="s">
        <v>19</v>
      </c>
      <c r="E20" t="s">
        <v>58</v>
      </c>
      <c r="F20">
        <v>52000</v>
      </c>
      <c r="G20" s="33">
        <v>29571</v>
      </c>
      <c r="H20">
        <f t="shared" ca="1" si="0"/>
        <v>43</v>
      </c>
    </row>
    <row r="21" spans="1:8" x14ac:dyDescent="0.35">
      <c r="A21">
        <v>1020</v>
      </c>
      <c r="B21" t="s">
        <v>59</v>
      </c>
      <c r="C21" t="s">
        <v>22</v>
      </c>
      <c r="D21" t="s">
        <v>60</v>
      </c>
      <c r="E21" t="s">
        <v>61</v>
      </c>
      <c r="F21">
        <v>41000</v>
      </c>
      <c r="G21" s="33">
        <v>30793</v>
      </c>
      <c r="H21">
        <f t="shared" ca="1" si="0"/>
        <v>40</v>
      </c>
    </row>
    <row r="22" spans="1:8" x14ac:dyDescent="0.35">
      <c r="A22">
        <v>1021</v>
      </c>
      <c r="B22" t="s">
        <v>62</v>
      </c>
      <c r="C22" t="s">
        <v>7</v>
      </c>
      <c r="D22" t="s">
        <v>63</v>
      </c>
      <c r="E22" s="1">
        <v>28981</v>
      </c>
      <c r="F22">
        <v>59000</v>
      </c>
      <c r="G22" s="33">
        <v>29011</v>
      </c>
      <c r="H22">
        <f t="shared" ca="1" si="0"/>
        <v>45</v>
      </c>
    </row>
    <row r="23" spans="1:8" x14ac:dyDescent="0.35">
      <c r="A23">
        <v>1022</v>
      </c>
      <c r="B23" t="s">
        <v>64</v>
      </c>
      <c r="C23" t="s">
        <v>11</v>
      </c>
      <c r="D23" t="s">
        <v>65</v>
      </c>
      <c r="E23" t="s">
        <v>66</v>
      </c>
      <c r="F23">
        <v>67000</v>
      </c>
      <c r="G23" s="33">
        <v>30344</v>
      </c>
      <c r="H23">
        <f t="shared" ca="1" si="0"/>
        <v>41</v>
      </c>
    </row>
    <row r="24" spans="1:8" x14ac:dyDescent="0.35">
      <c r="A24">
        <v>1023</v>
      </c>
      <c r="B24" t="s">
        <v>67</v>
      </c>
      <c r="C24" t="s">
        <v>15</v>
      </c>
      <c r="D24" t="s">
        <v>68</v>
      </c>
      <c r="E24" t="s">
        <v>69</v>
      </c>
      <c r="F24">
        <v>71000</v>
      </c>
      <c r="G24" s="33">
        <v>31730</v>
      </c>
      <c r="H24">
        <f t="shared" ca="1" si="0"/>
        <v>37</v>
      </c>
    </row>
    <row r="25" spans="1:8" x14ac:dyDescent="0.35">
      <c r="A25">
        <v>1024</v>
      </c>
      <c r="B25" t="s">
        <v>70</v>
      </c>
      <c r="C25" t="s">
        <v>18</v>
      </c>
      <c r="D25" t="s">
        <v>33</v>
      </c>
      <c r="E25" s="1">
        <v>34554</v>
      </c>
      <c r="F25">
        <v>49000</v>
      </c>
      <c r="G25" s="33">
        <v>34554</v>
      </c>
      <c r="H25">
        <f t="shared" ca="1" si="0"/>
        <v>30</v>
      </c>
    </row>
    <row r="26" spans="1:8" x14ac:dyDescent="0.35">
      <c r="A26">
        <v>1025</v>
      </c>
      <c r="B26" t="s">
        <v>71</v>
      </c>
      <c r="C26" t="s">
        <v>22</v>
      </c>
      <c r="D26" t="s">
        <v>72</v>
      </c>
      <c r="E26" s="1">
        <v>31838</v>
      </c>
      <c r="F26">
        <v>55000</v>
      </c>
      <c r="G26" s="33">
        <v>31811</v>
      </c>
      <c r="H26">
        <f t="shared" ca="1" si="0"/>
        <v>37</v>
      </c>
    </row>
    <row r="27" spans="1:8" x14ac:dyDescent="0.35">
      <c r="A27">
        <v>1026</v>
      </c>
      <c r="B27" t="s">
        <v>73</v>
      </c>
      <c r="C27" t="s">
        <v>7</v>
      </c>
      <c r="D27" t="s">
        <v>74</v>
      </c>
      <c r="E27" t="s">
        <v>75</v>
      </c>
      <c r="F27">
        <v>60000</v>
      </c>
      <c r="G27" s="33">
        <v>27867</v>
      </c>
      <c r="H27">
        <f t="shared" ca="1" si="0"/>
        <v>48</v>
      </c>
    </row>
    <row r="28" spans="1:8" x14ac:dyDescent="0.35">
      <c r="A28">
        <v>1027</v>
      </c>
      <c r="B28" t="s">
        <v>76</v>
      </c>
      <c r="C28" t="s">
        <v>11</v>
      </c>
      <c r="D28" t="s">
        <v>28</v>
      </c>
      <c r="E28" s="1">
        <v>32883</v>
      </c>
      <c r="F28">
        <v>44000</v>
      </c>
      <c r="G28" s="33">
        <v>33147</v>
      </c>
      <c r="H28">
        <f t="shared" ca="1" si="0"/>
        <v>33</v>
      </c>
    </row>
    <row r="29" spans="1:8" x14ac:dyDescent="0.35">
      <c r="A29">
        <v>1028</v>
      </c>
      <c r="B29" t="s">
        <v>77</v>
      </c>
      <c r="C29" t="s">
        <v>15</v>
      </c>
      <c r="D29" t="s">
        <v>30</v>
      </c>
      <c r="E29" t="s">
        <v>78</v>
      </c>
      <c r="G29" s="33">
        <v>30310</v>
      </c>
      <c r="H29">
        <f t="shared" ca="1" si="0"/>
        <v>41</v>
      </c>
    </row>
    <row r="30" spans="1:8" x14ac:dyDescent="0.35">
      <c r="A30">
        <v>1029</v>
      </c>
      <c r="B30" t="s">
        <v>79</v>
      </c>
      <c r="C30" t="s">
        <v>7</v>
      </c>
      <c r="D30" t="s">
        <v>26</v>
      </c>
      <c r="E30" t="s">
        <v>80</v>
      </c>
      <c r="F30">
        <v>46000</v>
      </c>
      <c r="G30" s="33">
        <v>33464</v>
      </c>
      <c r="H30">
        <f t="shared" ca="1" si="0"/>
        <v>33</v>
      </c>
    </row>
    <row r="31" spans="1:8" x14ac:dyDescent="0.35">
      <c r="A31">
        <v>1030</v>
      </c>
      <c r="B31" t="s">
        <v>81</v>
      </c>
      <c r="C31" t="s">
        <v>11</v>
      </c>
      <c r="D31" t="s">
        <v>82</v>
      </c>
      <c r="E31" t="s">
        <v>83</v>
      </c>
      <c r="F31">
        <v>52000</v>
      </c>
      <c r="G31" s="33">
        <v>32229</v>
      </c>
      <c r="H31">
        <f t="shared" ca="1" si="0"/>
        <v>36</v>
      </c>
    </row>
    <row r="32" spans="1:8" x14ac:dyDescent="0.35">
      <c r="A32">
        <v>1031</v>
      </c>
      <c r="B32" t="s">
        <v>84</v>
      </c>
      <c r="C32" t="s">
        <v>15</v>
      </c>
      <c r="D32" t="s">
        <v>85</v>
      </c>
      <c r="E32" t="s">
        <v>86</v>
      </c>
      <c r="F32">
        <v>63000</v>
      </c>
      <c r="G32" s="33">
        <v>31247</v>
      </c>
      <c r="H32">
        <f t="shared" ca="1" si="0"/>
        <v>39</v>
      </c>
    </row>
    <row r="33" spans="1:8" x14ac:dyDescent="0.35">
      <c r="A33">
        <v>1032</v>
      </c>
      <c r="B33" t="s">
        <v>87</v>
      </c>
      <c r="C33" t="s">
        <v>18</v>
      </c>
      <c r="D33" t="s">
        <v>88</v>
      </c>
      <c r="E33" s="1">
        <v>34011</v>
      </c>
      <c r="F33">
        <v>51000</v>
      </c>
      <c r="G33" s="33">
        <v>34275</v>
      </c>
      <c r="H33">
        <f t="shared" ca="1" si="0"/>
        <v>30</v>
      </c>
    </row>
    <row r="34" spans="1:8" x14ac:dyDescent="0.35">
      <c r="A34">
        <v>1033</v>
      </c>
      <c r="B34" t="s">
        <v>89</v>
      </c>
      <c r="C34" t="s">
        <v>22</v>
      </c>
      <c r="D34" t="s">
        <v>90</v>
      </c>
      <c r="E34" s="1">
        <v>32725</v>
      </c>
      <c r="F34">
        <v>43000</v>
      </c>
      <c r="G34" s="33">
        <v>32636</v>
      </c>
      <c r="H34">
        <f t="shared" ca="1" si="0"/>
        <v>35</v>
      </c>
    </row>
    <row r="35" spans="1:8" x14ac:dyDescent="0.35">
      <c r="A35">
        <v>1034</v>
      </c>
      <c r="B35" t="s">
        <v>91</v>
      </c>
      <c r="C35" t="s">
        <v>7</v>
      </c>
      <c r="D35" t="s">
        <v>26</v>
      </c>
      <c r="E35" t="s">
        <v>92</v>
      </c>
      <c r="F35">
        <v>48000</v>
      </c>
      <c r="G35" s="33">
        <v>32050</v>
      </c>
      <c r="H35">
        <f t="shared" ca="1" si="0"/>
        <v>36</v>
      </c>
    </row>
    <row r="36" spans="1:8" x14ac:dyDescent="0.35">
      <c r="A36">
        <v>1035</v>
      </c>
      <c r="B36" t="s">
        <v>93</v>
      </c>
      <c r="C36" t="s">
        <v>11</v>
      </c>
      <c r="D36" t="s">
        <v>94</v>
      </c>
      <c r="E36" t="s">
        <v>95</v>
      </c>
      <c r="F36">
        <v>47000</v>
      </c>
      <c r="G36" s="33">
        <v>32978</v>
      </c>
      <c r="H36">
        <f t="shared" ca="1" si="0"/>
        <v>34</v>
      </c>
    </row>
    <row r="37" spans="1:8" x14ac:dyDescent="0.35">
      <c r="A37">
        <v>1036</v>
      </c>
      <c r="B37" t="s">
        <v>96</v>
      </c>
      <c r="C37" t="s">
        <v>15</v>
      </c>
      <c r="D37" t="s">
        <v>97</v>
      </c>
      <c r="E37" s="1">
        <v>30175</v>
      </c>
      <c r="F37">
        <v>69000</v>
      </c>
      <c r="G37" s="33">
        <v>30293</v>
      </c>
      <c r="H37">
        <f t="shared" ca="1" si="0"/>
        <v>41</v>
      </c>
    </row>
    <row r="38" spans="1:8" x14ac:dyDescent="0.35">
      <c r="A38">
        <v>1037</v>
      </c>
      <c r="B38" t="s">
        <v>98</v>
      </c>
      <c r="C38" t="s">
        <v>18</v>
      </c>
      <c r="D38" t="s">
        <v>88</v>
      </c>
      <c r="E38" t="s">
        <v>99</v>
      </c>
      <c r="F38">
        <v>54000</v>
      </c>
      <c r="G38" s="33">
        <v>30740</v>
      </c>
      <c r="H38">
        <f t="shared" ca="1" si="0"/>
        <v>40</v>
      </c>
    </row>
    <row r="39" spans="1:8" x14ac:dyDescent="0.35">
      <c r="A39">
        <v>1038</v>
      </c>
      <c r="B39" t="s">
        <v>100</v>
      </c>
      <c r="C39" t="s">
        <v>22</v>
      </c>
      <c r="D39" t="s">
        <v>90</v>
      </c>
      <c r="E39" t="s">
        <v>101</v>
      </c>
      <c r="F39">
        <v>44000</v>
      </c>
      <c r="G39" s="33">
        <v>33778</v>
      </c>
      <c r="H39">
        <f t="shared" ca="1" si="0"/>
        <v>32</v>
      </c>
    </row>
    <row r="40" spans="1:8" x14ac:dyDescent="0.35">
      <c r="A40">
        <v>1039</v>
      </c>
      <c r="B40" t="s">
        <v>102</v>
      </c>
      <c r="C40" t="s">
        <v>7</v>
      </c>
      <c r="D40" t="s">
        <v>26</v>
      </c>
      <c r="E40" s="1">
        <v>29900</v>
      </c>
      <c r="F40">
        <v>49000</v>
      </c>
      <c r="G40" s="33">
        <v>29870</v>
      </c>
      <c r="H40">
        <f t="shared" ca="1" si="0"/>
        <v>42</v>
      </c>
    </row>
    <row r="41" spans="1:8" x14ac:dyDescent="0.35">
      <c r="A41">
        <v>1040</v>
      </c>
      <c r="B41" t="s">
        <v>103</v>
      </c>
      <c r="C41" t="s">
        <v>11</v>
      </c>
      <c r="D41" t="s">
        <v>94</v>
      </c>
      <c r="E41" s="1">
        <v>31535</v>
      </c>
      <c r="F41">
        <v>48000</v>
      </c>
      <c r="G41" s="33">
        <v>31476</v>
      </c>
      <c r="H41">
        <f t="shared" ca="1" si="0"/>
        <v>38</v>
      </c>
    </row>
    <row r="42" spans="1:8" x14ac:dyDescent="0.35">
      <c r="A42">
        <v>1041</v>
      </c>
      <c r="B42" t="s">
        <v>104</v>
      </c>
      <c r="C42" t="s">
        <v>15</v>
      </c>
      <c r="D42" t="s">
        <v>30</v>
      </c>
      <c r="E42" t="s">
        <v>105</v>
      </c>
      <c r="F42">
        <v>72000</v>
      </c>
      <c r="G42" s="33">
        <v>32711</v>
      </c>
      <c r="H42">
        <f t="shared" ca="1" si="0"/>
        <v>35</v>
      </c>
    </row>
    <row r="43" spans="1:8" x14ac:dyDescent="0.35">
      <c r="A43">
        <v>1042</v>
      </c>
      <c r="B43" t="s">
        <v>106</v>
      </c>
      <c r="C43" t="s">
        <v>18</v>
      </c>
      <c r="D43" t="s">
        <v>88</v>
      </c>
      <c r="E43" t="s">
        <v>107</v>
      </c>
      <c r="F43">
        <v>55000</v>
      </c>
      <c r="G43" s="33">
        <v>28751</v>
      </c>
      <c r="H43">
        <f t="shared" ca="1" si="0"/>
        <v>45</v>
      </c>
    </row>
    <row r="44" spans="1:8" x14ac:dyDescent="0.35">
      <c r="A44">
        <v>1043</v>
      </c>
      <c r="B44" t="s">
        <v>108</v>
      </c>
      <c r="C44" t="s">
        <v>22</v>
      </c>
      <c r="D44" t="s">
        <v>90</v>
      </c>
      <c r="E44" s="1">
        <v>30509</v>
      </c>
      <c r="F44">
        <v>45000</v>
      </c>
      <c r="G44" s="33">
        <v>30657</v>
      </c>
      <c r="H44">
        <f t="shared" ca="1" si="0"/>
        <v>40</v>
      </c>
    </row>
    <row r="45" spans="1:8" x14ac:dyDescent="0.35">
      <c r="A45">
        <v>1044</v>
      </c>
      <c r="B45" t="s">
        <v>109</v>
      </c>
      <c r="C45" t="s">
        <v>7</v>
      </c>
      <c r="D45" t="s">
        <v>26</v>
      </c>
      <c r="E45" t="s">
        <v>110</v>
      </c>
      <c r="F45">
        <v>50000</v>
      </c>
      <c r="G45" s="33">
        <v>34725</v>
      </c>
      <c r="H45">
        <f t="shared" ca="1" si="0"/>
        <v>29</v>
      </c>
    </row>
    <row r="46" spans="1:8" x14ac:dyDescent="0.35">
      <c r="A46">
        <v>1045</v>
      </c>
      <c r="B46" t="s">
        <v>111</v>
      </c>
      <c r="C46" t="s">
        <v>11</v>
      </c>
      <c r="D46" t="s">
        <v>94</v>
      </c>
      <c r="E46" s="1">
        <v>29284</v>
      </c>
      <c r="F46">
        <v>49000</v>
      </c>
      <c r="G46" s="33">
        <v>29314</v>
      </c>
      <c r="H46">
        <f t="shared" ca="1" si="0"/>
        <v>44</v>
      </c>
    </row>
    <row r="47" spans="1:8" x14ac:dyDescent="0.35">
      <c r="A47">
        <v>1046</v>
      </c>
      <c r="B47" t="s">
        <v>112</v>
      </c>
      <c r="C47" t="s">
        <v>15</v>
      </c>
      <c r="D47" t="s">
        <v>85</v>
      </c>
      <c r="E47" t="s">
        <v>113</v>
      </c>
      <c r="F47">
        <v>66000</v>
      </c>
      <c r="G47" s="33">
        <v>31947</v>
      </c>
      <c r="H47">
        <f t="shared" ca="1" si="0"/>
        <v>37</v>
      </c>
    </row>
    <row r="48" spans="1:8" x14ac:dyDescent="0.35">
      <c r="A48">
        <v>1047</v>
      </c>
      <c r="B48" t="s">
        <v>114</v>
      </c>
      <c r="C48" t="s">
        <v>18</v>
      </c>
      <c r="D48" t="s">
        <v>88</v>
      </c>
      <c r="E48" t="s">
        <v>115</v>
      </c>
      <c r="F48">
        <v>53000</v>
      </c>
      <c r="G48" s="33">
        <v>30969</v>
      </c>
      <c r="H48">
        <f t="shared" ca="1" si="0"/>
        <v>39</v>
      </c>
    </row>
    <row r="49" spans="1:8" x14ac:dyDescent="0.35">
      <c r="A49">
        <v>1048</v>
      </c>
      <c r="B49" t="s">
        <v>116</v>
      </c>
      <c r="C49" t="s">
        <v>22</v>
      </c>
      <c r="D49" t="s">
        <v>90</v>
      </c>
      <c r="E49" s="1">
        <v>33544</v>
      </c>
      <c r="F49">
        <v>46000</v>
      </c>
      <c r="G49" s="33">
        <v>33280</v>
      </c>
      <c r="H49">
        <f t="shared" ca="1" si="0"/>
        <v>33</v>
      </c>
    </row>
    <row r="50" spans="1:8" x14ac:dyDescent="0.35">
      <c r="A50">
        <v>1049</v>
      </c>
      <c r="B50" t="s">
        <v>117</v>
      </c>
      <c r="C50" t="s">
        <v>7</v>
      </c>
      <c r="D50" t="s">
        <v>26</v>
      </c>
      <c r="E50" t="s">
        <v>118</v>
      </c>
      <c r="F50">
        <v>51000</v>
      </c>
      <c r="G50" s="33">
        <v>28273</v>
      </c>
      <c r="H50">
        <f t="shared" ca="1" si="0"/>
        <v>47</v>
      </c>
    </row>
    <row r="51" spans="1:8" x14ac:dyDescent="0.35">
      <c r="A51">
        <v>1050</v>
      </c>
      <c r="B51" t="s">
        <v>119</v>
      </c>
      <c r="C51" t="s">
        <v>11</v>
      </c>
      <c r="D51" t="s">
        <v>94</v>
      </c>
      <c r="E51" t="s">
        <v>120</v>
      </c>
      <c r="F51">
        <v>50000</v>
      </c>
      <c r="G51" s="33">
        <v>30180</v>
      </c>
      <c r="H51">
        <f t="shared" ca="1" si="0"/>
        <v>42</v>
      </c>
    </row>
    <row r="52" spans="1:8" x14ac:dyDescent="0.35">
      <c r="A52">
        <v>1051</v>
      </c>
      <c r="B52" t="s">
        <v>121</v>
      </c>
      <c r="C52" t="s">
        <v>15</v>
      </c>
      <c r="D52" t="s">
        <v>97</v>
      </c>
      <c r="E52" t="s">
        <v>122</v>
      </c>
      <c r="F52">
        <v>70000</v>
      </c>
      <c r="G52" s="33">
        <v>32842</v>
      </c>
      <c r="H52">
        <f t="shared" ca="1" si="0"/>
        <v>34</v>
      </c>
    </row>
    <row r="53" spans="1:8" x14ac:dyDescent="0.35">
      <c r="A53">
        <v>1052</v>
      </c>
      <c r="B53" t="s">
        <v>123</v>
      </c>
      <c r="C53" t="s">
        <v>18</v>
      </c>
      <c r="D53" t="s">
        <v>88</v>
      </c>
      <c r="E53" t="s">
        <v>124</v>
      </c>
      <c r="F53">
        <v>56000</v>
      </c>
      <c r="G53" s="33">
        <v>30430</v>
      </c>
      <c r="H53">
        <f t="shared" ca="1" si="0"/>
        <v>41</v>
      </c>
    </row>
    <row r="54" spans="1:8" x14ac:dyDescent="0.35">
      <c r="A54">
        <v>1053</v>
      </c>
      <c r="B54" t="s">
        <v>125</v>
      </c>
      <c r="C54" t="s">
        <v>22</v>
      </c>
      <c r="D54" t="s">
        <v>90</v>
      </c>
      <c r="E54" s="1">
        <v>34586</v>
      </c>
      <c r="F54">
        <v>47000</v>
      </c>
      <c r="G54" s="33">
        <v>34586</v>
      </c>
      <c r="H54">
        <f t="shared" ca="1" si="0"/>
        <v>30</v>
      </c>
    </row>
    <row r="55" spans="1:8" x14ac:dyDescent="0.35">
      <c r="A55">
        <v>1054</v>
      </c>
      <c r="B55" t="s">
        <v>126</v>
      </c>
      <c r="C55" t="s">
        <v>7</v>
      </c>
      <c r="D55" t="s">
        <v>26</v>
      </c>
      <c r="E55" s="1">
        <v>32489</v>
      </c>
      <c r="F55">
        <v>52000</v>
      </c>
      <c r="G55" s="33">
        <v>32489</v>
      </c>
      <c r="H55">
        <f t="shared" ca="1" si="0"/>
        <v>35</v>
      </c>
    </row>
    <row r="56" spans="1:8" x14ac:dyDescent="0.35">
      <c r="A56">
        <v>1055</v>
      </c>
      <c r="B56" t="s">
        <v>127</v>
      </c>
      <c r="C56" t="s">
        <v>11</v>
      </c>
      <c r="D56" t="s">
        <v>94</v>
      </c>
      <c r="E56" t="s">
        <v>128</v>
      </c>
      <c r="F56">
        <v>51000</v>
      </c>
      <c r="G56" s="33">
        <v>27927</v>
      </c>
      <c r="H56">
        <f t="shared" ca="1" si="0"/>
        <v>48</v>
      </c>
    </row>
    <row r="57" spans="1:8" x14ac:dyDescent="0.35">
      <c r="A57">
        <v>1056</v>
      </c>
      <c r="B57" t="s">
        <v>129</v>
      </c>
      <c r="C57" t="s">
        <v>15</v>
      </c>
      <c r="D57" t="s">
        <v>30</v>
      </c>
      <c r="E57" s="1">
        <v>29830</v>
      </c>
      <c r="F57">
        <v>74000</v>
      </c>
      <c r="G57" s="33">
        <v>29595</v>
      </c>
      <c r="H57">
        <f t="shared" ca="1" si="0"/>
        <v>43</v>
      </c>
    </row>
    <row r="58" spans="1:8" x14ac:dyDescent="0.35">
      <c r="A58">
        <v>1057</v>
      </c>
      <c r="B58" t="s">
        <v>130</v>
      </c>
      <c r="C58" t="s">
        <v>18</v>
      </c>
      <c r="D58" t="s">
        <v>88</v>
      </c>
      <c r="E58" s="1">
        <v>31140</v>
      </c>
      <c r="F58">
        <v>57000</v>
      </c>
      <c r="G58" s="33">
        <v>31110</v>
      </c>
      <c r="H58">
        <f t="shared" ca="1" si="0"/>
        <v>39</v>
      </c>
    </row>
    <row r="59" spans="1:8" x14ac:dyDescent="0.35">
      <c r="A59">
        <v>1058</v>
      </c>
      <c r="B59" t="s">
        <v>131</v>
      </c>
      <c r="C59" t="s">
        <v>22</v>
      </c>
      <c r="D59" t="s">
        <v>90</v>
      </c>
      <c r="E59" t="s">
        <v>132</v>
      </c>
      <c r="F59">
        <v>48000</v>
      </c>
      <c r="G59" s="33">
        <v>33081</v>
      </c>
      <c r="H59">
        <f t="shared" ca="1" si="0"/>
        <v>34</v>
      </c>
    </row>
    <row r="60" spans="1:8" x14ac:dyDescent="0.35">
      <c r="A60">
        <v>1059</v>
      </c>
      <c r="B60" t="s">
        <v>133</v>
      </c>
      <c r="C60" t="s">
        <v>7</v>
      </c>
      <c r="D60" t="s">
        <v>26</v>
      </c>
      <c r="E60" t="s">
        <v>134</v>
      </c>
      <c r="F60">
        <v>53000</v>
      </c>
      <c r="G60" s="33">
        <v>32404</v>
      </c>
      <c r="H60">
        <f t="shared" ca="1" si="0"/>
        <v>35</v>
      </c>
    </row>
    <row r="61" spans="1:8" x14ac:dyDescent="0.35">
      <c r="A61">
        <v>1060</v>
      </c>
      <c r="B61" t="s">
        <v>135</v>
      </c>
      <c r="C61" t="s">
        <v>11</v>
      </c>
      <c r="D61" t="s">
        <v>94</v>
      </c>
      <c r="E61" t="s">
        <v>136</v>
      </c>
      <c r="F61">
        <v>52000</v>
      </c>
      <c r="G61" s="33">
        <v>30681</v>
      </c>
      <c r="H61">
        <f t="shared" ca="1" si="0"/>
        <v>40</v>
      </c>
    </row>
    <row r="62" spans="1:8" x14ac:dyDescent="0.35">
      <c r="A62">
        <v>1061</v>
      </c>
      <c r="B62" t="s">
        <v>137</v>
      </c>
      <c r="C62" t="s">
        <v>15</v>
      </c>
      <c r="D62" t="s">
        <v>85</v>
      </c>
      <c r="E62" t="s">
        <v>138</v>
      </c>
      <c r="F62">
        <v>68000</v>
      </c>
      <c r="G62" s="33">
        <v>33380</v>
      </c>
      <c r="H62">
        <f t="shared" ca="1" si="0"/>
        <v>33</v>
      </c>
    </row>
    <row r="63" spans="1:8" x14ac:dyDescent="0.35">
      <c r="A63">
        <v>1062</v>
      </c>
      <c r="B63" t="s">
        <v>139</v>
      </c>
      <c r="C63" t="s">
        <v>18</v>
      </c>
      <c r="D63" t="s">
        <v>88</v>
      </c>
      <c r="E63" t="s">
        <v>140</v>
      </c>
      <c r="F63">
        <v>54000</v>
      </c>
      <c r="G63" s="33">
        <v>31458</v>
      </c>
      <c r="H63">
        <f t="shared" ca="1" si="0"/>
        <v>38</v>
      </c>
    </row>
    <row r="64" spans="1:8" x14ac:dyDescent="0.35">
      <c r="A64">
        <v>1063</v>
      </c>
      <c r="B64" t="s">
        <v>141</v>
      </c>
      <c r="C64" t="s">
        <v>22</v>
      </c>
      <c r="D64" t="s">
        <v>90</v>
      </c>
      <c r="E64" s="1">
        <v>32728</v>
      </c>
      <c r="F64">
        <v>45000</v>
      </c>
      <c r="G64" s="33">
        <v>32728</v>
      </c>
      <c r="H64">
        <f t="shared" ca="1" si="0"/>
        <v>35</v>
      </c>
    </row>
    <row r="65" spans="1:8" x14ac:dyDescent="0.35">
      <c r="A65">
        <v>1064</v>
      </c>
      <c r="B65" t="s">
        <v>142</v>
      </c>
      <c r="C65" t="s">
        <v>7</v>
      </c>
      <c r="D65" t="s">
        <v>26</v>
      </c>
      <c r="E65" t="s">
        <v>143</v>
      </c>
      <c r="F65">
        <v>50000</v>
      </c>
      <c r="G65" s="33">
        <v>30251</v>
      </c>
      <c r="H65">
        <f t="shared" ca="1" si="0"/>
        <v>41</v>
      </c>
    </row>
    <row r="66" spans="1:8" x14ac:dyDescent="0.35">
      <c r="A66">
        <v>1065</v>
      </c>
      <c r="B66" t="s">
        <v>144</v>
      </c>
      <c r="C66" t="s">
        <v>11</v>
      </c>
      <c r="D66" t="s">
        <v>94</v>
      </c>
      <c r="E66" t="s">
        <v>145</v>
      </c>
      <c r="F66">
        <v>49000</v>
      </c>
      <c r="G66" s="33">
        <v>28965</v>
      </c>
      <c r="H66">
        <f t="shared" ca="1" si="0"/>
        <v>45</v>
      </c>
    </row>
    <row r="67" spans="1:8" x14ac:dyDescent="0.35">
      <c r="A67">
        <v>1066</v>
      </c>
      <c r="B67" t="s">
        <v>146</v>
      </c>
      <c r="C67" t="s">
        <v>15</v>
      </c>
      <c r="D67" t="s">
        <v>97</v>
      </c>
      <c r="E67" t="s">
        <v>147</v>
      </c>
      <c r="F67">
        <v>67000</v>
      </c>
      <c r="G67" s="33">
        <v>30877</v>
      </c>
      <c r="H67">
        <f t="shared" ref="H67:H119" ca="1" si="1">ROUND((TODAY()-G67)/365,0)</f>
        <v>40</v>
      </c>
    </row>
    <row r="68" spans="1:8" x14ac:dyDescent="0.35">
      <c r="A68">
        <v>1067</v>
      </c>
      <c r="B68" t="s">
        <v>148</v>
      </c>
      <c r="C68" t="s">
        <v>18</v>
      </c>
      <c r="D68" t="s">
        <v>88</v>
      </c>
      <c r="E68" s="1">
        <v>34222</v>
      </c>
      <c r="F68">
        <v>55000</v>
      </c>
      <c r="G68" s="33">
        <v>34251</v>
      </c>
      <c r="H68">
        <f t="shared" ca="1" si="1"/>
        <v>30</v>
      </c>
    </row>
    <row r="69" spans="1:8" x14ac:dyDescent="0.35">
      <c r="A69">
        <v>1068</v>
      </c>
      <c r="B69" t="s">
        <v>149</v>
      </c>
      <c r="C69" t="s">
        <v>22</v>
      </c>
      <c r="D69" t="s">
        <v>90</v>
      </c>
      <c r="E69" s="1">
        <v>28592</v>
      </c>
      <c r="F69">
        <v>46000</v>
      </c>
      <c r="G69" s="33">
        <v>28828</v>
      </c>
      <c r="H69">
        <f t="shared" ca="1" si="1"/>
        <v>45</v>
      </c>
    </row>
    <row r="70" spans="1:8" x14ac:dyDescent="0.35">
      <c r="A70">
        <v>1069</v>
      </c>
      <c r="B70" t="s">
        <v>150</v>
      </c>
      <c r="C70" t="s">
        <v>7</v>
      </c>
      <c r="D70" t="s">
        <v>26</v>
      </c>
      <c r="E70" t="s">
        <v>151</v>
      </c>
      <c r="F70">
        <v>51000</v>
      </c>
      <c r="G70" s="33">
        <v>31827</v>
      </c>
      <c r="H70">
        <f t="shared" ca="1" si="1"/>
        <v>37</v>
      </c>
    </row>
    <row r="71" spans="1:8" x14ac:dyDescent="0.35">
      <c r="A71">
        <v>1070</v>
      </c>
      <c r="B71" t="s">
        <v>152</v>
      </c>
      <c r="C71" t="s">
        <v>11</v>
      </c>
      <c r="D71" t="s">
        <v>94</v>
      </c>
      <c r="E71" t="s">
        <v>153</v>
      </c>
      <c r="F71">
        <v>48000</v>
      </c>
      <c r="G71" s="33">
        <v>33038</v>
      </c>
      <c r="H71">
        <f t="shared" ca="1" si="1"/>
        <v>34</v>
      </c>
    </row>
    <row r="72" spans="1:8" x14ac:dyDescent="0.35">
      <c r="A72">
        <v>1071</v>
      </c>
      <c r="B72" t="s">
        <v>154</v>
      </c>
      <c r="C72" t="s">
        <v>15</v>
      </c>
      <c r="D72" t="s">
        <v>30</v>
      </c>
      <c r="E72" t="s">
        <v>155</v>
      </c>
      <c r="F72">
        <v>75000</v>
      </c>
      <c r="G72" s="33">
        <v>28001</v>
      </c>
      <c r="H72">
        <f t="shared" ca="1" si="1"/>
        <v>48</v>
      </c>
    </row>
    <row r="73" spans="1:8" x14ac:dyDescent="0.35">
      <c r="A73">
        <v>1072</v>
      </c>
      <c r="B73" t="s">
        <v>156</v>
      </c>
      <c r="C73" t="s">
        <v>18</v>
      </c>
      <c r="D73" t="s">
        <v>88</v>
      </c>
      <c r="E73" t="s">
        <v>157</v>
      </c>
      <c r="F73">
        <v>56000</v>
      </c>
      <c r="G73" s="33">
        <v>29912</v>
      </c>
      <c r="H73">
        <f t="shared" ca="1" si="1"/>
        <v>42</v>
      </c>
    </row>
    <row r="74" spans="1:8" x14ac:dyDescent="0.35">
      <c r="A74">
        <v>1073</v>
      </c>
      <c r="B74" t="s">
        <v>158</v>
      </c>
      <c r="C74" t="s">
        <v>22</v>
      </c>
      <c r="D74" t="s">
        <v>90</v>
      </c>
      <c r="E74" t="s">
        <v>159</v>
      </c>
      <c r="F74">
        <v>47000</v>
      </c>
      <c r="G74" s="33">
        <v>30819</v>
      </c>
      <c r="H74">
        <f t="shared" ca="1" si="1"/>
        <v>40</v>
      </c>
    </row>
    <row r="75" spans="1:8" x14ac:dyDescent="0.35">
      <c r="A75">
        <v>1074</v>
      </c>
      <c r="B75" t="s">
        <v>160</v>
      </c>
      <c r="C75" t="s">
        <v>7</v>
      </c>
      <c r="D75" t="s">
        <v>26</v>
      </c>
      <c r="E75" s="1">
        <v>34732</v>
      </c>
      <c r="F75">
        <v>52000</v>
      </c>
      <c r="G75" s="33">
        <v>34732</v>
      </c>
      <c r="H75">
        <f t="shared" ca="1" si="1"/>
        <v>29</v>
      </c>
    </row>
    <row r="76" spans="1:8" x14ac:dyDescent="0.35">
      <c r="A76">
        <v>1075</v>
      </c>
      <c r="B76" t="s">
        <v>161</v>
      </c>
      <c r="C76" t="s">
        <v>11</v>
      </c>
      <c r="D76" t="s">
        <v>94</v>
      </c>
      <c r="E76" t="s">
        <v>162</v>
      </c>
      <c r="F76">
        <v>51000</v>
      </c>
      <c r="G76" s="33">
        <v>29368</v>
      </c>
      <c r="H76">
        <f t="shared" ca="1" si="1"/>
        <v>44</v>
      </c>
    </row>
    <row r="77" spans="1:8" x14ac:dyDescent="0.35">
      <c r="A77">
        <v>1076</v>
      </c>
      <c r="B77" t="s">
        <v>163</v>
      </c>
      <c r="C77" t="s">
        <v>15</v>
      </c>
      <c r="D77" t="s">
        <v>97</v>
      </c>
      <c r="E77" t="s">
        <v>164</v>
      </c>
      <c r="F77">
        <v>69000</v>
      </c>
      <c r="G77" s="33">
        <v>32009</v>
      </c>
      <c r="H77">
        <f t="shared" ca="1" si="1"/>
        <v>37</v>
      </c>
    </row>
    <row r="78" spans="1:8" x14ac:dyDescent="0.35">
      <c r="A78">
        <v>1077</v>
      </c>
      <c r="B78" t="s">
        <v>165</v>
      </c>
      <c r="C78" t="s">
        <v>18</v>
      </c>
      <c r="D78" t="s">
        <v>88</v>
      </c>
      <c r="E78" t="s">
        <v>166</v>
      </c>
      <c r="F78">
        <v>57000</v>
      </c>
      <c r="G78" s="33">
        <v>30694</v>
      </c>
      <c r="H78">
        <f t="shared" ca="1" si="1"/>
        <v>40</v>
      </c>
    </row>
    <row r="79" spans="1:8" x14ac:dyDescent="0.35">
      <c r="A79">
        <v>1078</v>
      </c>
      <c r="B79" t="s">
        <v>167</v>
      </c>
      <c r="C79" t="s">
        <v>22</v>
      </c>
      <c r="D79" t="s">
        <v>90</v>
      </c>
      <c r="E79" s="1">
        <v>33423</v>
      </c>
      <c r="F79">
        <v>48000</v>
      </c>
      <c r="G79" s="33">
        <v>33335</v>
      </c>
      <c r="H79">
        <f t="shared" ca="1" si="1"/>
        <v>33</v>
      </c>
    </row>
    <row r="80" spans="1:8" x14ac:dyDescent="0.35">
      <c r="A80">
        <v>1079</v>
      </c>
      <c r="B80" t="s">
        <v>168</v>
      </c>
      <c r="C80" t="s">
        <v>7</v>
      </c>
      <c r="D80" t="s">
        <v>26</v>
      </c>
      <c r="E80" t="s">
        <v>169</v>
      </c>
      <c r="F80">
        <v>53000</v>
      </c>
      <c r="G80" s="33">
        <v>28337</v>
      </c>
      <c r="H80">
        <f t="shared" ca="1" si="1"/>
        <v>47</v>
      </c>
    </row>
    <row r="81" spans="1:8" x14ac:dyDescent="0.35">
      <c r="A81">
        <v>1080</v>
      </c>
      <c r="B81" t="s">
        <v>170</v>
      </c>
      <c r="C81" t="s">
        <v>11</v>
      </c>
      <c r="D81" t="s">
        <v>94</v>
      </c>
      <c r="E81" t="s">
        <v>171</v>
      </c>
      <c r="F81">
        <v>50000</v>
      </c>
      <c r="G81" s="33">
        <v>30248</v>
      </c>
      <c r="H81">
        <f t="shared" ca="1" si="1"/>
        <v>41</v>
      </c>
    </row>
    <row r="82" spans="1:8" x14ac:dyDescent="0.35">
      <c r="A82">
        <v>1081</v>
      </c>
      <c r="B82" t="s">
        <v>135</v>
      </c>
      <c r="C82" t="s">
        <v>15</v>
      </c>
      <c r="D82" t="s">
        <v>30</v>
      </c>
      <c r="E82" t="s">
        <v>172</v>
      </c>
      <c r="F82">
        <v>74000</v>
      </c>
      <c r="G82" s="33">
        <v>32525</v>
      </c>
      <c r="H82">
        <f t="shared" ca="1" si="1"/>
        <v>35</v>
      </c>
    </row>
    <row r="83" spans="1:8" x14ac:dyDescent="0.35">
      <c r="A83">
        <v>1082</v>
      </c>
      <c r="B83" t="s">
        <v>173</v>
      </c>
      <c r="C83" t="s">
        <v>18</v>
      </c>
      <c r="D83" t="s">
        <v>88</v>
      </c>
      <c r="E83" s="1">
        <v>30624</v>
      </c>
      <c r="F83">
        <v>58000</v>
      </c>
      <c r="G83" s="33">
        <v>30417</v>
      </c>
      <c r="H83">
        <f t="shared" ca="1" si="1"/>
        <v>41</v>
      </c>
    </row>
    <row r="84" spans="1:8" x14ac:dyDescent="0.35">
      <c r="A84">
        <v>1083</v>
      </c>
      <c r="B84" t="s">
        <v>174</v>
      </c>
      <c r="C84" t="s">
        <v>22</v>
      </c>
      <c r="D84" t="s">
        <v>90</v>
      </c>
      <c r="E84" s="1">
        <v>34494</v>
      </c>
      <c r="F84">
        <v>49000</v>
      </c>
      <c r="G84" s="33">
        <v>34583</v>
      </c>
      <c r="H84">
        <f t="shared" ca="1" si="1"/>
        <v>30</v>
      </c>
    </row>
    <row r="85" spans="1:8" x14ac:dyDescent="0.35">
      <c r="A85">
        <v>1084</v>
      </c>
      <c r="B85" t="s">
        <v>175</v>
      </c>
      <c r="C85" t="s">
        <v>7</v>
      </c>
      <c r="D85" t="s">
        <v>26</v>
      </c>
      <c r="E85" s="1">
        <v>32398</v>
      </c>
      <c r="F85">
        <v>54000</v>
      </c>
      <c r="G85" s="33">
        <v>32486</v>
      </c>
      <c r="H85">
        <f t="shared" ca="1" si="1"/>
        <v>35</v>
      </c>
    </row>
    <row r="86" spans="1:8" x14ac:dyDescent="0.35">
      <c r="A86">
        <v>1085</v>
      </c>
      <c r="B86" t="s">
        <v>176</v>
      </c>
      <c r="C86" t="s">
        <v>11</v>
      </c>
      <c r="D86" t="s">
        <v>94</v>
      </c>
      <c r="E86" s="1">
        <v>27821</v>
      </c>
      <c r="F86">
        <v>52000</v>
      </c>
      <c r="G86" s="33">
        <v>27793</v>
      </c>
      <c r="H86">
        <f t="shared" ca="1" si="1"/>
        <v>48</v>
      </c>
    </row>
    <row r="87" spans="1:8" x14ac:dyDescent="0.35">
      <c r="A87">
        <v>1086</v>
      </c>
      <c r="B87" t="s">
        <v>177</v>
      </c>
      <c r="C87" t="s">
        <v>15</v>
      </c>
      <c r="D87" t="s">
        <v>85</v>
      </c>
      <c r="E87" t="s">
        <v>178</v>
      </c>
      <c r="F87">
        <v>68000</v>
      </c>
      <c r="G87" s="33">
        <v>29732</v>
      </c>
      <c r="H87">
        <f t="shared" ca="1" si="1"/>
        <v>43</v>
      </c>
    </row>
    <row r="88" spans="1:8" x14ac:dyDescent="0.35">
      <c r="A88">
        <v>1087</v>
      </c>
      <c r="B88" t="s">
        <v>179</v>
      </c>
      <c r="C88" t="s">
        <v>18</v>
      </c>
      <c r="D88" t="s">
        <v>88</v>
      </c>
      <c r="E88" t="s">
        <v>180</v>
      </c>
      <c r="F88">
        <v>55000</v>
      </c>
      <c r="G88" s="33">
        <v>31280</v>
      </c>
      <c r="H88">
        <f t="shared" ca="1" si="1"/>
        <v>39</v>
      </c>
    </row>
    <row r="89" spans="1:8" x14ac:dyDescent="0.35">
      <c r="A89">
        <v>1088</v>
      </c>
      <c r="B89" t="s">
        <v>181</v>
      </c>
      <c r="C89" t="s">
        <v>22</v>
      </c>
      <c r="D89" t="s">
        <v>90</v>
      </c>
      <c r="E89" t="s">
        <v>182</v>
      </c>
      <c r="F89">
        <v>46000</v>
      </c>
      <c r="G89" s="33">
        <v>33192</v>
      </c>
      <c r="H89">
        <f t="shared" ca="1" si="1"/>
        <v>33</v>
      </c>
    </row>
    <row r="90" spans="1:8" x14ac:dyDescent="0.35">
      <c r="A90">
        <v>1089</v>
      </c>
      <c r="B90" t="s">
        <v>183</v>
      </c>
      <c r="C90" t="s">
        <v>7</v>
      </c>
      <c r="D90" t="s">
        <v>26</v>
      </c>
      <c r="E90" t="s">
        <v>184</v>
      </c>
      <c r="F90">
        <v>55000</v>
      </c>
      <c r="G90" s="33">
        <v>32187</v>
      </c>
      <c r="H90">
        <f t="shared" ca="1" si="1"/>
        <v>36</v>
      </c>
    </row>
    <row r="91" spans="1:8" x14ac:dyDescent="0.35">
      <c r="A91">
        <v>1090</v>
      </c>
      <c r="B91" t="s">
        <v>185</v>
      </c>
      <c r="C91" t="s">
        <v>11</v>
      </c>
      <c r="D91" t="s">
        <v>94</v>
      </c>
      <c r="E91" s="1">
        <v>30533</v>
      </c>
      <c r="F91">
        <v>53000</v>
      </c>
      <c r="G91" s="33">
        <v>30444</v>
      </c>
      <c r="H91">
        <f t="shared" ca="1" si="1"/>
        <v>41</v>
      </c>
    </row>
    <row r="92" spans="1:8" x14ac:dyDescent="0.35">
      <c r="A92">
        <v>1091</v>
      </c>
      <c r="B92" t="s">
        <v>186</v>
      </c>
      <c r="C92" t="s">
        <v>15</v>
      </c>
      <c r="D92" t="s">
        <v>85</v>
      </c>
      <c r="E92" s="1">
        <v>33277</v>
      </c>
      <c r="F92">
        <v>69000</v>
      </c>
      <c r="G92" s="33">
        <v>33452</v>
      </c>
      <c r="H92">
        <f t="shared" ca="1" si="1"/>
        <v>33</v>
      </c>
    </row>
    <row r="93" spans="1:8" x14ac:dyDescent="0.35">
      <c r="A93">
        <v>1092</v>
      </c>
      <c r="B93" t="s">
        <v>187</v>
      </c>
      <c r="C93" t="s">
        <v>18</v>
      </c>
      <c r="D93" t="s">
        <v>88</v>
      </c>
      <c r="E93" t="s">
        <v>188</v>
      </c>
      <c r="F93">
        <v>56000</v>
      </c>
      <c r="G93" s="33">
        <v>31743</v>
      </c>
      <c r="H93">
        <f t="shared" ca="1" si="1"/>
        <v>37</v>
      </c>
    </row>
    <row r="94" spans="1:8" x14ac:dyDescent="0.35">
      <c r="A94">
        <v>1093</v>
      </c>
      <c r="B94" t="s">
        <v>189</v>
      </c>
      <c r="C94" t="s">
        <v>22</v>
      </c>
      <c r="D94" t="s">
        <v>90</v>
      </c>
      <c r="E94" t="s">
        <v>190</v>
      </c>
      <c r="F94">
        <v>47000</v>
      </c>
      <c r="G94" s="33">
        <v>32618</v>
      </c>
      <c r="H94">
        <f t="shared" ca="1" si="1"/>
        <v>35</v>
      </c>
    </row>
    <row r="95" spans="1:8" x14ac:dyDescent="0.35">
      <c r="A95">
        <v>1094</v>
      </c>
      <c r="B95" t="s">
        <v>191</v>
      </c>
      <c r="C95" t="s">
        <v>7</v>
      </c>
      <c r="D95" t="s">
        <v>26</v>
      </c>
      <c r="E95" t="s">
        <v>192</v>
      </c>
      <c r="F95">
        <v>52000</v>
      </c>
      <c r="G95" s="33">
        <v>30147</v>
      </c>
      <c r="H95">
        <f t="shared" ca="1" si="1"/>
        <v>42</v>
      </c>
    </row>
    <row r="96" spans="1:8" x14ac:dyDescent="0.35">
      <c r="A96">
        <v>1095</v>
      </c>
      <c r="B96" t="s">
        <v>193</v>
      </c>
      <c r="C96" t="s">
        <v>11</v>
      </c>
      <c r="D96" t="s">
        <v>94</v>
      </c>
      <c r="E96" s="1">
        <v>29108</v>
      </c>
      <c r="F96">
        <v>51000</v>
      </c>
      <c r="G96" s="33">
        <v>29137</v>
      </c>
      <c r="H96">
        <f t="shared" ca="1" si="1"/>
        <v>44</v>
      </c>
    </row>
    <row r="97" spans="1:8" x14ac:dyDescent="0.35">
      <c r="A97">
        <v>1096</v>
      </c>
      <c r="B97" t="s">
        <v>194</v>
      </c>
      <c r="C97" t="s">
        <v>15</v>
      </c>
      <c r="D97" t="s">
        <v>97</v>
      </c>
      <c r="E97" s="1">
        <v>30742</v>
      </c>
      <c r="F97">
        <v>67000</v>
      </c>
      <c r="G97" s="33">
        <v>30684</v>
      </c>
      <c r="H97">
        <f t="shared" ca="1" si="1"/>
        <v>40</v>
      </c>
    </row>
    <row r="98" spans="1:8" x14ac:dyDescent="0.35">
      <c r="A98">
        <v>1097</v>
      </c>
      <c r="B98" t="s">
        <v>195</v>
      </c>
      <c r="C98" t="s">
        <v>18</v>
      </c>
      <c r="D98" t="s">
        <v>88</v>
      </c>
      <c r="E98" t="s">
        <v>196</v>
      </c>
      <c r="F98">
        <v>57000</v>
      </c>
      <c r="G98" s="33">
        <v>34056</v>
      </c>
      <c r="H98">
        <f t="shared" ca="1" si="1"/>
        <v>31</v>
      </c>
    </row>
    <row r="99" spans="1:8" x14ac:dyDescent="0.35">
      <c r="A99">
        <v>1098</v>
      </c>
      <c r="B99" t="s">
        <v>197</v>
      </c>
      <c r="C99" t="s">
        <v>22</v>
      </c>
      <c r="D99" t="s">
        <v>90</v>
      </c>
      <c r="E99" t="s">
        <v>198</v>
      </c>
      <c r="F99">
        <v>48000</v>
      </c>
      <c r="G99" s="33">
        <v>28632</v>
      </c>
      <c r="H99">
        <f t="shared" ca="1" si="1"/>
        <v>46</v>
      </c>
    </row>
    <row r="100" spans="1:8" x14ac:dyDescent="0.35">
      <c r="A100">
        <v>1099</v>
      </c>
      <c r="B100" t="s">
        <v>199</v>
      </c>
      <c r="C100" t="s">
        <v>7</v>
      </c>
      <c r="D100" t="s">
        <v>26</v>
      </c>
      <c r="E100" t="s">
        <v>200</v>
      </c>
      <c r="F100">
        <v>53000</v>
      </c>
      <c r="G100" s="33">
        <v>32035</v>
      </c>
      <c r="H100">
        <f t="shared" ca="1" si="1"/>
        <v>36</v>
      </c>
    </row>
    <row r="101" spans="1:8" x14ac:dyDescent="0.35">
      <c r="A101">
        <v>1100</v>
      </c>
      <c r="B101" t="s">
        <v>201</v>
      </c>
      <c r="C101" t="s">
        <v>11</v>
      </c>
      <c r="D101" t="s">
        <v>94</v>
      </c>
      <c r="E101" s="1">
        <v>33158</v>
      </c>
      <c r="F101">
        <v>49000</v>
      </c>
      <c r="G101" s="33">
        <v>33217</v>
      </c>
      <c r="H101">
        <f t="shared" ca="1" si="1"/>
        <v>33</v>
      </c>
    </row>
    <row r="102" spans="1:8" x14ac:dyDescent="0.35">
      <c r="A102">
        <v>1101</v>
      </c>
      <c r="B102" t="s">
        <v>202</v>
      </c>
      <c r="C102" t="s">
        <v>15</v>
      </c>
      <c r="D102" t="s">
        <v>30</v>
      </c>
      <c r="E102" s="1">
        <v>27882</v>
      </c>
      <c r="F102">
        <v>75000</v>
      </c>
      <c r="G102" s="33">
        <v>27795</v>
      </c>
      <c r="H102">
        <f t="shared" ca="1" si="1"/>
        <v>48</v>
      </c>
    </row>
    <row r="103" spans="1:8" x14ac:dyDescent="0.35">
      <c r="A103">
        <v>1102</v>
      </c>
      <c r="B103" t="s">
        <v>203</v>
      </c>
      <c r="C103" t="s">
        <v>18</v>
      </c>
      <c r="D103" t="s">
        <v>88</v>
      </c>
      <c r="E103" s="1">
        <v>29591</v>
      </c>
      <c r="F103">
        <v>58000</v>
      </c>
      <c r="G103" s="33">
        <v>29707</v>
      </c>
      <c r="H103">
        <f t="shared" ca="1" si="1"/>
        <v>43</v>
      </c>
    </row>
    <row r="104" spans="1:8" x14ac:dyDescent="0.35">
      <c r="A104">
        <v>1103</v>
      </c>
      <c r="B104" t="s">
        <v>204</v>
      </c>
      <c r="C104" t="s">
        <v>22</v>
      </c>
      <c r="D104" t="s">
        <v>90</v>
      </c>
      <c r="E104" t="s">
        <v>205</v>
      </c>
      <c r="F104">
        <v>49000</v>
      </c>
      <c r="G104" s="33">
        <v>30889</v>
      </c>
      <c r="H104">
        <f t="shared" ca="1" si="1"/>
        <v>40</v>
      </c>
    </row>
    <row r="105" spans="1:8" x14ac:dyDescent="0.35">
      <c r="A105">
        <v>1104</v>
      </c>
      <c r="B105" t="s">
        <v>206</v>
      </c>
      <c r="C105" t="s">
        <v>7</v>
      </c>
      <c r="D105" t="s">
        <v>26</v>
      </c>
      <c r="E105" t="s">
        <v>207</v>
      </c>
      <c r="F105">
        <v>54000</v>
      </c>
      <c r="G105" s="33">
        <v>34779</v>
      </c>
      <c r="H105">
        <f t="shared" ca="1" si="1"/>
        <v>29</v>
      </c>
    </row>
    <row r="106" spans="1:8" x14ac:dyDescent="0.35">
      <c r="A106">
        <v>1105</v>
      </c>
      <c r="B106" t="s">
        <v>208</v>
      </c>
      <c r="C106" t="s">
        <v>11</v>
      </c>
      <c r="D106" t="s">
        <v>94</v>
      </c>
      <c r="E106" t="s">
        <v>209</v>
      </c>
      <c r="F106">
        <v>52000</v>
      </c>
      <c r="G106" s="33">
        <v>29387</v>
      </c>
      <c r="H106">
        <f t="shared" ca="1" si="1"/>
        <v>44</v>
      </c>
    </row>
    <row r="107" spans="1:8" x14ac:dyDescent="0.35">
      <c r="A107">
        <v>1106</v>
      </c>
      <c r="B107" t="s">
        <v>210</v>
      </c>
      <c r="C107" t="s">
        <v>15</v>
      </c>
      <c r="D107" t="s">
        <v>97</v>
      </c>
      <c r="E107" s="1">
        <v>31998</v>
      </c>
      <c r="F107">
        <v>68000</v>
      </c>
      <c r="G107" s="33">
        <v>32028</v>
      </c>
      <c r="H107">
        <f t="shared" ca="1" si="1"/>
        <v>37</v>
      </c>
    </row>
    <row r="108" spans="1:8" x14ac:dyDescent="0.35">
      <c r="A108">
        <v>1107</v>
      </c>
      <c r="B108" t="s">
        <v>211</v>
      </c>
      <c r="C108" t="s">
        <v>18</v>
      </c>
      <c r="D108" t="s">
        <v>88</v>
      </c>
      <c r="E108" s="1">
        <v>30753</v>
      </c>
      <c r="F108">
        <v>58000</v>
      </c>
      <c r="G108" s="33">
        <v>31019</v>
      </c>
      <c r="H108">
        <f t="shared" ca="1" si="1"/>
        <v>39</v>
      </c>
    </row>
    <row r="109" spans="1:8" x14ac:dyDescent="0.35">
      <c r="A109">
        <v>1108</v>
      </c>
      <c r="B109" t="s">
        <v>212</v>
      </c>
      <c r="C109" t="s">
        <v>22</v>
      </c>
      <c r="D109" t="s">
        <v>90</v>
      </c>
      <c r="E109" t="s">
        <v>213</v>
      </c>
      <c r="F109">
        <v>47000</v>
      </c>
      <c r="G109" s="33">
        <v>33297</v>
      </c>
      <c r="H109">
        <f t="shared" ca="1" si="1"/>
        <v>33</v>
      </c>
    </row>
    <row r="110" spans="1:8" x14ac:dyDescent="0.35">
      <c r="A110">
        <v>1109</v>
      </c>
      <c r="B110" t="s">
        <v>214</v>
      </c>
      <c r="C110" t="s">
        <v>7</v>
      </c>
      <c r="D110" t="s">
        <v>26</v>
      </c>
      <c r="E110" t="s">
        <v>215</v>
      </c>
      <c r="F110">
        <v>54000</v>
      </c>
      <c r="G110" s="33">
        <v>28268</v>
      </c>
      <c r="H110">
        <f t="shared" ca="1" si="1"/>
        <v>47</v>
      </c>
    </row>
    <row r="111" spans="1:8" x14ac:dyDescent="0.35">
      <c r="A111">
        <v>1110</v>
      </c>
      <c r="B111" t="s">
        <v>216</v>
      </c>
      <c r="C111" t="s">
        <v>11</v>
      </c>
      <c r="D111" t="s">
        <v>94</v>
      </c>
      <c r="E111" t="s">
        <v>120</v>
      </c>
      <c r="F111">
        <v>50000</v>
      </c>
      <c r="G111" s="33">
        <v>30180</v>
      </c>
      <c r="H111">
        <f t="shared" ca="1" si="1"/>
        <v>42</v>
      </c>
    </row>
    <row r="112" spans="1:8" x14ac:dyDescent="0.35">
      <c r="A112">
        <v>1111</v>
      </c>
      <c r="B112" t="s">
        <v>217</v>
      </c>
      <c r="C112" t="s">
        <v>15</v>
      </c>
      <c r="D112" t="s">
        <v>30</v>
      </c>
      <c r="E112" t="s">
        <v>122</v>
      </c>
      <c r="F112">
        <v>74000</v>
      </c>
      <c r="G112" s="33">
        <v>32842</v>
      </c>
      <c r="H112">
        <f t="shared" ca="1" si="1"/>
        <v>34</v>
      </c>
    </row>
    <row r="113" spans="1:8" x14ac:dyDescent="0.35">
      <c r="A113">
        <v>1112</v>
      </c>
      <c r="B113" t="s">
        <v>218</v>
      </c>
      <c r="C113" t="s">
        <v>18</v>
      </c>
      <c r="D113" t="s">
        <v>88</v>
      </c>
      <c r="E113" t="s">
        <v>124</v>
      </c>
      <c r="F113">
        <v>57000</v>
      </c>
      <c r="G113" s="33">
        <v>30430</v>
      </c>
      <c r="H113">
        <f t="shared" ca="1" si="1"/>
        <v>41</v>
      </c>
    </row>
    <row r="114" spans="1:8" x14ac:dyDescent="0.35">
      <c r="A114">
        <v>1113</v>
      </c>
      <c r="B114" t="s">
        <v>219</v>
      </c>
      <c r="C114" t="s">
        <v>22</v>
      </c>
      <c r="D114" t="s">
        <v>90</v>
      </c>
      <c r="E114" s="1">
        <v>34586</v>
      </c>
      <c r="F114">
        <v>49000</v>
      </c>
      <c r="G114" s="33">
        <v>34586</v>
      </c>
      <c r="H114">
        <f t="shared" ca="1" si="1"/>
        <v>30</v>
      </c>
    </row>
    <row r="115" spans="1:8" x14ac:dyDescent="0.35">
      <c r="A115">
        <v>1114</v>
      </c>
      <c r="B115" t="s">
        <v>220</v>
      </c>
      <c r="C115" t="s">
        <v>7</v>
      </c>
      <c r="D115" t="s">
        <v>26</v>
      </c>
      <c r="E115" s="1">
        <v>32489</v>
      </c>
      <c r="F115">
        <v>55000</v>
      </c>
      <c r="G115" s="33">
        <v>32489</v>
      </c>
      <c r="H115">
        <f t="shared" ca="1" si="1"/>
        <v>35</v>
      </c>
    </row>
    <row r="116" spans="1:8" x14ac:dyDescent="0.35">
      <c r="A116">
        <v>1115</v>
      </c>
      <c r="B116" t="s">
        <v>221</v>
      </c>
      <c r="C116" t="s">
        <v>11</v>
      </c>
      <c r="D116" t="s">
        <v>94</v>
      </c>
      <c r="E116" t="s">
        <v>128</v>
      </c>
      <c r="F116">
        <v>51000</v>
      </c>
      <c r="G116" s="33">
        <v>27927</v>
      </c>
      <c r="H116">
        <f t="shared" ca="1" si="1"/>
        <v>48</v>
      </c>
    </row>
    <row r="117" spans="1:8" x14ac:dyDescent="0.35">
      <c r="A117">
        <v>1116</v>
      </c>
      <c r="B117" t="s">
        <v>189</v>
      </c>
      <c r="C117" t="s">
        <v>15</v>
      </c>
      <c r="D117" t="s">
        <v>85</v>
      </c>
      <c r="E117" s="1">
        <v>29830</v>
      </c>
      <c r="F117">
        <v>68000</v>
      </c>
      <c r="G117" s="33">
        <v>29595</v>
      </c>
      <c r="H117">
        <f t="shared" ca="1" si="1"/>
        <v>43</v>
      </c>
    </row>
    <row r="118" spans="1:8" x14ac:dyDescent="0.35">
      <c r="A118">
        <v>1117</v>
      </c>
      <c r="B118" t="s">
        <v>222</v>
      </c>
      <c r="C118" t="s">
        <v>18</v>
      </c>
      <c r="D118" t="s">
        <v>88</v>
      </c>
      <c r="E118" s="1">
        <v>31140</v>
      </c>
      <c r="F118">
        <v>57000</v>
      </c>
      <c r="G118" s="33">
        <v>31110</v>
      </c>
      <c r="H118">
        <f t="shared" ca="1" si="1"/>
        <v>39</v>
      </c>
    </row>
    <row r="119" spans="1:8" x14ac:dyDescent="0.35">
      <c r="A119">
        <v>1118</v>
      </c>
      <c r="B119" t="s">
        <v>223</v>
      </c>
      <c r="C119" t="s">
        <v>22</v>
      </c>
      <c r="D119" t="s">
        <v>90</v>
      </c>
      <c r="E119" t="s">
        <v>132</v>
      </c>
      <c r="F119">
        <v>48000</v>
      </c>
      <c r="G119" s="33">
        <v>33081</v>
      </c>
      <c r="H119">
        <f t="shared" ca="1" si="1"/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topLeftCell="I1" zoomScale="76" zoomScaleNormal="76" workbookViewId="0">
      <selection activeCell="G2" sqref="G2"/>
    </sheetView>
  </sheetViews>
  <sheetFormatPr defaultRowHeight="14.5" x14ac:dyDescent="0.35"/>
  <cols>
    <col min="1" max="1" width="11.26953125" bestFit="1" customWidth="1"/>
    <col min="2" max="2" width="17.36328125" bestFit="1" customWidth="1"/>
    <col min="3" max="3" width="10.90625" bestFit="1" customWidth="1"/>
    <col min="4" max="4" width="20.81640625" bestFit="1" customWidth="1"/>
    <col min="6" max="6" width="8.7265625" style="36"/>
    <col min="10" max="10" width="11.7265625" bestFit="1" customWidth="1"/>
    <col min="11" max="11" width="11.453125" bestFit="1" customWidth="1"/>
    <col min="17" max="17" width="11.816406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tr">
        <f>'Task 01 internship'!H1</f>
        <v>Age</v>
      </c>
      <c r="G1" s="5" t="s">
        <v>229</v>
      </c>
    </row>
    <row r="2" spans="1:18" x14ac:dyDescent="0.35">
      <c r="A2">
        <v>1001</v>
      </c>
      <c r="B2" t="s">
        <v>6</v>
      </c>
      <c r="C2" t="s">
        <v>7</v>
      </c>
      <c r="D2" t="s">
        <v>8</v>
      </c>
      <c r="E2">
        <v>60000</v>
      </c>
      <c r="F2" s="35">
        <f ca="1">'Task 01 internship'!H2</f>
        <v>44</v>
      </c>
      <c r="G2">
        <v>133800</v>
      </c>
      <c r="I2" s="30" t="s">
        <v>246</v>
      </c>
      <c r="J2" s="30"/>
      <c r="K2" s="30"/>
      <c r="L2" s="30"/>
      <c r="M2" s="30"/>
      <c r="N2" s="30"/>
      <c r="O2" s="30"/>
      <c r="P2" s="30"/>
      <c r="Q2" s="29" t="s">
        <v>238</v>
      </c>
      <c r="R2" s="29"/>
    </row>
    <row r="3" spans="1:18" x14ac:dyDescent="0.35">
      <c r="A3">
        <v>1002</v>
      </c>
      <c r="B3" t="s">
        <v>10</v>
      </c>
      <c r="C3" t="s">
        <v>11</v>
      </c>
      <c r="D3" t="s">
        <v>12</v>
      </c>
      <c r="E3">
        <v>55000</v>
      </c>
      <c r="F3" s="35">
        <f ca="1">'Task 01 internship'!H3</f>
        <v>38</v>
      </c>
      <c r="G3">
        <v>122650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5</v>
      </c>
      <c r="N3" s="3" t="s">
        <v>224</v>
      </c>
      <c r="O3" s="5" t="s">
        <v>229</v>
      </c>
      <c r="Q3" s="3" t="s">
        <v>0</v>
      </c>
    </row>
    <row r="4" spans="1:18" x14ac:dyDescent="0.35">
      <c r="A4">
        <v>1003</v>
      </c>
      <c r="B4" t="s">
        <v>14</v>
      </c>
      <c r="C4" t="s">
        <v>15</v>
      </c>
      <c r="D4" t="s">
        <v>16</v>
      </c>
      <c r="E4">
        <v>65000</v>
      </c>
      <c r="F4" s="35">
        <f ca="1">'Task 01 internship'!H4</f>
        <v>46</v>
      </c>
      <c r="G4">
        <v>144950</v>
      </c>
      <c r="I4">
        <v>1026</v>
      </c>
      <c r="J4" t="s">
        <v>73</v>
      </c>
      <c r="K4" t="s">
        <v>7</v>
      </c>
      <c r="L4" t="s">
        <v>74</v>
      </c>
      <c r="M4">
        <v>60000</v>
      </c>
      <c r="N4">
        <v>48</v>
      </c>
      <c r="O4">
        <v>133800</v>
      </c>
      <c r="Q4">
        <v>1026</v>
      </c>
    </row>
    <row r="5" spans="1:18" x14ac:dyDescent="0.35">
      <c r="A5">
        <v>1004</v>
      </c>
      <c r="B5" t="s">
        <v>17</v>
      </c>
      <c r="C5" t="s">
        <v>18</v>
      </c>
      <c r="D5" t="s">
        <v>19</v>
      </c>
      <c r="E5">
        <v>50000</v>
      </c>
      <c r="F5" s="35">
        <f ca="1">'Task 01 internship'!H5</f>
        <v>34</v>
      </c>
      <c r="G5">
        <v>111500</v>
      </c>
    </row>
    <row r="6" spans="1:18" x14ac:dyDescent="0.35">
      <c r="A6">
        <v>1005</v>
      </c>
      <c r="B6" t="s">
        <v>21</v>
      </c>
      <c r="C6" t="s">
        <v>22</v>
      </c>
      <c r="D6" t="s">
        <v>23</v>
      </c>
      <c r="E6">
        <v>62000</v>
      </c>
      <c r="F6" s="35">
        <f ca="1">'Task 01 internship'!H6</f>
        <v>42</v>
      </c>
      <c r="G6">
        <v>138260</v>
      </c>
      <c r="I6" s="30" t="s">
        <v>247</v>
      </c>
      <c r="J6" s="30"/>
      <c r="K6" s="30"/>
      <c r="L6" s="30"/>
      <c r="M6" s="30"/>
      <c r="N6" s="30"/>
      <c r="O6" s="30"/>
      <c r="P6" s="30"/>
      <c r="Q6" s="29" t="s">
        <v>238</v>
      </c>
      <c r="R6" s="29"/>
    </row>
    <row r="7" spans="1:18" x14ac:dyDescent="0.35">
      <c r="A7">
        <v>1006</v>
      </c>
      <c r="B7" t="s">
        <v>25</v>
      </c>
      <c r="C7" t="s">
        <v>7</v>
      </c>
      <c r="D7" t="s">
        <v>26</v>
      </c>
      <c r="E7">
        <v>45000</v>
      </c>
      <c r="F7" s="35">
        <f ca="1">'Task 01 internship'!H7</f>
        <v>32</v>
      </c>
      <c r="G7">
        <v>95850</v>
      </c>
      <c r="I7" s="3" t="s">
        <v>0</v>
      </c>
      <c r="J7" s="3" t="s">
        <v>1</v>
      </c>
      <c r="K7" s="3" t="s">
        <v>2</v>
      </c>
      <c r="L7" s="3" t="s">
        <v>3</v>
      </c>
      <c r="M7" s="3" t="s">
        <v>5</v>
      </c>
      <c r="N7" s="3" t="s">
        <v>224</v>
      </c>
      <c r="O7" s="5" t="s">
        <v>229</v>
      </c>
      <c r="Q7" s="3" t="s">
        <v>2</v>
      </c>
      <c r="R7" s="3" t="s">
        <v>3</v>
      </c>
    </row>
    <row r="8" spans="1:18" x14ac:dyDescent="0.35">
      <c r="A8">
        <v>1007</v>
      </c>
      <c r="B8" t="s">
        <v>27</v>
      </c>
      <c r="C8" t="s">
        <v>11</v>
      </c>
      <c r="D8" t="s">
        <v>28</v>
      </c>
      <c r="E8">
        <v>42000</v>
      </c>
      <c r="F8" s="35">
        <f ca="1">'Task 01 internship'!H8</f>
        <v>37</v>
      </c>
      <c r="G8">
        <v>89460</v>
      </c>
      <c r="I8">
        <v>1021</v>
      </c>
      <c r="J8" t="s">
        <v>62</v>
      </c>
      <c r="K8" t="s">
        <v>7</v>
      </c>
      <c r="L8" t="s">
        <v>63</v>
      </c>
      <c r="M8">
        <v>59000</v>
      </c>
      <c r="N8">
        <v>-6963</v>
      </c>
      <c r="O8">
        <v>131570</v>
      </c>
      <c r="Q8" t="s">
        <v>7</v>
      </c>
      <c r="R8" t="s">
        <v>63</v>
      </c>
    </row>
    <row r="9" spans="1:18" x14ac:dyDescent="0.35">
      <c r="A9">
        <v>1008</v>
      </c>
      <c r="B9" t="s">
        <v>29</v>
      </c>
      <c r="C9" t="s">
        <v>15</v>
      </c>
      <c r="D9" t="s">
        <v>30</v>
      </c>
      <c r="E9">
        <v>70000</v>
      </c>
      <c r="F9" s="35">
        <f ca="1">'Task 01 internship'!H9</f>
        <v>35</v>
      </c>
      <c r="G9">
        <v>156100</v>
      </c>
    </row>
    <row r="10" spans="1:18" x14ac:dyDescent="0.35">
      <c r="A10">
        <v>1009</v>
      </c>
      <c r="B10" t="s">
        <v>32</v>
      </c>
      <c r="C10" t="s">
        <v>18</v>
      </c>
      <c r="D10" t="s">
        <v>33</v>
      </c>
      <c r="E10">
        <v>48000</v>
      </c>
      <c r="F10" s="35">
        <f ca="1">'Task 01 internship'!H10</f>
        <v>41</v>
      </c>
      <c r="G10">
        <v>102240</v>
      </c>
      <c r="I10" s="30" t="s">
        <v>248</v>
      </c>
      <c r="J10" s="30"/>
      <c r="K10" s="30"/>
      <c r="L10" s="30"/>
      <c r="M10" s="30"/>
      <c r="N10" s="30"/>
      <c r="O10" s="30"/>
      <c r="P10" s="30"/>
    </row>
    <row r="11" spans="1:18" x14ac:dyDescent="0.35">
      <c r="A11">
        <v>1010</v>
      </c>
      <c r="B11" t="s">
        <v>35</v>
      </c>
      <c r="C11" t="s">
        <v>22</v>
      </c>
      <c r="D11" t="s">
        <v>36</v>
      </c>
      <c r="E11">
        <v>40000</v>
      </c>
      <c r="F11" s="35">
        <f ca="1">'Task 01 internship'!H11</f>
        <v>28</v>
      </c>
      <c r="G11">
        <v>85200</v>
      </c>
      <c r="I11" s="3" t="s">
        <v>0</v>
      </c>
      <c r="J11" s="3" t="s">
        <v>1</v>
      </c>
      <c r="K11" s="3" t="s">
        <v>2</v>
      </c>
      <c r="L11" s="3" t="s">
        <v>3</v>
      </c>
      <c r="M11" s="3" t="s">
        <v>5</v>
      </c>
      <c r="N11" s="3" t="s">
        <v>224</v>
      </c>
      <c r="O11" s="5" t="s">
        <v>229</v>
      </c>
      <c r="Q11" s="29" t="s">
        <v>238</v>
      </c>
      <c r="R11" s="29"/>
    </row>
    <row r="12" spans="1:18" x14ac:dyDescent="0.35">
      <c r="A12">
        <v>1011</v>
      </c>
      <c r="B12" t="s">
        <v>37</v>
      </c>
      <c r="C12" t="s">
        <v>7</v>
      </c>
      <c r="D12" t="s">
        <v>38</v>
      </c>
      <c r="E12">
        <v>56000</v>
      </c>
      <c r="F12" s="35">
        <f ca="1">'Task 01 internship'!H12</f>
        <v>40</v>
      </c>
      <c r="G12">
        <v>124880</v>
      </c>
      <c r="I12">
        <v>1001</v>
      </c>
      <c r="J12" t="s">
        <v>6</v>
      </c>
      <c r="K12" t="s">
        <v>7</v>
      </c>
      <c r="L12" t="s">
        <v>8</v>
      </c>
      <c r="M12">
        <v>60000</v>
      </c>
      <c r="N12">
        <v>44</v>
      </c>
      <c r="O12">
        <v>133800</v>
      </c>
      <c r="Q12" s="3" t="s">
        <v>224</v>
      </c>
      <c r="R12" s="5" t="s">
        <v>229</v>
      </c>
    </row>
    <row r="13" spans="1:18" x14ac:dyDescent="0.35">
      <c r="A13">
        <v>1012</v>
      </c>
      <c r="B13" t="s">
        <v>40</v>
      </c>
      <c r="C13" t="s">
        <v>11</v>
      </c>
      <c r="D13" t="s">
        <v>41</v>
      </c>
      <c r="E13">
        <v>53000</v>
      </c>
      <c r="F13" s="35">
        <f ca="1">'Task 01 internship'!H13</f>
        <v>37</v>
      </c>
      <c r="G13">
        <v>118190</v>
      </c>
      <c r="I13">
        <v>1005</v>
      </c>
      <c r="J13" t="s">
        <v>21</v>
      </c>
      <c r="K13" t="s">
        <v>22</v>
      </c>
      <c r="L13" t="s">
        <v>23</v>
      </c>
      <c r="M13">
        <v>62000</v>
      </c>
      <c r="N13">
        <v>42</v>
      </c>
      <c r="O13">
        <v>138260</v>
      </c>
      <c r="Q13" t="s">
        <v>239</v>
      </c>
      <c r="R13" t="s">
        <v>240</v>
      </c>
    </row>
    <row r="14" spans="1:18" x14ac:dyDescent="0.35">
      <c r="A14">
        <v>1013</v>
      </c>
      <c r="B14" t="s">
        <v>43</v>
      </c>
      <c r="C14" t="s">
        <v>15</v>
      </c>
      <c r="D14" t="s">
        <v>44</v>
      </c>
      <c r="E14">
        <v>68000</v>
      </c>
      <c r="F14" s="35">
        <f ca="1">'Task 01 internship'!H14</f>
        <v>43</v>
      </c>
      <c r="G14">
        <v>151640</v>
      </c>
      <c r="I14">
        <v>1007</v>
      </c>
      <c r="J14" t="s">
        <v>27</v>
      </c>
      <c r="K14" t="s">
        <v>11</v>
      </c>
      <c r="L14" t="s">
        <v>28</v>
      </c>
      <c r="M14">
        <v>42000</v>
      </c>
      <c r="N14">
        <v>118</v>
      </c>
      <c r="O14">
        <v>89460</v>
      </c>
    </row>
    <row r="15" spans="1:18" x14ac:dyDescent="0.35">
      <c r="A15">
        <v>1014</v>
      </c>
      <c r="B15" t="s">
        <v>46</v>
      </c>
      <c r="C15" t="s">
        <v>18</v>
      </c>
      <c r="D15" t="s">
        <v>47</v>
      </c>
      <c r="E15">
        <v>75000</v>
      </c>
      <c r="F15" s="35">
        <f ca="1">'Task 01 internship'!H15</f>
        <v>49</v>
      </c>
      <c r="G15">
        <v>167250</v>
      </c>
      <c r="I15">
        <v>1009</v>
      </c>
      <c r="J15" t="s">
        <v>32</v>
      </c>
      <c r="K15" t="s">
        <v>18</v>
      </c>
      <c r="L15" t="s">
        <v>33</v>
      </c>
      <c r="M15">
        <v>48000</v>
      </c>
      <c r="N15">
        <v>41</v>
      </c>
      <c r="O15">
        <v>102240</v>
      </c>
    </row>
    <row r="16" spans="1:18" x14ac:dyDescent="0.35">
      <c r="A16">
        <v>1015</v>
      </c>
      <c r="B16" t="s">
        <v>48</v>
      </c>
      <c r="C16" t="s">
        <v>22</v>
      </c>
      <c r="D16" t="s">
        <v>49</v>
      </c>
      <c r="E16">
        <v>64000</v>
      </c>
      <c r="F16" s="35">
        <f ca="1">'Task 01 internship'!H16</f>
        <v>46</v>
      </c>
      <c r="G16">
        <v>142720</v>
      </c>
      <c r="I16">
        <v>1013</v>
      </c>
      <c r="J16" t="s">
        <v>43</v>
      </c>
      <c r="K16" t="s">
        <v>15</v>
      </c>
      <c r="L16" t="s">
        <v>44</v>
      </c>
      <c r="M16">
        <v>68000</v>
      </c>
      <c r="N16">
        <v>43</v>
      </c>
      <c r="O16">
        <v>151640</v>
      </c>
    </row>
    <row r="17" spans="1:15" x14ac:dyDescent="0.35">
      <c r="A17">
        <v>1016</v>
      </c>
      <c r="B17" t="s">
        <v>50</v>
      </c>
      <c r="C17" t="s">
        <v>7</v>
      </c>
      <c r="D17" t="s">
        <v>51</v>
      </c>
      <c r="E17">
        <v>47000</v>
      </c>
      <c r="F17" s="35">
        <f ca="1">'Task 01 internship'!H17</f>
        <v>31</v>
      </c>
      <c r="G17">
        <v>100110</v>
      </c>
      <c r="I17">
        <v>1019</v>
      </c>
      <c r="J17" t="s">
        <v>57</v>
      </c>
      <c r="K17" t="s">
        <v>18</v>
      </c>
      <c r="L17" t="s">
        <v>19</v>
      </c>
      <c r="M17">
        <v>52000</v>
      </c>
      <c r="N17">
        <v>44</v>
      </c>
      <c r="O17">
        <v>115960</v>
      </c>
    </row>
    <row r="18" spans="1:15" x14ac:dyDescent="0.35">
      <c r="A18">
        <v>1017</v>
      </c>
      <c r="B18" t="s">
        <v>53</v>
      </c>
      <c r="C18" t="s">
        <v>11</v>
      </c>
      <c r="D18" t="s">
        <v>28</v>
      </c>
      <c r="E18">
        <v>43000</v>
      </c>
      <c r="F18" s="35">
        <f ca="1">'Task 01 internship'!H18</f>
        <v>33</v>
      </c>
      <c r="G18">
        <v>91590</v>
      </c>
      <c r="I18">
        <v>1022</v>
      </c>
      <c r="J18" t="s">
        <v>64</v>
      </c>
      <c r="K18" t="s">
        <v>11</v>
      </c>
      <c r="L18" t="s">
        <v>65</v>
      </c>
      <c r="M18">
        <v>67000</v>
      </c>
      <c r="N18">
        <v>41</v>
      </c>
      <c r="O18">
        <v>149410</v>
      </c>
    </row>
    <row r="19" spans="1:15" x14ac:dyDescent="0.35">
      <c r="A19">
        <v>1018</v>
      </c>
      <c r="B19" t="s">
        <v>55</v>
      </c>
      <c r="C19" t="s">
        <v>15</v>
      </c>
      <c r="D19" t="s">
        <v>56</v>
      </c>
      <c r="E19">
        <v>58000</v>
      </c>
      <c r="F19" s="35">
        <f ca="1">'Task 01 internship'!H19</f>
        <v>36</v>
      </c>
      <c r="G19">
        <v>129340</v>
      </c>
      <c r="I19">
        <v>1026</v>
      </c>
      <c r="J19" t="s">
        <v>73</v>
      </c>
      <c r="K19" t="s">
        <v>7</v>
      </c>
      <c r="L19" t="s">
        <v>74</v>
      </c>
      <c r="M19">
        <v>60000</v>
      </c>
      <c r="N19">
        <v>48</v>
      </c>
      <c r="O19">
        <v>133800</v>
      </c>
    </row>
    <row r="20" spans="1:15" x14ac:dyDescent="0.35">
      <c r="A20">
        <v>1019</v>
      </c>
      <c r="B20" t="s">
        <v>57</v>
      </c>
      <c r="C20" t="s">
        <v>18</v>
      </c>
      <c r="D20" t="s">
        <v>19</v>
      </c>
      <c r="E20">
        <v>52000</v>
      </c>
      <c r="F20" s="35">
        <f ca="1">'Task 01 internship'!H20</f>
        <v>43</v>
      </c>
      <c r="G20">
        <v>115960</v>
      </c>
      <c r="I20">
        <v>1042</v>
      </c>
      <c r="J20" t="s">
        <v>106</v>
      </c>
      <c r="K20" t="s">
        <v>18</v>
      </c>
      <c r="L20" t="s">
        <v>88</v>
      </c>
      <c r="M20">
        <v>55000</v>
      </c>
      <c r="N20">
        <v>46</v>
      </c>
      <c r="O20">
        <v>122650</v>
      </c>
    </row>
    <row r="21" spans="1:15" x14ac:dyDescent="0.35">
      <c r="A21">
        <v>1020</v>
      </c>
      <c r="B21" t="s">
        <v>59</v>
      </c>
      <c r="C21" t="s">
        <v>22</v>
      </c>
      <c r="D21" t="s">
        <v>60</v>
      </c>
      <c r="E21">
        <v>41000</v>
      </c>
      <c r="F21" s="35">
        <f ca="1">'Task 01 internship'!H21</f>
        <v>40</v>
      </c>
      <c r="G21">
        <v>87330</v>
      </c>
      <c r="I21">
        <v>1049</v>
      </c>
      <c r="J21" t="s">
        <v>117</v>
      </c>
      <c r="K21" t="s">
        <v>7</v>
      </c>
      <c r="L21" t="s">
        <v>26</v>
      </c>
      <c r="M21">
        <v>51000</v>
      </c>
      <c r="N21">
        <v>47</v>
      </c>
      <c r="O21">
        <v>113730</v>
      </c>
    </row>
    <row r="22" spans="1:15" x14ac:dyDescent="0.35">
      <c r="A22">
        <v>1021</v>
      </c>
      <c r="B22" t="s">
        <v>62</v>
      </c>
      <c r="C22" t="s">
        <v>7</v>
      </c>
      <c r="D22" t="s">
        <v>63</v>
      </c>
      <c r="E22">
        <v>59000</v>
      </c>
      <c r="F22" s="35">
        <f ca="1">'Task 01 internship'!H22</f>
        <v>45</v>
      </c>
      <c r="G22">
        <v>131570</v>
      </c>
      <c r="I22">
        <v>1050</v>
      </c>
      <c r="J22" t="s">
        <v>119</v>
      </c>
      <c r="K22" t="s">
        <v>11</v>
      </c>
      <c r="L22" t="s">
        <v>94</v>
      </c>
      <c r="M22">
        <v>50000</v>
      </c>
      <c r="N22">
        <v>42</v>
      </c>
      <c r="O22">
        <v>111500</v>
      </c>
    </row>
    <row r="23" spans="1:15" x14ac:dyDescent="0.35">
      <c r="A23">
        <v>1022</v>
      </c>
      <c r="B23" t="s">
        <v>64</v>
      </c>
      <c r="C23" t="s">
        <v>11</v>
      </c>
      <c r="D23" t="s">
        <v>65</v>
      </c>
      <c r="E23">
        <v>67000</v>
      </c>
      <c r="F23" s="35">
        <f ca="1">'Task 01 internship'!H23</f>
        <v>41</v>
      </c>
      <c r="G23">
        <v>149410</v>
      </c>
      <c r="I23">
        <v>1052</v>
      </c>
      <c r="J23" t="s">
        <v>123</v>
      </c>
      <c r="K23" t="s">
        <v>18</v>
      </c>
      <c r="L23" t="s">
        <v>88</v>
      </c>
      <c r="M23">
        <v>56000</v>
      </c>
      <c r="N23">
        <v>41</v>
      </c>
      <c r="O23">
        <v>124880</v>
      </c>
    </row>
    <row r="24" spans="1:15" x14ac:dyDescent="0.35">
      <c r="A24">
        <v>1023</v>
      </c>
      <c r="B24" t="s">
        <v>67</v>
      </c>
      <c r="C24" t="s">
        <v>15</v>
      </c>
      <c r="D24" t="s">
        <v>68</v>
      </c>
      <c r="E24">
        <v>71000</v>
      </c>
      <c r="F24" s="35">
        <f ca="1">'Task 01 internship'!H24</f>
        <v>37</v>
      </c>
      <c r="G24">
        <v>158330</v>
      </c>
      <c r="I24">
        <v>1055</v>
      </c>
      <c r="J24" t="s">
        <v>127</v>
      </c>
      <c r="K24" t="s">
        <v>11</v>
      </c>
      <c r="L24" t="s">
        <v>94</v>
      </c>
      <c r="M24">
        <v>51000</v>
      </c>
      <c r="N24">
        <v>48</v>
      </c>
      <c r="O24">
        <v>113730</v>
      </c>
    </row>
    <row r="25" spans="1:15" x14ac:dyDescent="0.35">
      <c r="A25">
        <v>1024</v>
      </c>
      <c r="B25" t="s">
        <v>70</v>
      </c>
      <c r="C25" t="s">
        <v>18</v>
      </c>
      <c r="D25" t="s">
        <v>33</v>
      </c>
      <c r="E25">
        <v>49000</v>
      </c>
      <c r="F25" s="35">
        <f ca="1">'Task 01 internship'!H25</f>
        <v>30</v>
      </c>
      <c r="G25">
        <v>104370</v>
      </c>
      <c r="I25">
        <v>1060</v>
      </c>
      <c r="J25" t="s">
        <v>135</v>
      </c>
      <c r="K25" t="s">
        <v>11</v>
      </c>
      <c r="L25" t="s">
        <v>94</v>
      </c>
      <c r="M25">
        <v>52000</v>
      </c>
      <c r="N25">
        <v>41</v>
      </c>
      <c r="O25">
        <v>115960</v>
      </c>
    </row>
    <row r="26" spans="1:15" x14ac:dyDescent="0.35">
      <c r="A26">
        <v>1025</v>
      </c>
      <c r="B26" t="s">
        <v>71</v>
      </c>
      <c r="C26" t="s">
        <v>22</v>
      </c>
      <c r="D26" t="s">
        <v>72</v>
      </c>
      <c r="E26">
        <v>55000</v>
      </c>
      <c r="F26" s="35">
        <f ca="1">'Task 01 internship'!H26</f>
        <v>37</v>
      </c>
      <c r="G26">
        <v>122650</v>
      </c>
      <c r="I26">
        <v>1064</v>
      </c>
      <c r="J26" t="s">
        <v>142</v>
      </c>
      <c r="K26" t="s">
        <v>7</v>
      </c>
      <c r="L26" t="s">
        <v>26</v>
      </c>
      <c r="M26">
        <v>50000</v>
      </c>
      <c r="N26">
        <v>42</v>
      </c>
      <c r="O26">
        <v>111500</v>
      </c>
    </row>
    <row r="27" spans="1:15" x14ac:dyDescent="0.35">
      <c r="A27">
        <v>1026</v>
      </c>
      <c r="B27" t="s">
        <v>73</v>
      </c>
      <c r="C27" t="s">
        <v>7</v>
      </c>
      <c r="D27" t="s">
        <v>74</v>
      </c>
      <c r="E27">
        <v>60000</v>
      </c>
      <c r="F27" s="35">
        <f ca="1">'Task 01 internship'!H27</f>
        <v>48</v>
      </c>
      <c r="G27">
        <v>133800</v>
      </c>
      <c r="I27">
        <v>1065</v>
      </c>
      <c r="J27" t="s">
        <v>144</v>
      </c>
      <c r="K27" t="s">
        <v>11</v>
      </c>
      <c r="L27" t="s">
        <v>94</v>
      </c>
      <c r="M27">
        <v>49000</v>
      </c>
      <c r="N27">
        <v>45</v>
      </c>
      <c r="O27">
        <v>104370</v>
      </c>
    </row>
    <row r="28" spans="1:15" x14ac:dyDescent="0.35">
      <c r="A28">
        <v>1027</v>
      </c>
      <c r="B28" t="s">
        <v>76</v>
      </c>
      <c r="C28" t="s">
        <v>11</v>
      </c>
      <c r="D28" t="s">
        <v>28</v>
      </c>
      <c r="E28">
        <v>44000</v>
      </c>
      <c r="F28" s="35">
        <f ca="1">'Task 01 internship'!H28</f>
        <v>33</v>
      </c>
      <c r="G28">
        <v>93720</v>
      </c>
      <c r="I28">
        <v>1071</v>
      </c>
      <c r="J28" t="s">
        <v>154</v>
      </c>
      <c r="K28" t="s">
        <v>15</v>
      </c>
      <c r="L28" t="s">
        <v>30</v>
      </c>
      <c r="M28">
        <v>75000</v>
      </c>
      <c r="N28">
        <v>48</v>
      </c>
      <c r="O28">
        <v>167250</v>
      </c>
    </row>
    <row r="29" spans="1:15" x14ac:dyDescent="0.35">
      <c r="A29">
        <v>1028</v>
      </c>
      <c r="B29" t="s">
        <v>77</v>
      </c>
      <c r="C29" t="s">
        <v>15</v>
      </c>
      <c r="D29" t="s">
        <v>30</v>
      </c>
      <c r="F29" s="35">
        <f ca="1">'Task 01 internship'!H29</f>
        <v>41</v>
      </c>
      <c r="G29">
        <v>0</v>
      </c>
      <c r="I29">
        <v>1072</v>
      </c>
      <c r="J29" t="s">
        <v>156</v>
      </c>
      <c r="K29" t="s">
        <v>18</v>
      </c>
      <c r="L29" t="s">
        <v>88</v>
      </c>
      <c r="M29">
        <v>56000</v>
      </c>
      <c r="N29">
        <v>43</v>
      </c>
      <c r="O29">
        <v>124880</v>
      </c>
    </row>
    <row r="30" spans="1:15" x14ac:dyDescent="0.35">
      <c r="A30">
        <v>1029</v>
      </c>
      <c r="B30" t="s">
        <v>79</v>
      </c>
      <c r="C30" t="s">
        <v>7</v>
      </c>
      <c r="D30" t="s">
        <v>26</v>
      </c>
      <c r="E30">
        <v>46000</v>
      </c>
      <c r="F30" s="35">
        <f ca="1">'Task 01 internship'!H30</f>
        <v>33</v>
      </c>
      <c r="G30">
        <v>97980</v>
      </c>
      <c r="I30">
        <v>1075</v>
      </c>
      <c r="J30" t="s">
        <v>161</v>
      </c>
      <c r="K30" t="s">
        <v>11</v>
      </c>
      <c r="L30" t="s">
        <v>94</v>
      </c>
      <c r="M30">
        <v>51000</v>
      </c>
      <c r="N30">
        <v>44</v>
      </c>
      <c r="O30">
        <v>113730</v>
      </c>
    </row>
    <row r="31" spans="1:15" x14ac:dyDescent="0.35">
      <c r="A31">
        <v>1030</v>
      </c>
      <c r="B31" t="s">
        <v>81</v>
      </c>
      <c r="C31" t="s">
        <v>11</v>
      </c>
      <c r="D31" t="s">
        <v>82</v>
      </c>
      <c r="E31">
        <v>52000</v>
      </c>
      <c r="F31" s="35">
        <f ca="1">'Task 01 internship'!H31</f>
        <v>36</v>
      </c>
      <c r="G31">
        <v>115960</v>
      </c>
      <c r="I31">
        <v>1079</v>
      </c>
      <c r="J31" t="s">
        <v>168</v>
      </c>
      <c r="K31" t="s">
        <v>7</v>
      </c>
      <c r="L31" t="s">
        <v>26</v>
      </c>
      <c r="M31">
        <v>53000</v>
      </c>
      <c r="N31">
        <v>47</v>
      </c>
      <c r="O31">
        <v>118190</v>
      </c>
    </row>
    <row r="32" spans="1:15" x14ac:dyDescent="0.35">
      <c r="A32">
        <v>1031</v>
      </c>
      <c r="B32" t="s">
        <v>84</v>
      </c>
      <c r="C32" t="s">
        <v>15</v>
      </c>
      <c r="D32" t="s">
        <v>85</v>
      </c>
      <c r="E32">
        <v>63000</v>
      </c>
      <c r="F32" s="35">
        <f ca="1">'Task 01 internship'!H32</f>
        <v>39</v>
      </c>
      <c r="G32">
        <v>140490</v>
      </c>
      <c r="I32">
        <v>1080</v>
      </c>
      <c r="J32" t="s">
        <v>170</v>
      </c>
      <c r="K32" t="s">
        <v>11</v>
      </c>
      <c r="L32" t="s">
        <v>94</v>
      </c>
      <c r="M32">
        <v>50000</v>
      </c>
      <c r="N32">
        <v>42</v>
      </c>
      <c r="O32">
        <v>111500</v>
      </c>
    </row>
    <row r="33" spans="1:15" x14ac:dyDescent="0.35">
      <c r="A33">
        <v>1032</v>
      </c>
      <c r="B33" t="s">
        <v>87</v>
      </c>
      <c r="C33" t="s">
        <v>18</v>
      </c>
      <c r="D33" t="s">
        <v>88</v>
      </c>
      <c r="E33">
        <v>51000</v>
      </c>
      <c r="F33" s="35">
        <f ca="1">'Task 01 internship'!H33</f>
        <v>30</v>
      </c>
      <c r="G33">
        <v>113730</v>
      </c>
      <c r="I33">
        <v>1086</v>
      </c>
      <c r="J33" t="s">
        <v>177</v>
      </c>
      <c r="K33" t="s">
        <v>15</v>
      </c>
      <c r="L33" t="s">
        <v>85</v>
      </c>
      <c r="M33">
        <v>68000</v>
      </c>
      <c r="N33">
        <v>43</v>
      </c>
      <c r="O33">
        <v>151640</v>
      </c>
    </row>
    <row r="34" spans="1:15" x14ac:dyDescent="0.35">
      <c r="A34">
        <v>1033</v>
      </c>
      <c r="B34" t="s">
        <v>89</v>
      </c>
      <c r="C34" t="s">
        <v>22</v>
      </c>
      <c r="D34" t="s">
        <v>90</v>
      </c>
      <c r="E34">
        <v>43000</v>
      </c>
      <c r="F34" s="35">
        <f ca="1">'Task 01 internship'!H34</f>
        <v>35</v>
      </c>
      <c r="G34">
        <v>91590</v>
      </c>
      <c r="I34">
        <v>1094</v>
      </c>
      <c r="J34" t="s">
        <v>191</v>
      </c>
      <c r="K34" t="s">
        <v>7</v>
      </c>
      <c r="L34" t="s">
        <v>26</v>
      </c>
      <c r="M34">
        <v>52000</v>
      </c>
      <c r="N34">
        <v>42</v>
      </c>
      <c r="O34">
        <v>115960</v>
      </c>
    </row>
    <row r="35" spans="1:15" x14ac:dyDescent="0.35">
      <c r="A35">
        <v>1034</v>
      </c>
      <c r="B35" t="s">
        <v>91</v>
      </c>
      <c r="C35" t="s">
        <v>7</v>
      </c>
      <c r="D35" t="s">
        <v>26</v>
      </c>
      <c r="E35">
        <v>48000</v>
      </c>
      <c r="F35" s="35">
        <f ca="1">'Task 01 internship'!H35</f>
        <v>36</v>
      </c>
      <c r="G35">
        <v>102240</v>
      </c>
      <c r="I35">
        <v>1098</v>
      </c>
      <c r="J35" t="s">
        <v>197</v>
      </c>
      <c r="K35" t="s">
        <v>22</v>
      </c>
      <c r="L35" t="s">
        <v>90</v>
      </c>
      <c r="M35">
        <v>48000</v>
      </c>
      <c r="N35">
        <v>46</v>
      </c>
      <c r="O35">
        <v>102240</v>
      </c>
    </row>
    <row r="36" spans="1:15" x14ac:dyDescent="0.35">
      <c r="A36">
        <v>1035</v>
      </c>
      <c r="B36" t="s">
        <v>93</v>
      </c>
      <c r="C36" t="s">
        <v>11</v>
      </c>
      <c r="D36" t="s">
        <v>94</v>
      </c>
      <c r="E36">
        <v>47000</v>
      </c>
      <c r="F36" s="35">
        <f ca="1">'Task 01 internship'!H36</f>
        <v>34</v>
      </c>
      <c r="G36">
        <v>100110</v>
      </c>
      <c r="I36">
        <v>1105</v>
      </c>
      <c r="J36" t="s">
        <v>208</v>
      </c>
      <c r="K36" t="s">
        <v>11</v>
      </c>
      <c r="L36" t="s">
        <v>94</v>
      </c>
      <c r="M36">
        <v>52000</v>
      </c>
      <c r="N36">
        <v>44</v>
      </c>
      <c r="O36">
        <v>115960</v>
      </c>
    </row>
    <row r="37" spans="1:15" x14ac:dyDescent="0.35">
      <c r="A37">
        <v>1036</v>
      </c>
      <c r="B37" t="s">
        <v>96</v>
      </c>
      <c r="C37" t="s">
        <v>15</v>
      </c>
      <c r="D37" t="s">
        <v>97</v>
      </c>
      <c r="E37">
        <v>69000</v>
      </c>
      <c r="F37" s="35">
        <f ca="1">'Task 01 internship'!H37</f>
        <v>41</v>
      </c>
      <c r="G37">
        <v>153870</v>
      </c>
      <c r="I37">
        <v>1109</v>
      </c>
      <c r="J37" t="s">
        <v>214</v>
      </c>
      <c r="K37" t="s">
        <v>7</v>
      </c>
      <c r="L37" t="s">
        <v>26</v>
      </c>
      <c r="M37">
        <v>54000</v>
      </c>
      <c r="N37">
        <v>47</v>
      </c>
      <c r="O37">
        <v>120420</v>
      </c>
    </row>
    <row r="38" spans="1:15" x14ac:dyDescent="0.35">
      <c r="A38">
        <v>1037</v>
      </c>
      <c r="B38" t="s">
        <v>98</v>
      </c>
      <c r="C38" t="s">
        <v>18</v>
      </c>
      <c r="D38" t="s">
        <v>88</v>
      </c>
      <c r="E38">
        <v>54000</v>
      </c>
      <c r="F38" s="35">
        <f ca="1">'Task 01 internship'!H38</f>
        <v>40</v>
      </c>
      <c r="G38">
        <v>120420</v>
      </c>
      <c r="I38">
        <v>1110</v>
      </c>
      <c r="J38" t="s">
        <v>216</v>
      </c>
      <c r="K38" t="s">
        <v>11</v>
      </c>
      <c r="L38" t="s">
        <v>94</v>
      </c>
      <c r="M38">
        <v>50000</v>
      </c>
      <c r="N38">
        <v>42</v>
      </c>
      <c r="O38">
        <v>111500</v>
      </c>
    </row>
    <row r="39" spans="1:15" x14ac:dyDescent="0.35">
      <c r="A39">
        <v>1038</v>
      </c>
      <c r="B39" t="s">
        <v>100</v>
      </c>
      <c r="C39" t="s">
        <v>22</v>
      </c>
      <c r="D39" t="s">
        <v>90</v>
      </c>
      <c r="E39">
        <v>44000</v>
      </c>
      <c r="F39" s="35">
        <f ca="1">'Task 01 internship'!H39</f>
        <v>32</v>
      </c>
      <c r="G39">
        <v>93720</v>
      </c>
      <c r="I39">
        <v>1112</v>
      </c>
      <c r="J39" t="s">
        <v>218</v>
      </c>
      <c r="K39" t="s">
        <v>18</v>
      </c>
      <c r="L39" t="s">
        <v>88</v>
      </c>
      <c r="M39">
        <v>57000</v>
      </c>
      <c r="N39">
        <v>41</v>
      </c>
      <c r="O39">
        <v>127110</v>
      </c>
    </row>
    <row r="40" spans="1:15" x14ac:dyDescent="0.35">
      <c r="A40">
        <v>1039</v>
      </c>
      <c r="B40" t="s">
        <v>102</v>
      </c>
      <c r="C40" t="s">
        <v>7</v>
      </c>
      <c r="D40" t="s">
        <v>26</v>
      </c>
      <c r="E40">
        <v>49000</v>
      </c>
      <c r="F40" s="35">
        <f ca="1">'Task 01 internship'!H40</f>
        <v>42</v>
      </c>
      <c r="G40">
        <v>104370</v>
      </c>
      <c r="I40">
        <v>1115</v>
      </c>
      <c r="J40" t="s">
        <v>221</v>
      </c>
      <c r="K40" t="s">
        <v>11</v>
      </c>
      <c r="L40" t="s">
        <v>94</v>
      </c>
      <c r="M40">
        <v>51000</v>
      </c>
      <c r="N40">
        <v>48</v>
      </c>
      <c r="O40">
        <v>113730</v>
      </c>
    </row>
    <row r="41" spans="1:15" x14ac:dyDescent="0.35">
      <c r="A41">
        <v>1040</v>
      </c>
      <c r="B41" t="s">
        <v>103</v>
      </c>
      <c r="C41" t="s">
        <v>11</v>
      </c>
      <c r="D41" t="s">
        <v>94</v>
      </c>
      <c r="E41">
        <v>48000</v>
      </c>
      <c r="F41" s="35">
        <f ca="1">'Task 01 internship'!H41</f>
        <v>38</v>
      </c>
      <c r="G41">
        <v>102240</v>
      </c>
    </row>
    <row r="42" spans="1:15" x14ac:dyDescent="0.35">
      <c r="A42">
        <v>1041</v>
      </c>
      <c r="B42" t="s">
        <v>104</v>
      </c>
      <c r="C42" t="s">
        <v>15</v>
      </c>
      <c r="D42" t="s">
        <v>30</v>
      </c>
      <c r="E42">
        <v>72000</v>
      </c>
      <c r="F42" s="35">
        <f ca="1">'Task 01 internship'!H42</f>
        <v>35</v>
      </c>
      <c r="G42">
        <v>160560</v>
      </c>
    </row>
    <row r="43" spans="1:15" x14ac:dyDescent="0.35">
      <c r="A43">
        <v>1042</v>
      </c>
      <c r="B43" t="s">
        <v>106</v>
      </c>
      <c r="C43" t="s">
        <v>18</v>
      </c>
      <c r="D43" t="s">
        <v>88</v>
      </c>
      <c r="E43">
        <v>55000</v>
      </c>
      <c r="F43" s="35">
        <f ca="1">'Task 01 internship'!H43</f>
        <v>45</v>
      </c>
      <c r="G43">
        <v>122650</v>
      </c>
    </row>
    <row r="44" spans="1:15" x14ac:dyDescent="0.35">
      <c r="A44">
        <v>1043</v>
      </c>
      <c r="B44" t="s">
        <v>108</v>
      </c>
      <c r="C44" t="s">
        <v>22</v>
      </c>
      <c r="D44" t="s">
        <v>90</v>
      </c>
      <c r="E44">
        <v>45000</v>
      </c>
      <c r="F44" s="35">
        <f ca="1">'Task 01 internship'!H44</f>
        <v>40</v>
      </c>
      <c r="G44">
        <v>95850</v>
      </c>
    </row>
    <row r="45" spans="1:15" x14ac:dyDescent="0.35">
      <c r="A45">
        <v>1044</v>
      </c>
      <c r="B45" t="s">
        <v>109</v>
      </c>
      <c r="C45" t="s">
        <v>7</v>
      </c>
      <c r="D45" t="s">
        <v>26</v>
      </c>
      <c r="E45">
        <v>50000</v>
      </c>
      <c r="F45" s="35">
        <f ca="1">'Task 01 internship'!H45</f>
        <v>29</v>
      </c>
      <c r="G45">
        <v>111500</v>
      </c>
    </row>
    <row r="46" spans="1:15" x14ac:dyDescent="0.35">
      <c r="A46">
        <v>1045</v>
      </c>
      <c r="B46" t="s">
        <v>111</v>
      </c>
      <c r="C46" t="s">
        <v>11</v>
      </c>
      <c r="D46" t="s">
        <v>94</v>
      </c>
      <c r="E46">
        <v>49000</v>
      </c>
      <c r="F46" s="35">
        <f ca="1">'Task 01 internship'!H46</f>
        <v>44</v>
      </c>
      <c r="G46">
        <v>104370</v>
      </c>
    </row>
    <row r="47" spans="1:15" x14ac:dyDescent="0.35">
      <c r="A47">
        <v>1046</v>
      </c>
      <c r="B47" t="s">
        <v>112</v>
      </c>
      <c r="C47" t="s">
        <v>15</v>
      </c>
      <c r="D47" t="s">
        <v>85</v>
      </c>
      <c r="E47">
        <v>66000</v>
      </c>
      <c r="F47" s="35">
        <f ca="1">'Task 01 internship'!H47</f>
        <v>37</v>
      </c>
      <c r="G47">
        <v>147180</v>
      </c>
    </row>
    <row r="48" spans="1:15" x14ac:dyDescent="0.35">
      <c r="A48">
        <v>1047</v>
      </c>
      <c r="B48" t="s">
        <v>114</v>
      </c>
      <c r="C48" t="s">
        <v>18</v>
      </c>
      <c r="D48" t="s">
        <v>88</v>
      </c>
      <c r="E48">
        <v>53000</v>
      </c>
      <c r="F48" s="35">
        <f ca="1">'Task 01 internship'!H48</f>
        <v>39</v>
      </c>
      <c r="G48">
        <v>118190</v>
      </c>
    </row>
    <row r="49" spans="1:7" x14ac:dyDescent="0.35">
      <c r="A49">
        <v>1048</v>
      </c>
      <c r="B49" t="s">
        <v>116</v>
      </c>
      <c r="C49" t="s">
        <v>22</v>
      </c>
      <c r="D49" t="s">
        <v>90</v>
      </c>
      <c r="E49">
        <v>46000</v>
      </c>
      <c r="F49" s="35">
        <f ca="1">'Task 01 internship'!H49</f>
        <v>33</v>
      </c>
      <c r="G49">
        <v>97980</v>
      </c>
    </row>
    <row r="50" spans="1:7" x14ac:dyDescent="0.35">
      <c r="A50">
        <v>1049</v>
      </c>
      <c r="B50" t="s">
        <v>117</v>
      </c>
      <c r="C50" t="s">
        <v>7</v>
      </c>
      <c r="D50" t="s">
        <v>26</v>
      </c>
      <c r="E50">
        <v>51000</v>
      </c>
      <c r="F50" s="35">
        <f ca="1">'Task 01 internship'!H50</f>
        <v>47</v>
      </c>
      <c r="G50">
        <v>113730</v>
      </c>
    </row>
    <row r="51" spans="1:7" x14ac:dyDescent="0.35">
      <c r="A51">
        <v>1050</v>
      </c>
      <c r="B51" t="s">
        <v>119</v>
      </c>
      <c r="C51" t="s">
        <v>11</v>
      </c>
      <c r="D51" t="s">
        <v>94</v>
      </c>
      <c r="E51">
        <v>50000</v>
      </c>
      <c r="F51" s="35">
        <f ca="1">'Task 01 internship'!H51</f>
        <v>42</v>
      </c>
      <c r="G51">
        <v>111500</v>
      </c>
    </row>
    <row r="52" spans="1:7" x14ac:dyDescent="0.35">
      <c r="A52">
        <v>1051</v>
      </c>
      <c r="B52" t="s">
        <v>121</v>
      </c>
      <c r="C52" t="s">
        <v>15</v>
      </c>
      <c r="D52" t="s">
        <v>97</v>
      </c>
      <c r="E52">
        <v>70000</v>
      </c>
      <c r="F52" s="35">
        <f ca="1">'Task 01 internship'!H52</f>
        <v>34</v>
      </c>
      <c r="G52">
        <v>156100</v>
      </c>
    </row>
    <row r="53" spans="1:7" x14ac:dyDescent="0.35">
      <c r="A53">
        <v>1052</v>
      </c>
      <c r="B53" t="s">
        <v>123</v>
      </c>
      <c r="C53" t="s">
        <v>18</v>
      </c>
      <c r="D53" t="s">
        <v>88</v>
      </c>
      <c r="E53">
        <v>56000</v>
      </c>
      <c r="F53" s="35">
        <f ca="1">'Task 01 internship'!H53</f>
        <v>41</v>
      </c>
      <c r="G53">
        <v>124880</v>
      </c>
    </row>
    <row r="54" spans="1:7" x14ac:dyDescent="0.35">
      <c r="A54">
        <v>1053</v>
      </c>
      <c r="B54" t="s">
        <v>125</v>
      </c>
      <c r="C54" t="s">
        <v>22</v>
      </c>
      <c r="D54" t="s">
        <v>90</v>
      </c>
      <c r="E54">
        <v>47000</v>
      </c>
      <c r="F54" s="35">
        <f ca="1">'Task 01 internship'!H54</f>
        <v>30</v>
      </c>
      <c r="G54">
        <v>100110</v>
      </c>
    </row>
    <row r="55" spans="1:7" x14ac:dyDescent="0.35">
      <c r="A55">
        <v>1054</v>
      </c>
      <c r="B55" t="s">
        <v>126</v>
      </c>
      <c r="C55" t="s">
        <v>7</v>
      </c>
      <c r="D55" t="s">
        <v>26</v>
      </c>
      <c r="E55">
        <v>52000</v>
      </c>
      <c r="F55" s="35">
        <f ca="1">'Task 01 internship'!H55</f>
        <v>35</v>
      </c>
      <c r="G55">
        <v>115960</v>
      </c>
    </row>
    <row r="56" spans="1:7" x14ac:dyDescent="0.35">
      <c r="A56">
        <v>1055</v>
      </c>
      <c r="B56" t="s">
        <v>127</v>
      </c>
      <c r="C56" t="s">
        <v>11</v>
      </c>
      <c r="D56" t="s">
        <v>94</v>
      </c>
      <c r="E56">
        <v>51000</v>
      </c>
      <c r="F56" s="35">
        <f ca="1">'Task 01 internship'!H56</f>
        <v>48</v>
      </c>
      <c r="G56">
        <v>113730</v>
      </c>
    </row>
    <row r="57" spans="1:7" x14ac:dyDescent="0.35">
      <c r="A57">
        <v>1056</v>
      </c>
      <c r="B57" t="s">
        <v>129</v>
      </c>
      <c r="C57" t="s">
        <v>15</v>
      </c>
      <c r="D57" t="s">
        <v>30</v>
      </c>
      <c r="E57">
        <v>74000</v>
      </c>
      <c r="F57" s="35">
        <f ca="1">'Task 01 internship'!H57</f>
        <v>43</v>
      </c>
      <c r="G57">
        <v>165020</v>
      </c>
    </row>
    <row r="58" spans="1:7" x14ac:dyDescent="0.35">
      <c r="A58">
        <v>1057</v>
      </c>
      <c r="B58" t="s">
        <v>130</v>
      </c>
      <c r="C58" t="s">
        <v>18</v>
      </c>
      <c r="D58" t="s">
        <v>88</v>
      </c>
      <c r="E58">
        <v>57000</v>
      </c>
      <c r="F58" s="35">
        <f ca="1">'Task 01 internship'!H58</f>
        <v>39</v>
      </c>
      <c r="G58">
        <v>127110</v>
      </c>
    </row>
    <row r="59" spans="1:7" x14ac:dyDescent="0.35">
      <c r="A59">
        <v>1058</v>
      </c>
      <c r="B59" t="s">
        <v>131</v>
      </c>
      <c r="C59" t="s">
        <v>22</v>
      </c>
      <c r="D59" t="s">
        <v>90</v>
      </c>
      <c r="E59">
        <v>48000</v>
      </c>
      <c r="F59" s="35">
        <f ca="1">'Task 01 internship'!H59</f>
        <v>34</v>
      </c>
      <c r="G59">
        <v>102240</v>
      </c>
    </row>
    <row r="60" spans="1:7" x14ac:dyDescent="0.35">
      <c r="A60">
        <v>1059</v>
      </c>
      <c r="B60" t="s">
        <v>133</v>
      </c>
      <c r="C60" t="s">
        <v>7</v>
      </c>
      <c r="D60" t="s">
        <v>26</v>
      </c>
      <c r="E60">
        <v>53000</v>
      </c>
      <c r="F60" s="35">
        <f ca="1">'Task 01 internship'!H60</f>
        <v>35</v>
      </c>
      <c r="G60">
        <v>118190</v>
      </c>
    </row>
    <row r="61" spans="1:7" x14ac:dyDescent="0.35">
      <c r="A61">
        <v>1060</v>
      </c>
      <c r="B61" t="s">
        <v>135</v>
      </c>
      <c r="C61" t="s">
        <v>11</v>
      </c>
      <c r="D61" t="s">
        <v>94</v>
      </c>
      <c r="E61">
        <v>52000</v>
      </c>
      <c r="F61" s="35">
        <f ca="1">'Task 01 internship'!H61</f>
        <v>40</v>
      </c>
      <c r="G61">
        <v>115960</v>
      </c>
    </row>
    <row r="62" spans="1:7" x14ac:dyDescent="0.35">
      <c r="A62">
        <v>1061</v>
      </c>
      <c r="B62" t="s">
        <v>137</v>
      </c>
      <c r="C62" t="s">
        <v>15</v>
      </c>
      <c r="D62" t="s">
        <v>85</v>
      </c>
      <c r="E62">
        <v>68000</v>
      </c>
      <c r="F62" s="35">
        <f ca="1">'Task 01 internship'!H62</f>
        <v>33</v>
      </c>
      <c r="G62">
        <v>151640</v>
      </c>
    </row>
    <row r="63" spans="1:7" x14ac:dyDescent="0.35">
      <c r="A63">
        <v>1062</v>
      </c>
      <c r="B63" t="s">
        <v>139</v>
      </c>
      <c r="C63" t="s">
        <v>18</v>
      </c>
      <c r="D63" t="s">
        <v>88</v>
      </c>
      <c r="E63">
        <v>54000</v>
      </c>
      <c r="F63" s="35">
        <f ca="1">'Task 01 internship'!H63</f>
        <v>38</v>
      </c>
      <c r="G63">
        <v>120420</v>
      </c>
    </row>
    <row r="64" spans="1:7" x14ac:dyDescent="0.35">
      <c r="A64">
        <v>1063</v>
      </c>
      <c r="B64" t="s">
        <v>141</v>
      </c>
      <c r="C64" t="s">
        <v>22</v>
      </c>
      <c r="D64" t="s">
        <v>90</v>
      </c>
      <c r="E64">
        <v>45000</v>
      </c>
      <c r="F64" s="35">
        <f ca="1">'Task 01 internship'!H64</f>
        <v>35</v>
      </c>
      <c r="G64">
        <v>95850</v>
      </c>
    </row>
    <row r="65" spans="1:7" x14ac:dyDescent="0.35">
      <c r="A65">
        <v>1064</v>
      </c>
      <c r="B65" t="s">
        <v>142</v>
      </c>
      <c r="C65" t="s">
        <v>7</v>
      </c>
      <c r="D65" t="s">
        <v>26</v>
      </c>
      <c r="E65">
        <v>50000</v>
      </c>
      <c r="F65" s="35">
        <f ca="1">'Task 01 internship'!H65</f>
        <v>41</v>
      </c>
      <c r="G65">
        <v>111500</v>
      </c>
    </row>
    <row r="66" spans="1:7" x14ac:dyDescent="0.35">
      <c r="A66">
        <v>1065</v>
      </c>
      <c r="B66" t="s">
        <v>144</v>
      </c>
      <c r="C66" t="s">
        <v>11</v>
      </c>
      <c r="D66" t="s">
        <v>94</v>
      </c>
      <c r="E66">
        <v>49000</v>
      </c>
      <c r="F66" s="35">
        <f ca="1">'Task 01 internship'!H66</f>
        <v>45</v>
      </c>
      <c r="G66">
        <v>104370</v>
      </c>
    </row>
    <row r="67" spans="1:7" x14ac:dyDescent="0.35">
      <c r="A67">
        <v>1066</v>
      </c>
      <c r="B67" t="s">
        <v>146</v>
      </c>
      <c r="C67" t="s">
        <v>15</v>
      </c>
      <c r="D67" t="s">
        <v>97</v>
      </c>
      <c r="E67">
        <v>67000</v>
      </c>
      <c r="F67" s="35">
        <f ca="1">'Task 01 internship'!H67</f>
        <v>40</v>
      </c>
      <c r="G67">
        <v>149410</v>
      </c>
    </row>
    <row r="68" spans="1:7" x14ac:dyDescent="0.35">
      <c r="A68">
        <v>1067</v>
      </c>
      <c r="B68" t="s">
        <v>148</v>
      </c>
      <c r="C68" t="s">
        <v>18</v>
      </c>
      <c r="D68" t="s">
        <v>88</v>
      </c>
      <c r="E68">
        <v>55000</v>
      </c>
      <c r="F68" s="35">
        <f ca="1">'Task 01 internship'!H68</f>
        <v>30</v>
      </c>
      <c r="G68">
        <v>122650</v>
      </c>
    </row>
    <row r="69" spans="1:7" x14ac:dyDescent="0.35">
      <c r="A69">
        <v>1068</v>
      </c>
      <c r="B69" t="s">
        <v>149</v>
      </c>
      <c r="C69" t="s">
        <v>22</v>
      </c>
      <c r="D69" t="s">
        <v>90</v>
      </c>
      <c r="E69">
        <v>46000</v>
      </c>
      <c r="F69" s="35">
        <f ca="1">'Task 01 internship'!H69</f>
        <v>45</v>
      </c>
      <c r="G69">
        <v>97980</v>
      </c>
    </row>
    <row r="70" spans="1:7" x14ac:dyDescent="0.35">
      <c r="A70">
        <v>1069</v>
      </c>
      <c r="B70" t="s">
        <v>150</v>
      </c>
      <c r="C70" t="s">
        <v>7</v>
      </c>
      <c r="D70" t="s">
        <v>26</v>
      </c>
      <c r="E70">
        <v>51000</v>
      </c>
      <c r="F70" s="35">
        <f ca="1">'Task 01 internship'!H70</f>
        <v>37</v>
      </c>
      <c r="G70">
        <v>113730</v>
      </c>
    </row>
    <row r="71" spans="1:7" x14ac:dyDescent="0.35">
      <c r="A71">
        <v>1070</v>
      </c>
      <c r="B71" t="s">
        <v>152</v>
      </c>
      <c r="C71" t="s">
        <v>11</v>
      </c>
      <c r="D71" t="s">
        <v>94</v>
      </c>
      <c r="E71">
        <v>48000</v>
      </c>
      <c r="F71" s="35">
        <f ca="1">'Task 01 internship'!H71</f>
        <v>34</v>
      </c>
      <c r="G71">
        <v>102240</v>
      </c>
    </row>
    <row r="72" spans="1:7" x14ac:dyDescent="0.35">
      <c r="A72">
        <v>1071</v>
      </c>
      <c r="B72" t="s">
        <v>154</v>
      </c>
      <c r="C72" t="s">
        <v>15</v>
      </c>
      <c r="D72" t="s">
        <v>30</v>
      </c>
      <c r="E72">
        <v>75000</v>
      </c>
      <c r="F72" s="35">
        <f ca="1">'Task 01 internship'!H72</f>
        <v>48</v>
      </c>
      <c r="G72">
        <v>167250</v>
      </c>
    </row>
    <row r="73" spans="1:7" x14ac:dyDescent="0.35">
      <c r="A73">
        <v>1072</v>
      </c>
      <c r="B73" t="s">
        <v>156</v>
      </c>
      <c r="C73" t="s">
        <v>18</v>
      </c>
      <c r="D73" t="s">
        <v>88</v>
      </c>
      <c r="E73">
        <v>56000</v>
      </c>
      <c r="F73" s="35">
        <f ca="1">'Task 01 internship'!H73</f>
        <v>42</v>
      </c>
      <c r="G73">
        <v>124880</v>
      </c>
    </row>
    <row r="74" spans="1:7" x14ac:dyDescent="0.35">
      <c r="A74">
        <v>1073</v>
      </c>
      <c r="B74" t="s">
        <v>158</v>
      </c>
      <c r="C74" t="s">
        <v>22</v>
      </c>
      <c r="D74" t="s">
        <v>90</v>
      </c>
      <c r="E74">
        <v>47000</v>
      </c>
      <c r="F74" s="35">
        <f ca="1">'Task 01 internship'!H74</f>
        <v>40</v>
      </c>
      <c r="G74">
        <v>100110</v>
      </c>
    </row>
    <row r="75" spans="1:7" x14ac:dyDescent="0.35">
      <c r="A75">
        <v>1074</v>
      </c>
      <c r="B75" t="s">
        <v>160</v>
      </c>
      <c r="C75" t="s">
        <v>7</v>
      </c>
      <c r="D75" t="s">
        <v>26</v>
      </c>
      <c r="E75">
        <v>52000</v>
      </c>
      <c r="F75" s="35">
        <f ca="1">'Task 01 internship'!H75</f>
        <v>29</v>
      </c>
      <c r="G75">
        <v>115960</v>
      </c>
    </row>
    <row r="76" spans="1:7" x14ac:dyDescent="0.35">
      <c r="A76">
        <v>1075</v>
      </c>
      <c r="B76" t="s">
        <v>161</v>
      </c>
      <c r="C76" t="s">
        <v>11</v>
      </c>
      <c r="D76" t="s">
        <v>94</v>
      </c>
      <c r="E76">
        <v>51000</v>
      </c>
      <c r="F76" s="35">
        <f ca="1">'Task 01 internship'!H76</f>
        <v>44</v>
      </c>
      <c r="G76">
        <v>113730</v>
      </c>
    </row>
    <row r="77" spans="1:7" x14ac:dyDescent="0.35">
      <c r="A77">
        <v>1076</v>
      </c>
      <c r="B77" t="s">
        <v>163</v>
      </c>
      <c r="C77" t="s">
        <v>15</v>
      </c>
      <c r="D77" t="s">
        <v>97</v>
      </c>
      <c r="E77">
        <v>69000</v>
      </c>
      <c r="F77" s="35">
        <f ca="1">'Task 01 internship'!H77</f>
        <v>37</v>
      </c>
      <c r="G77">
        <v>153870</v>
      </c>
    </row>
    <row r="78" spans="1:7" x14ac:dyDescent="0.35">
      <c r="A78">
        <v>1077</v>
      </c>
      <c r="B78" t="s">
        <v>165</v>
      </c>
      <c r="C78" t="s">
        <v>18</v>
      </c>
      <c r="D78" t="s">
        <v>88</v>
      </c>
      <c r="E78">
        <v>57000</v>
      </c>
      <c r="F78" s="35">
        <f ca="1">'Task 01 internship'!H78</f>
        <v>40</v>
      </c>
      <c r="G78">
        <v>127110</v>
      </c>
    </row>
    <row r="79" spans="1:7" x14ac:dyDescent="0.35">
      <c r="A79">
        <v>1078</v>
      </c>
      <c r="B79" t="s">
        <v>167</v>
      </c>
      <c r="C79" t="s">
        <v>22</v>
      </c>
      <c r="D79" t="s">
        <v>90</v>
      </c>
      <c r="E79">
        <v>48000</v>
      </c>
      <c r="F79" s="35">
        <f ca="1">'Task 01 internship'!H79</f>
        <v>33</v>
      </c>
      <c r="G79">
        <v>102240</v>
      </c>
    </row>
    <row r="80" spans="1:7" x14ac:dyDescent="0.35">
      <c r="A80">
        <v>1079</v>
      </c>
      <c r="B80" t="s">
        <v>168</v>
      </c>
      <c r="C80" t="s">
        <v>7</v>
      </c>
      <c r="D80" t="s">
        <v>26</v>
      </c>
      <c r="E80">
        <v>53000</v>
      </c>
      <c r="F80" s="35">
        <f ca="1">'Task 01 internship'!H80</f>
        <v>47</v>
      </c>
      <c r="G80">
        <v>118190</v>
      </c>
    </row>
    <row r="81" spans="1:7" x14ac:dyDescent="0.35">
      <c r="A81">
        <v>1080</v>
      </c>
      <c r="B81" t="s">
        <v>170</v>
      </c>
      <c r="C81" t="s">
        <v>11</v>
      </c>
      <c r="D81" t="s">
        <v>94</v>
      </c>
      <c r="E81">
        <v>50000</v>
      </c>
      <c r="F81" s="35">
        <f ca="1">'Task 01 internship'!H81</f>
        <v>41</v>
      </c>
      <c r="G81">
        <v>111500</v>
      </c>
    </row>
    <row r="82" spans="1:7" x14ac:dyDescent="0.35">
      <c r="A82">
        <v>1081</v>
      </c>
      <c r="B82" t="s">
        <v>135</v>
      </c>
      <c r="C82" t="s">
        <v>15</v>
      </c>
      <c r="D82" t="s">
        <v>30</v>
      </c>
      <c r="E82">
        <v>74000</v>
      </c>
      <c r="F82" s="35">
        <f ca="1">'Task 01 internship'!H82</f>
        <v>35</v>
      </c>
      <c r="G82">
        <v>165020</v>
      </c>
    </row>
    <row r="83" spans="1:7" x14ac:dyDescent="0.35">
      <c r="A83">
        <v>1082</v>
      </c>
      <c r="B83" t="s">
        <v>173</v>
      </c>
      <c r="C83" t="s">
        <v>18</v>
      </c>
      <c r="D83" t="s">
        <v>88</v>
      </c>
      <c r="E83">
        <v>58000</v>
      </c>
      <c r="F83" s="35">
        <f ca="1">'Task 01 internship'!H83</f>
        <v>41</v>
      </c>
      <c r="G83">
        <v>129340</v>
      </c>
    </row>
    <row r="84" spans="1:7" x14ac:dyDescent="0.35">
      <c r="A84">
        <v>1083</v>
      </c>
      <c r="B84" t="s">
        <v>174</v>
      </c>
      <c r="C84" t="s">
        <v>22</v>
      </c>
      <c r="D84" t="s">
        <v>90</v>
      </c>
      <c r="E84">
        <v>49000</v>
      </c>
      <c r="F84" s="35">
        <f ca="1">'Task 01 internship'!H84</f>
        <v>30</v>
      </c>
      <c r="G84">
        <v>104370</v>
      </c>
    </row>
    <row r="85" spans="1:7" x14ac:dyDescent="0.35">
      <c r="A85">
        <v>1084</v>
      </c>
      <c r="B85" t="s">
        <v>175</v>
      </c>
      <c r="C85" t="s">
        <v>7</v>
      </c>
      <c r="D85" t="s">
        <v>26</v>
      </c>
      <c r="E85">
        <v>54000</v>
      </c>
      <c r="F85" s="35">
        <f ca="1">'Task 01 internship'!H85</f>
        <v>35</v>
      </c>
      <c r="G85">
        <v>120420</v>
      </c>
    </row>
    <row r="86" spans="1:7" x14ac:dyDescent="0.35">
      <c r="A86">
        <v>1085</v>
      </c>
      <c r="B86" t="s">
        <v>176</v>
      </c>
      <c r="C86" t="s">
        <v>11</v>
      </c>
      <c r="D86" t="s">
        <v>94</v>
      </c>
      <c r="E86">
        <v>52000</v>
      </c>
      <c r="F86" s="35">
        <f ca="1">'Task 01 internship'!H86</f>
        <v>48</v>
      </c>
      <c r="G86">
        <v>115960</v>
      </c>
    </row>
    <row r="87" spans="1:7" x14ac:dyDescent="0.35">
      <c r="A87">
        <v>1086</v>
      </c>
      <c r="B87" t="s">
        <v>177</v>
      </c>
      <c r="C87" t="s">
        <v>15</v>
      </c>
      <c r="D87" t="s">
        <v>85</v>
      </c>
      <c r="E87">
        <v>68000</v>
      </c>
      <c r="F87" s="35">
        <f ca="1">'Task 01 internship'!H87</f>
        <v>43</v>
      </c>
      <c r="G87">
        <v>151640</v>
      </c>
    </row>
    <row r="88" spans="1:7" x14ac:dyDescent="0.35">
      <c r="A88">
        <v>1087</v>
      </c>
      <c r="B88" t="s">
        <v>179</v>
      </c>
      <c r="C88" t="s">
        <v>18</v>
      </c>
      <c r="D88" t="s">
        <v>88</v>
      </c>
      <c r="E88">
        <v>55000</v>
      </c>
      <c r="F88" s="35">
        <f ca="1">'Task 01 internship'!H88</f>
        <v>39</v>
      </c>
      <c r="G88">
        <v>122650</v>
      </c>
    </row>
    <row r="89" spans="1:7" x14ac:dyDescent="0.35">
      <c r="A89">
        <v>1088</v>
      </c>
      <c r="B89" t="s">
        <v>181</v>
      </c>
      <c r="C89" t="s">
        <v>22</v>
      </c>
      <c r="D89" t="s">
        <v>90</v>
      </c>
      <c r="E89">
        <v>46000</v>
      </c>
      <c r="F89" s="35">
        <f ca="1">'Task 01 internship'!H89</f>
        <v>33</v>
      </c>
      <c r="G89">
        <v>97980</v>
      </c>
    </row>
    <row r="90" spans="1:7" x14ac:dyDescent="0.35">
      <c r="A90">
        <v>1089</v>
      </c>
      <c r="B90" t="s">
        <v>183</v>
      </c>
      <c r="C90" t="s">
        <v>7</v>
      </c>
      <c r="D90" t="s">
        <v>26</v>
      </c>
      <c r="E90">
        <v>55000</v>
      </c>
      <c r="F90" s="35">
        <f ca="1">'Task 01 internship'!H90</f>
        <v>36</v>
      </c>
      <c r="G90">
        <v>122650</v>
      </c>
    </row>
    <row r="91" spans="1:7" x14ac:dyDescent="0.35">
      <c r="A91">
        <v>1090</v>
      </c>
      <c r="B91" t="s">
        <v>185</v>
      </c>
      <c r="C91" t="s">
        <v>11</v>
      </c>
      <c r="D91" t="s">
        <v>94</v>
      </c>
      <c r="E91">
        <v>53000</v>
      </c>
      <c r="F91" s="35">
        <f ca="1">'Task 01 internship'!H91</f>
        <v>41</v>
      </c>
      <c r="G91">
        <v>118190</v>
      </c>
    </row>
    <row r="92" spans="1:7" x14ac:dyDescent="0.35">
      <c r="A92">
        <v>1091</v>
      </c>
      <c r="B92" t="s">
        <v>186</v>
      </c>
      <c r="C92" t="s">
        <v>15</v>
      </c>
      <c r="D92" t="s">
        <v>85</v>
      </c>
      <c r="E92">
        <v>69000</v>
      </c>
      <c r="F92" s="35">
        <f ca="1">'Task 01 internship'!H92</f>
        <v>33</v>
      </c>
      <c r="G92">
        <v>153870</v>
      </c>
    </row>
    <row r="93" spans="1:7" x14ac:dyDescent="0.35">
      <c r="A93">
        <v>1092</v>
      </c>
      <c r="B93" t="s">
        <v>187</v>
      </c>
      <c r="C93" t="s">
        <v>18</v>
      </c>
      <c r="D93" t="s">
        <v>88</v>
      </c>
      <c r="E93">
        <v>56000</v>
      </c>
      <c r="F93" s="35">
        <f ca="1">'Task 01 internship'!H93</f>
        <v>37</v>
      </c>
      <c r="G93">
        <v>124880</v>
      </c>
    </row>
    <row r="94" spans="1:7" x14ac:dyDescent="0.35">
      <c r="A94">
        <v>1093</v>
      </c>
      <c r="B94" t="s">
        <v>189</v>
      </c>
      <c r="C94" t="s">
        <v>22</v>
      </c>
      <c r="D94" t="s">
        <v>90</v>
      </c>
      <c r="E94">
        <v>47000</v>
      </c>
      <c r="F94" s="35">
        <f ca="1">'Task 01 internship'!H94</f>
        <v>35</v>
      </c>
      <c r="G94">
        <v>100110</v>
      </c>
    </row>
    <row r="95" spans="1:7" x14ac:dyDescent="0.35">
      <c r="A95">
        <v>1094</v>
      </c>
      <c r="B95" t="s">
        <v>191</v>
      </c>
      <c r="C95" t="s">
        <v>7</v>
      </c>
      <c r="D95" t="s">
        <v>26</v>
      </c>
      <c r="E95">
        <v>52000</v>
      </c>
      <c r="F95" s="35">
        <f ca="1">'Task 01 internship'!H95</f>
        <v>42</v>
      </c>
      <c r="G95">
        <v>115960</v>
      </c>
    </row>
    <row r="96" spans="1:7" x14ac:dyDescent="0.35">
      <c r="A96">
        <v>1095</v>
      </c>
      <c r="B96" t="s">
        <v>193</v>
      </c>
      <c r="C96" t="s">
        <v>11</v>
      </c>
      <c r="D96" t="s">
        <v>94</v>
      </c>
      <c r="E96">
        <v>51000</v>
      </c>
      <c r="F96" s="35">
        <f ca="1">'Task 01 internship'!H96</f>
        <v>44</v>
      </c>
      <c r="G96">
        <v>113730</v>
      </c>
    </row>
    <row r="97" spans="1:7" x14ac:dyDescent="0.35">
      <c r="A97">
        <v>1096</v>
      </c>
      <c r="B97" t="s">
        <v>194</v>
      </c>
      <c r="C97" t="s">
        <v>15</v>
      </c>
      <c r="D97" t="s">
        <v>97</v>
      </c>
      <c r="E97">
        <v>67000</v>
      </c>
      <c r="F97" s="35">
        <f ca="1">'Task 01 internship'!H97</f>
        <v>40</v>
      </c>
      <c r="G97">
        <v>149410</v>
      </c>
    </row>
    <row r="98" spans="1:7" x14ac:dyDescent="0.35">
      <c r="A98">
        <v>1097</v>
      </c>
      <c r="B98" t="s">
        <v>195</v>
      </c>
      <c r="C98" t="s">
        <v>18</v>
      </c>
      <c r="D98" t="s">
        <v>88</v>
      </c>
      <c r="E98">
        <v>57000</v>
      </c>
      <c r="F98" s="35">
        <f ca="1">'Task 01 internship'!H98</f>
        <v>31</v>
      </c>
      <c r="G98">
        <v>127110</v>
      </c>
    </row>
    <row r="99" spans="1:7" x14ac:dyDescent="0.35">
      <c r="A99">
        <v>1098</v>
      </c>
      <c r="B99" t="s">
        <v>197</v>
      </c>
      <c r="C99" t="s">
        <v>22</v>
      </c>
      <c r="D99" t="s">
        <v>90</v>
      </c>
      <c r="E99">
        <v>48000</v>
      </c>
      <c r="F99" s="35">
        <f ca="1">'Task 01 internship'!H99</f>
        <v>46</v>
      </c>
      <c r="G99">
        <v>102240</v>
      </c>
    </row>
    <row r="100" spans="1:7" x14ac:dyDescent="0.35">
      <c r="A100">
        <v>1099</v>
      </c>
      <c r="B100" t="s">
        <v>199</v>
      </c>
      <c r="C100" t="s">
        <v>7</v>
      </c>
      <c r="D100" t="s">
        <v>26</v>
      </c>
      <c r="E100">
        <v>53000</v>
      </c>
      <c r="F100" s="35">
        <f ca="1">'Task 01 internship'!H100</f>
        <v>36</v>
      </c>
      <c r="G100">
        <v>118190</v>
      </c>
    </row>
    <row r="101" spans="1:7" x14ac:dyDescent="0.35">
      <c r="A101">
        <v>1100</v>
      </c>
      <c r="B101" t="s">
        <v>201</v>
      </c>
      <c r="C101" t="s">
        <v>11</v>
      </c>
      <c r="D101" t="s">
        <v>94</v>
      </c>
      <c r="E101">
        <v>49000</v>
      </c>
      <c r="F101" s="35">
        <f ca="1">'Task 01 internship'!H101</f>
        <v>33</v>
      </c>
      <c r="G101">
        <v>104370</v>
      </c>
    </row>
    <row r="102" spans="1:7" x14ac:dyDescent="0.35">
      <c r="A102">
        <v>1101</v>
      </c>
      <c r="B102" t="s">
        <v>202</v>
      </c>
      <c r="C102" t="s">
        <v>15</v>
      </c>
      <c r="D102" t="s">
        <v>30</v>
      </c>
      <c r="E102">
        <v>75000</v>
      </c>
      <c r="F102" s="35">
        <f ca="1">'Task 01 internship'!H102</f>
        <v>48</v>
      </c>
      <c r="G102">
        <v>167250</v>
      </c>
    </row>
    <row r="103" spans="1:7" x14ac:dyDescent="0.35">
      <c r="A103">
        <v>1102</v>
      </c>
      <c r="B103" t="s">
        <v>203</v>
      </c>
      <c r="C103" t="s">
        <v>18</v>
      </c>
      <c r="D103" t="s">
        <v>88</v>
      </c>
      <c r="E103">
        <v>58000</v>
      </c>
      <c r="F103" s="35">
        <f ca="1">'Task 01 internship'!H103</f>
        <v>43</v>
      </c>
      <c r="G103">
        <v>129340</v>
      </c>
    </row>
    <row r="104" spans="1:7" x14ac:dyDescent="0.35">
      <c r="A104">
        <v>1103</v>
      </c>
      <c r="B104" t="s">
        <v>204</v>
      </c>
      <c r="C104" t="s">
        <v>22</v>
      </c>
      <c r="D104" t="s">
        <v>90</v>
      </c>
      <c r="E104">
        <v>49000</v>
      </c>
      <c r="F104" s="35">
        <f ca="1">'Task 01 internship'!H104</f>
        <v>40</v>
      </c>
      <c r="G104">
        <v>104370</v>
      </c>
    </row>
    <row r="105" spans="1:7" x14ac:dyDescent="0.35">
      <c r="A105">
        <v>1104</v>
      </c>
      <c r="B105" t="s">
        <v>206</v>
      </c>
      <c r="C105" t="s">
        <v>7</v>
      </c>
      <c r="D105" t="s">
        <v>26</v>
      </c>
      <c r="E105">
        <v>54000</v>
      </c>
      <c r="F105" s="35">
        <f ca="1">'Task 01 internship'!H105</f>
        <v>29</v>
      </c>
      <c r="G105">
        <v>120420</v>
      </c>
    </row>
    <row r="106" spans="1:7" x14ac:dyDescent="0.35">
      <c r="A106">
        <v>1105</v>
      </c>
      <c r="B106" t="s">
        <v>208</v>
      </c>
      <c r="C106" t="s">
        <v>11</v>
      </c>
      <c r="D106" t="s">
        <v>94</v>
      </c>
      <c r="E106">
        <v>52000</v>
      </c>
      <c r="F106" s="35">
        <f ca="1">'Task 01 internship'!H106</f>
        <v>44</v>
      </c>
      <c r="G106">
        <v>115960</v>
      </c>
    </row>
    <row r="107" spans="1:7" x14ac:dyDescent="0.35">
      <c r="A107">
        <v>1106</v>
      </c>
      <c r="B107" t="s">
        <v>210</v>
      </c>
      <c r="C107" t="s">
        <v>15</v>
      </c>
      <c r="D107" t="s">
        <v>97</v>
      </c>
      <c r="E107">
        <v>68000</v>
      </c>
      <c r="F107" s="35">
        <f ca="1">'Task 01 internship'!H107</f>
        <v>37</v>
      </c>
      <c r="G107">
        <v>151640</v>
      </c>
    </row>
    <row r="108" spans="1:7" x14ac:dyDescent="0.35">
      <c r="A108">
        <v>1107</v>
      </c>
      <c r="B108" t="s">
        <v>211</v>
      </c>
      <c r="C108" t="s">
        <v>18</v>
      </c>
      <c r="D108" t="s">
        <v>88</v>
      </c>
      <c r="E108">
        <v>58000</v>
      </c>
      <c r="F108" s="35">
        <f ca="1">'Task 01 internship'!H108</f>
        <v>39</v>
      </c>
      <c r="G108">
        <v>129340</v>
      </c>
    </row>
    <row r="109" spans="1:7" x14ac:dyDescent="0.35">
      <c r="A109">
        <v>1108</v>
      </c>
      <c r="B109" t="s">
        <v>212</v>
      </c>
      <c r="C109" t="s">
        <v>22</v>
      </c>
      <c r="D109" t="s">
        <v>90</v>
      </c>
      <c r="E109">
        <v>47000</v>
      </c>
      <c r="F109" s="35">
        <f ca="1">'Task 01 internship'!H109</f>
        <v>33</v>
      </c>
      <c r="G109">
        <v>100110</v>
      </c>
    </row>
    <row r="110" spans="1:7" x14ac:dyDescent="0.35">
      <c r="A110">
        <v>1109</v>
      </c>
      <c r="B110" t="s">
        <v>214</v>
      </c>
      <c r="C110" t="s">
        <v>7</v>
      </c>
      <c r="D110" t="s">
        <v>26</v>
      </c>
      <c r="E110">
        <v>54000</v>
      </c>
      <c r="F110" s="35">
        <f ca="1">'Task 01 internship'!H110</f>
        <v>47</v>
      </c>
      <c r="G110">
        <v>120420</v>
      </c>
    </row>
    <row r="111" spans="1:7" x14ac:dyDescent="0.35">
      <c r="A111">
        <v>1110</v>
      </c>
      <c r="B111" t="s">
        <v>216</v>
      </c>
      <c r="C111" t="s">
        <v>11</v>
      </c>
      <c r="D111" t="s">
        <v>94</v>
      </c>
      <c r="E111">
        <v>50000</v>
      </c>
      <c r="F111" s="35">
        <f ca="1">'Task 01 internship'!H111</f>
        <v>42</v>
      </c>
      <c r="G111">
        <v>111500</v>
      </c>
    </row>
    <row r="112" spans="1:7" x14ac:dyDescent="0.35">
      <c r="A112">
        <v>1111</v>
      </c>
      <c r="B112" t="s">
        <v>217</v>
      </c>
      <c r="C112" t="s">
        <v>15</v>
      </c>
      <c r="D112" t="s">
        <v>30</v>
      </c>
      <c r="E112">
        <v>74000</v>
      </c>
      <c r="F112" s="35">
        <f ca="1">'Task 01 internship'!H112</f>
        <v>34</v>
      </c>
      <c r="G112">
        <v>165020</v>
      </c>
    </row>
    <row r="113" spans="1:7" x14ac:dyDescent="0.35">
      <c r="A113">
        <v>1112</v>
      </c>
      <c r="B113" t="s">
        <v>218</v>
      </c>
      <c r="C113" t="s">
        <v>18</v>
      </c>
      <c r="D113" t="s">
        <v>88</v>
      </c>
      <c r="E113">
        <v>57000</v>
      </c>
      <c r="F113" s="35">
        <f ca="1">'Task 01 internship'!H113</f>
        <v>41</v>
      </c>
      <c r="G113">
        <v>127110</v>
      </c>
    </row>
    <row r="114" spans="1:7" x14ac:dyDescent="0.35">
      <c r="A114">
        <v>1113</v>
      </c>
      <c r="B114" t="s">
        <v>219</v>
      </c>
      <c r="C114" t="s">
        <v>22</v>
      </c>
      <c r="D114" t="s">
        <v>90</v>
      </c>
      <c r="E114">
        <v>49000</v>
      </c>
      <c r="F114" s="35">
        <f ca="1">'Task 01 internship'!H114</f>
        <v>30</v>
      </c>
      <c r="G114">
        <v>104370</v>
      </c>
    </row>
    <row r="115" spans="1:7" x14ac:dyDescent="0.35">
      <c r="A115">
        <v>1114</v>
      </c>
      <c r="B115" t="s">
        <v>220</v>
      </c>
      <c r="C115" t="s">
        <v>7</v>
      </c>
      <c r="D115" t="s">
        <v>26</v>
      </c>
      <c r="E115">
        <v>55000</v>
      </c>
      <c r="F115" s="35">
        <f ca="1">'Task 01 internship'!H115</f>
        <v>35</v>
      </c>
      <c r="G115">
        <v>122650</v>
      </c>
    </row>
    <row r="116" spans="1:7" x14ac:dyDescent="0.35">
      <c r="A116">
        <v>1115</v>
      </c>
      <c r="B116" t="s">
        <v>221</v>
      </c>
      <c r="C116" t="s">
        <v>11</v>
      </c>
      <c r="D116" t="s">
        <v>94</v>
      </c>
      <c r="E116">
        <v>51000</v>
      </c>
      <c r="F116" s="35">
        <f ca="1">'Task 01 internship'!H116</f>
        <v>48</v>
      </c>
      <c r="G116">
        <v>113730</v>
      </c>
    </row>
    <row r="117" spans="1:7" x14ac:dyDescent="0.35">
      <c r="A117">
        <v>1116</v>
      </c>
      <c r="B117" t="s">
        <v>189</v>
      </c>
      <c r="C117" t="s">
        <v>15</v>
      </c>
      <c r="D117" t="s">
        <v>85</v>
      </c>
      <c r="E117">
        <v>68000</v>
      </c>
      <c r="F117" s="35">
        <f ca="1">'Task 01 internship'!H117</f>
        <v>43</v>
      </c>
      <c r="G117">
        <v>151640</v>
      </c>
    </row>
    <row r="118" spans="1:7" x14ac:dyDescent="0.35">
      <c r="A118">
        <v>1117</v>
      </c>
      <c r="B118" t="s">
        <v>222</v>
      </c>
      <c r="C118" t="s">
        <v>18</v>
      </c>
      <c r="D118" t="s">
        <v>88</v>
      </c>
      <c r="E118">
        <v>57000</v>
      </c>
      <c r="F118" s="35">
        <f ca="1">'Task 01 internship'!H118</f>
        <v>39</v>
      </c>
      <c r="G118">
        <v>127110</v>
      </c>
    </row>
    <row r="119" spans="1:7" x14ac:dyDescent="0.35">
      <c r="A119">
        <v>1118</v>
      </c>
      <c r="B119" t="s">
        <v>223</v>
      </c>
      <c r="C119" t="s">
        <v>22</v>
      </c>
      <c r="D119" t="s">
        <v>90</v>
      </c>
      <c r="E119">
        <v>48000</v>
      </c>
      <c r="F119" s="35">
        <f ca="1">'Task 01 internship'!H119</f>
        <v>34</v>
      </c>
      <c r="G119">
        <v>102240</v>
      </c>
    </row>
  </sheetData>
  <mergeCells count="6">
    <mergeCell ref="Q6:R6"/>
    <mergeCell ref="Q11:R11"/>
    <mergeCell ref="Q2:R2"/>
    <mergeCell ref="I2:P2"/>
    <mergeCell ref="I6:P6"/>
    <mergeCell ref="I10: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9"/>
  <sheetViews>
    <sheetView zoomScale="76" zoomScaleNormal="76" workbookViewId="0">
      <selection activeCell="D3" sqref="D3"/>
    </sheetView>
  </sheetViews>
  <sheetFormatPr defaultRowHeight="14.5" x14ac:dyDescent="0.35"/>
  <cols>
    <col min="2" max="2" width="17.36328125" bestFit="1" customWidth="1"/>
    <col min="7" max="7" width="11.1796875" bestFit="1" customWidth="1"/>
    <col min="12" max="12" width="14.7265625" bestFit="1" customWidth="1"/>
  </cols>
  <sheetData>
    <row r="1" spans="1:12" x14ac:dyDescent="0.35">
      <c r="A1" s="4" t="str">
        <f>'master '!A1</f>
        <v>Employee ID</v>
      </c>
      <c r="B1" s="4" t="str">
        <f>'master '!B1</f>
        <v>Name</v>
      </c>
      <c r="C1" s="4" t="str">
        <f>'master '!E1</f>
        <v>Basic</v>
      </c>
      <c r="D1" s="4" t="s">
        <v>225</v>
      </c>
      <c r="E1" s="4" t="s">
        <v>226</v>
      </c>
      <c r="F1" s="4" t="s">
        <v>227</v>
      </c>
      <c r="G1" s="4" t="s">
        <v>228</v>
      </c>
      <c r="H1" s="4" t="s">
        <v>229</v>
      </c>
      <c r="I1" s="2"/>
      <c r="J1" s="2"/>
    </row>
    <row r="2" spans="1:12" ht="15" thickBot="1" x14ac:dyDescent="0.4">
      <c r="A2">
        <f>'master '!A2</f>
        <v>1001</v>
      </c>
      <c r="B2" t="str">
        <f>'master '!B2</f>
        <v>John Smith</v>
      </c>
      <c r="C2">
        <f>'master '!E2</f>
        <v>60000</v>
      </c>
      <c r="D2" cm="1">
        <f t="array" ref="D2">_xlfn.IFS(C2&gt;=$K$5,$L$5*C2,C2&gt;=$K$6,C2*$L$6,C2&gt;=$K$7,$L$7*C2,C2&lt;30000,C2*$L$8)</f>
        <v>54000</v>
      </c>
      <c r="E2">
        <f>$K$10*C2</f>
        <v>27000</v>
      </c>
      <c r="F2">
        <f>$K$12*C2</f>
        <v>7200</v>
      </c>
      <c r="G2">
        <f>C2+D2+E2</f>
        <v>141000</v>
      </c>
      <c r="H2">
        <f>G2-F2</f>
        <v>133800</v>
      </c>
    </row>
    <row r="3" spans="1:12" x14ac:dyDescent="0.35">
      <c r="A3">
        <f>'master '!A3</f>
        <v>1002</v>
      </c>
      <c r="B3" t="str">
        <f>'master '!B3</f>
        <v>Emily Johnson</v>
      </c>
      <c r="C3">
        <f>'master '!E3</f>
        <v>55000</v>
      </c>
      <c r="D3" cm="1">
        <f t="array" ref="D3">_xlfn.IFS(C3&gt;=$K$5,$L$5*C3,C3&gt;=$K$6,C3*$L$6,C3&gt;=$K$7,$L$7*C3,C3&lt;30000,C3*$L$8)</f>
        <v>49500</v>
      </c>
      <c r="E3">
        <f t="shared" ref="E3:E66" si="0">$K$10*C3</f>
        <v>24750</v>
      </c>
      <c r="F3">
        <f t="shared" ref="F3:F66" si="1">$K$12*C3</f>
        <v>6600</v>
      </c>
      <c r="G3">
        <f t="shared" ref="G3:G66" si="2">C3+D3+E3</f>
        <v>129250</v>
      </c>
      <c r="H3">
        <f t="shared" ref="H3:H66" si="3">G3-F3</f>
        <v>122650</v>
      </c>
      <c r="J3" s="16" t="s">
        <v>249</v>
      </c>
      <c r="K3" s="17"/>
      <c r="L3" s="18"/>
    </row>
    <row r="4" spans="1:12" x14ac:dyDescent="0.35">
      <c r="A4">
        <f>'master '!A4</f>
        <v>1003</v>
      </c>
      <c r="B4" t="str">
        <f>'master '!B4</f>
        <v>Michael Brown</v>
      </c>
      <c r="C4">
        <f>'master '!E4</f>
        <v>65000</v>
      </c>
      <c r="D4" cm="1">
        <f t="array" ref="D4">_xlfn.IFS(C4&gt;=$K$5,$L$5*C4,C4&gt;=$K$6,C4*$L$6,C4&gt;=$K$7,$L$7*C4,C4&lt;30000,C4*$L$8)</f>
        <v>58500</v>
      </c>
      <c r="E4">
        <f t="shared" si="0"/>
        <v>29250</v>
      </c>
      <c r="F4">
        <f t="shared" si="1"/>
        <v>7800</v>
      </c>
      <c r="G4">
        <f t="shared" si="2"/>
        <v>152750</v>
      </c>
      <c r="H4">
        <f t="shared" si="3"/>
        <v>144950</v>
      </c>
      <c r="J4" s="19" t="s">
        <v>225</v>
      </c>
      <c r="K4" s="13" t="s">
        <v>251</v>
      </c>
      <c r="L4" s="20" t="s">
        <v>252</v>
      </c>
    </row>
    <row r="5" spans="1:12" x14ac:dyDescent="0.35">
      <c r="A5">
        <f>'master '!A5</f>
        <v>1004</v>
      </c>
      <c r="B5" t="str">
        <f>'master '!B5</f>
        <v>Jessica Davis</v>
      </c>
      <c r="C5">
        <f>'master '!E5</f>
        <v>50000</v>
      </c>
      <c r="D5" cm="1">
        <f t="array" ref="D5">_xlfn.IFS(C5&gt;=$K$5,$L$5*C5,C5&gt;=$K$6,C5*$L$6,C5&gt;=$K$7,$L$7*C5,C5&lt;30000,C5*$L$8)</f>
        <v>45000</v>
      </c>
      <c r="E5">
        <f t="shared" si="0"/>
        <v>22500</v>
      </c>
      <c r="F5">
        <f t="shared" si="1"/>
        <v>6000</v>
      </c>
      <c r="G5">
        <f t="shared" si="2"/>
        <v>117500</v>
      </c>
      <c r="H5">
        <f t="shared" si="3"/>
        <v>111500</v>
      </c>
      <c r="J5" s="21" t="s">
        <v>253</v>
      </c>
      <c r="K5" s="14">
        <v>50000</v>
      </c>
      <c r="L5" s="22">
        <v>0.9</v>
      </c>
    </row>
    <row r="6" spans="1:12" x14ac:dyDescent="0.35">
      <c r="A6">
        <f>'master '!A6</f>
        <v>1005</v>
      </c>
      <c r="B6" t="str">
        <f>'master '!B6</f>
        <v>David Wilson</v>
      </c>
      <c r="C6">
        <f>'master '!E6</f>
        <v>62000</v>
      </c>
      <c r="D6" cm="1">
        <f t="array" ref="D6">_xlfn.IFS(C6&gt;=$K$5,$L$5*C6,C6&gt;=$K$6,C6*$L$6,C6&gt;=$K$7,$L$7*C6,C6&lt;30000,C6*$L$8)</f>
        <v>55800</v>
      </c>
      <c r="E6">
        <f t="shared" si="0"/>
        <v>27900</v>
      </c>
      <c r="F6">
        <f t="shared" si="1"/>
        <v>7440</v>
      </c>
      <c r="G6">
        <f t="shared" si="2"/>
        <v>145700</v>
      </c>
      <c r="H6">
        <f t="shared" si="3"/>
        <v>138260</v>
      </c>
      <c r="J6" s="21" t="s">
        <v>253</v>
      </c>
      <c r="K6" s="14">
        <v>40000</v>
      </c>
      <c r="L6" s="22">
        <v>0.8</v>
      </c>
    </row>
    <row r="7" spans="1:12" x14ac:dyDescent="0.35">
      <c r="A7">
        <f>'master '!A7</f>
        <v>1006</v>
      </c>
      <c r="B7" t="str">
        <f>'master '!B7</f>
        <v>Sarah Lee</v>
      </c>
      <c r="C7">
        <f>'master '!E7</f>
        <v>45000</v>
      </c>
      <c r="D7" cm="1">
        <f t="array" ref="D7">_xlfn.IFS(C7&gt;=$K$5,$L$5*C7,C7&gt;=$K$6,C7*$L$6,C7&gt;=$K$7,$L$7*C7,C7&lt;30000,C7*$L$8)</f>
        <v>36000</v>
      </c>
      <c r="E7">
        <f t="shared" si="0"/>
        <v>20250</v>
      </c>
      <c r="F7">
        <f t="shared" si="1"/>
        <v>5400</v>
      </c>
      <c r="G7">
        <f t="shared" si="2"/>
        <v>101250</v>
      </c>
      <c r="H7">
        <f t="shared" si="3"/>
        <v>95850</v>
      </c>
      <c r="J7" s="21" t="s">
        <v>253</v>
      </c>
      <c r="K7" s="14">
        <v>30000</v>
      </c>
      <c r="L7" s="22">
        <v>0.7</v>
      </c>
    </row>
    <row r="8" spans="1:12" x14ac:dyDescent="0.35">
      <c r="A8">
        <f>'master '!A8</f>
        <v>1007</v>
      </c>
      <c r="B8" t="str">
        <f>'master '!B8</f>
        <v>Daniel Clark</v>
      </c>
      <c r="C8">
        <f>'master '!E8</f>
        <v>42000</v>
      </c>
      <c r="D8" cm="1">
        <f t="array" ref="D8">_xlfn.IFS(C8&gt;=$K$5,$L$5*C8,C8&gt;=$K$6,C8*$L$6,C8&gt;=$K$7,$L$7*C8,C8&lt;30000,C8*$L$8)</f>
        <v>33600</v>
      </c>
      <c r="E8">
        <f t="shared" si="0"/>
        <v>18900</v>
      </c>
      <c r="F8">
        <f t="shared" si="1"/>
        <v>5040</v>
      </c>
      <c r="G8">
        <f t="shared" si="2"/>
        <v>94500</v>
      </c>
      <c r="H8">
        <f t="shared" si="3"/>
        <v>89460</v>
      </c>
      <c r="J8" s="21"/>
      <c r="K8" s="14" t="s">
        <v>250</v>
      </c>
      <c r="L8" s="22">
        <v>0.6</v>
      </c>
    </row>
    <row r="9" spans="1:12" x14ac:dyDescent="0.35">
      <c r="A9">
        <f>'master '!A9</f>
        <v>1008</v>
      </c>
      <c r="B9" t="str">
        <f>'master '!B9</f>
        <v>Jennifer Kim</v>
      </c>
      <c r="C9">
        <f>'master '!E9</f>
        <v>70000</v>
      </c>
      <c r="D9" cm="1">
        <f t="array" ref="D9">_xlfn.IFS(C9&gt;=$K$5,$L$5*C9,C9&gt;=$K$6,C9*$L$6,C9&gt;=$K$7,$L$7*C9,C9&lt;30000,C9*$L$8)</f>
        <v>63000</v>
      </c>
      <c r="E9">
        <f t="shared" si="0"/>
        <v>31500</v>
      </c>
      <c r="F9">
        <f t="shared" si="1"/>
        <v>8400</v>
      </c>
      <c r="G9">
        <f t="shared" si="2"/>
        <v>164500</v>
      </c>
      <c r="H9">
        <f t="shared" si="3"/>
        <v>156100</v>
      </c>
      <c r="J9" s="21"/>
      <c r="K9" s="23"/>
      <c r="L9" s="24"/>
    </row>
    <row r="10" spans="1:12" x14ac:dyDescent="0.35">
      <c r="A10">
        <f>'master '!A10</f>
        <v>1009</v>
      </c>
      <c r="B10" t="str">
        <f>'master '!B10</f>
        <v>Andrew Nguyen</v>
      </c>
      <c r="C10">
        <f>'master '!E10</f>
        <v>48000</v>
      </c>
      <c r="D10" cm="1">
        <f t="array" ref="D10">_xlfn.IFS(C10&gt;=$K$5,$L$5*C10,C10&gt;=$K$6,C10*$L$6,C10&gt;=$K$7,$L$7*C10,C10&lt;30000,C10*$L$8)</f>
        <v>38400</v>
      </c>
      <c r="E10">
        <f t="shared" si="0"/>
        <v>21600</v>
      </c>
      <c r="F10">
        <f t="shared" si="1"/>
        <v>5760</v>
      </c>
      <c r="G10">
        <f t="shared" si="2"/>
        <v>108000</v>
      </c>
      <c r="H10">
        <f t="shared" si="3"/>
        <v>102240</v>
      </c>
      <c r="J10" s="19" t="s">
        <v>226</v>
      </c>
      <c r="K10" s="15">
        <v>0.45</v>
      </c>
      <c r="L10" s="24"/>
    </row>
    <row r="11" spans="1:12" x14ac:dyDescent="0.35">
      <c r="A11">
        <f>'master '!A11</f>
        <v>1010</v>
      </c>
      <c r="B11" t="str">
        <f>'master '!B11</f>
        <v>Samantha Hall</v>
      </c>
      <c r="C11">
        <f>'master '!E11</f>
        <v>40000</v>
      </c>
      <c r="D11" cm="1">
        <f t="array" ref="D11">_xlfn.IFS(C11&gt;=$K$5,$L$5*C11,C11&gt;=$K$6,C11*$L$6,C11&gt;=$K$7,$L$7*C11,C11&lt;30000,C11*$L$8)</f>
        <v>32000</v>
      </c>
      <c r="E11">
        <f t="shared" si="0"/>
        <v>18000</v>
      </c>
      <c r="F11">
        <f t="shared" si="1"/>
        <v>4800</v>
      </c>
      <c r="G11">
        <f t="shared" si="2"/>
        <v>90000</v>
      </c>
      <c r="H11">
        <f t="shared" si="3"/>
        <v>85200</v>
      </c>
      <c r="J11" s="21"/>
      <c r="K11" s="23"/>
      <c r="L11" s="24"/>
    </row>
    <row r="12" spans="1:12" ht="15" thickBot="1" x14ac:dyDescent="0.4">
      <c r="A12">
        <f>'master '!A12</f>
        <v>1011</v>
      </c>
      <c r="B12" t="str">
        <f>'master '!B12</f>
        <v>Kevin Rodriguez</v>
      </c>
      <c r="C12">
        <f>'master '!E12</f>
        <v>56000</v>
      </c>
      <c r="D12" cm="1">
        <f t="array" ref="D12">_xlfn.IFS(C12&gt;=$K$5,$L$5*C12,C12&gt;=$K$6,C12*$L$6,C12&gt;=$K$7,$L$7*C12,C12&lt;30000,C12*$L$8)</f>
        <v>50400</v>
      </c>
      <c r="E12">
        <f t="shared" si="0"/>
        <v>25200</v>
      </c>
      <c r="F12">
        <f t="shared" si="1"/>
        <v>6720</v>
      </c>
      <c r="G12">
        <f t="shared" si="2"/>
        <v>131600</v>
      </c>
      <c r="H12">
        <f t="shared" si="3"/>
        <v>124880</v>
      </c>
      <c r="J12" s="25" t="s">
        <v>227</v>
      </c>
      <c r="K12" s="26">
        <v>0.12</v>
      </c>
      <c r="L12" s="27"/>
    </row>
    <row r="13" spans="1:12" x14ac:dyDescent="0.35">
      <c r="A13">
        <f>'master '!A13</f>
        <v>1012</v>
      </c>
      <c r="B13" t="str">
        <f>'master '!B13</f>
        <v>Lisa Martinez</v>
      </c>
      <c r="C13">
        <f>'master '!E13</f>
        <v>53000</v>
      </c>
      <c r="D13" cm="1">
        <f t="array" ref="D13">_xlfn.IFS(C13&gt;=$K$5,$L$5*C13,C13&gt;=$K$6,C13*$L$6,C13&gt;=$K$7,$L$7*C13,C13&lt;30000,C13*$L$8)</f>
        <v>47700</v>
      </c>
      <c r="E13">
        <f t="shared" si="0"/>
        <v>23850</v>
      </c>
      <c r="F13">
        <f t="shared" si="1"/>
        <v>6360</v>
      </c>
      <c r="G13">
        <f t="shared" si="2"/>
        <v>124550</v>
      </c>
      <c r="H13">
        <f t="shared" si="3"/>
        <v>118190</v>
      </c>
    </row>
    <row r="14" spans="1:12" x14ac:dyDescent="0.35">
      <c r="A14">
        <f>'master '!A14</f>
        <v>1013</v>
      </c>
      <c r="B14" t="str">
        <f>'master '!B14</f>
        <v>Christopher Lee</v>
      </c>
      <c r="C14">
        <f>'master '!E14</f>
        <v>68000</v>
      </c>
      <c r="D14" cm="1">
        <f t="array" ref="D14">_xlfn.IFS(C14&gt;=$K$5,$L$5*C14,C14&gt;=$K$6,C14*$L$6,C14&gt;=$K$7,$L$7*C14,C14&lt;30000,C14*$L$8)</f>
        <v>61200</v>
      </c>
      <c r="E14">
        <f t="shared" si="0"/>
        <v>30600</v>
      </c>
      <c r="F14">
        <f t="shared" si="1"/>
        <v>8160</v>
      </c>
      <c r="G14">
        <f t="shared" si="2"/>
        <v>159800</v>
      </c>
      <c r="H14">
        <f t="shared" si="3"/>
        <v>151640</v>
      </c>
    </row>
    <row r="15" spans="1:12" x14ac:dyDescent="0.35">
      <c r="A15">
        <f>'master '!A15</f>
        <v>1014</v>
      </c>
      <c r="B15" t="str">
        <f>'master '!B15</f>
        <v>Amanda Scott</v>
      </c>
      <c r="C15">
        <f>'master '!E15</f>
        <v>75000</v>
      </c>
      <c r="D15" cm="1">
        <f t="array" ref="D15">_xlfn.IFS(C15&gt;=$K$5,$L$5*C15,C15&gt;=$K$6,C15*$L$6,C15&gt;=$K$7,$L$7*C15,C15&lt;30000,C15*$L$8)</f>
        <v>67500</v>
      </c>
      <c r="E15">
        <f t="shared" si="0"/>
        <v>33750</v>
      </c>
      <c r="F15">
        <f t="shared" si="1"/>
        <v>9000</v>
      </c>
      <c r="G15">
        <f t="shared" si="2"/>
        <v>176250</v>
      </c>
      <c r="H15">
        <f t="shared" si="3"/>
        <v>167250</v>
      </c>
    </row>
    <row r="16" spans="1:12" x14ac:dyDescent="0.35">
      <c r="A16">
        <f>'master '!A16</f>
        <v>1015</v>
      </c>
      <c r="B16" t="str">
        <f>'master '!B16</f>
        <v>Brian Turner</v>
      </c>
      <c r="C16">
        <f>'master '!E16</f>
        <v>64000</v>
      </c>
      <c r="D16" cm="1">
        <f t="array" ref="D16">_xlfn.IFS(C16&gt;=$K$5,$L$5*C16,C16&gt;=$K$6,C16*$L$6,C16&gt;=$K$7,$L$7*C16,C16&lt;30000,C16*$L$8)</f>
        <v>57600</v>
      </c>
      <c r="E16">
        <f t="shared" si="0"/>
        <v>28800</v>
      </c>
      <c r="F16">
        <f t="shared" si="1"/>
        <v>7680</v>
      </c>
      <c r="G16">
        <f t="shared" si="2"/>
        <v>150400</v>
      </c>
      <c r="H16">
        <f t="shared" si="3"/>
        <v>142720</v>
      </c>
    </row>
    <row r="17" spans="1:8" x14ac:dyDescent="0.35">
      <c r="A17">
        <f>'master '!A17</f>
        <v>1016</v>
      </c>
      <c r="B17" t="str">
        <f>'master '!B17</f>
        <v>Ashley Baker</v>
      </c>
      <c r="C17">
        <f>'master '!E17</f>
        <v>47000</v>
      </c>
      <c r="D17" cm="1">
        <f t="array" ref="D17">_xlfn.IFS(C17&gt;=$K$5,$L$5*C17,C17&gt;=$K$6,C17*$L$6,C17&gt;=$K$7,$L$7*C17,C17&lt;30000,C17*$L$8)</f>
        <v>37600</v>
      </c>
      <c r="E17">
        <f t="shared" si="0"/>
        <v>21150</v>
      </c>
      <c r="F17">
        <f t="shared" si="1"/>
        <v>5640</v>
      </c>
      <c r="G17">
        <f t="shared" si="2"/>
        <v>105750</v>
      </c>
      <c r="H17">
        <f t="shared" si="3"/>
        <v>100110</v>
      </c>
    </row>
    <row r="18" spans="1:8" x14ac:dyDescent="0.35">
      <c r="A18">
        <f>'master '!A18</f>
        <v>1017</v>
      </c>
      <c r="B18" t="str">
        <f>'master '!B18</f>
        <v>Eric Wright</v>
      </c>
      <c r="C18">
        <f>'master '!E18</f>
        <v>43000</v>
      </c>
      <c r="D18" cm="1">
        <f t="array" ref="D18">_xlfn.IFS(C18&gt;=$K$5,$L$5*C18,C18&gt;=$K$6,C18*$L$6,C18&gt;=$K$7,$L$7*C18,C18&lt;30000,C18*$L$8)</f>
        <v>34400</v>
      </c>
      <c r="E18">
        <f t="shared" si="0"/>
        <v>19350</v>
      </c>
      <c r="F18">
        <f t="shared" si="1"/>
        <v>5160</v>
      </c>
      <c r="G18">
        <f t="shared" si="2"/>
        <v>96750</v>
      </c>
      <c r="H18">
        <f t="shared" si="3"/>
        <v>91590</v>
      </c>
    </row>
    <row r="19" spans="1:8" x14ac:dyDescent="0.35">
      <c r="A19">
        <f>'master '!A19</f>
        <v>1018</v>
      </c>
      <c r="B19" t="str">
        <f>'master '!B19</f>
        <v>Michelle Adams</v>
      </c>
      <c r="C19">
        <f>'master '!E19</f>
        <v>58000</v>
      </c>
      <c r="D19" cm="1">
        <f t="array" ref="D19">_xlfn.IFS(C19&gt;=$K$5,$L$5*C19,C19&gt;=$K$6,C19*$L$6,C19&gt;=$K$7,$L$7*C19,C19&lt;30000,C19*$L$8)</f>
        <v>52200</v>
      </c>
      <c r="E19">
        <f t="shared" si="0"/>
        <v>26100</v>
      </c>
      <c r="F19">
        <f t="shared" si="1"/>
        <v>6960</v>
      </c>
      <c r="G19">
        <f t="shared" si="2"/>
        <v>136300</v>
      </c>
      <c r="H19">
        <f t="shared" si="3"/>
        <v>129340</v>
      </c>
    </row>
    <row r="20" spans="1:8" x14ac:dyDescent="0.35">
      <c r="A20">
        <f>'master '!A20</f>
        <v>1019</v>
      </c>
      <c r="B20" t="str">
        <f>'master '!B20</f>
        <v>Matthew Gray</v>
      </c>
      <c r="C20">
        <f>'master '!E20</f>
        <v>52000</v>
      </c>
      <c r="D20" cm="1">
        <f t="array" ref="D20">_xlfn.IFS(C20&gt;=$K$5,$L$5*C20,C20&gt;=$K$6,C20*$L$6,C20&gt;=$K$7,$L$7*C20,C20&lt;30000,C20*$L$8)</f>
        <v>46800</v>
      </c>
      <c r="E20">
        <f t="shared" si="0"/>
        <v>23400</v>
      </c>
      <c r="F20">
        <f t="shared" si="1"/>
        <v>6240</v>
      </c>
      <c r="G20">
        <f t="shared" si="2"/>
        <v>122200</v>
      </c>
      <c r="H20">
        <f t="shared" si="3"/>
        <v>115960</v>
      </c>
    </row>
    <row r="21" spans="1:8" x14ac:dyDescent="0.35">
      <c r="A21">
        <f>'master '!A21</f>
        <v>1020</v>
      </c>
      <c r="B21" t="str">
        <f>'master '!B21</f>
        <v>Lauren Ward</v>
      </c>
      <c r="C21">
        <f>'master '!E21</f>
        <v>41000</v>
      </c>
      <c r="D21" cm="1">
        <f t="array" ref="D21">_xlfn.IFS(C21&gt;=$K$5,$L$5*C21,C21&gt;=$K$6,C21*$L$6,C21&gt;=$K$7,$L$7*C21,C21&lt;30000,C21*$L$8)</f>
        <v>32800</v>
      </c>
      <c r="E21">
        <f t="shared" si="0"/>
        <v>18450</v>
      </c>
      <c r="F21">
        <f t="shared" si="1"/>
        <v>4920</v>
      </c>
      <c r="G21">
        <f t="shared" si="2"/>
        <v>92250</v>
      </c>
      <c r="H21">
        <f t="shared" si="3"/>
        <v>87330</v>
      </c>
    </row>
    <row r="22" spans="1:8" x14ac:dyDescent="0.35">
      <c r="A22">
        <f>'master '!A22</f>
        <v>1021</v>
      </c>
      <c r="B22" t="str">
        <f>'master '!B22</f>
        <v>Ryan Collins</v>
      </c>
      <c r="C22">
        <f>'master '!E22</f>
        <v>59000</v>
      </c>
      <c r="D22" cm="1">
        <f t="array" ref="D22">_xlfn.IFS(C22&gt;=$K$5,$L$5*C22,C22&gt;=$K$6,C22*$L$6,C22&gt;=$K$7,$L$7*C22,C22&lt;30000,C22*$L$8)</f>
        <v>53100</v>
      </c>
      <c r="E22">
        <f t="shared" si="0"/>
        <v>26550</v>
      </c>
      <c r="F22">
        <f t="shared" si="1"/>
        <v>7080</v>
      </c>
      <c r="G22">
        <f t="shared" si="2"/>
        <v>138650</v>
      </c>
      <c r="H22">
        <f t="shared" si="3"/>
        <v>131570</v>
      </c>
    </row>
    <row r="23" spans="1:8" x14ac:dyDescent="0.35">
      <c r="A23">
        <v>1022</v>
      </c>
      <c r="B23" t="str">
        <f>'master '!B23</f>
        <v>Olivia Moore</v>
      </c>
      <c r="C23">
        <f>'master '!E23</f>
        <v>67000</v>
      </c>
      <c r="D23" cm="1">
        <f t="array" ref="D23">_xlfn.IFS(C23&gt;=$K$5,$L$5*C23,C23&gt;=$K$6,C23*$L$6,C23&gt;=$K$7,$L$7*C23,C23&lt;30000,C23*$L$8)</f>
        <v>60300</v>
      </c>
      <c r="E23">
        <f t="shared" si="0"/>
        <v>30150</v>
      </c>
      <c r="F23">
        <f t="shared" si="1"/>
        <v>8040</v>
      </c>
      <c r="G23">
        <f t="shared" si="2"/>
        <v>157450</v>
      </c>
      <c r="H23">
        <f t="shared" si="3"/>
        <v>149410</v>
      </c>
    </row>
    <row r="24" spans="1:8" x14ac:dyDescent="0.35">
      <c r="A24">
        <f>'master '!A24</f>
        <v>1023</v>
      </c>
      <c r="B24" t="str">
        <f>'master '!B24</f>
        <v>Ethan Rivera</v>
      </c>
      <c r="C24">
        <f>'master '!E24</f>
        <v>71000</v>
      </c>
      <c r="D24" cm="1">
        <f t="array" ref="D24">_xlfn.IFS(C24&gt;=$K$5,$L$5*C24,C24&gt;=$K$6,C24*$L$6,C24&gt;=$K$7,$L$7*C24,C24&lt;30000,C24*$L$8)</f>
        <v>63900</v>
      </c>
      <c r="E24">
        <f t="shared" si="0"/>
        <v>31950</v>
      </c>
      <c r="F24">
        <f t="shared" si="1"/>
        <v>8520</v>
      </c>
      <c r="G24">
        <f t="shared" si="2"/>
        <v>166850</v>
      </c>
      <c r="H24">
        <f t="shared" si="3"/>
        <v>158330</v>
      </c>
    </row>
    <row r="25" spans="1:8" x14ac:dyDescent="0.35">
      <c r="A25">
        <f>'master '!A25</f>
        <v>1024</v>
      </c>
      <c r="B25" t="str">
        <f>'master '!B25</f>
        <v>Kimberly Long</v>
      </c>
      <c r="C25">
        <f>'master '!E25</f>
        <v>49000</v>
      </c>
      <c r="D25" cm="1">
        <f t="array" ref="D25">_xlfn.IFS(C25&gt;=$K$5,$L$5*C25,C25&gt;=$K$6,C25*$L$6,C25&gt;=$K$7,$L$7*C25,C25&lt;30000,C25*$L$8)</f>
        <v>39200</v>
      </c>
      <c r="E25">
        <f t="shared" si="0"/>
        <v>22050</v>
      </c>
      <c r="F25">
        <f t="shared" si="1"/>
        <v>5880</v>
      </c>
      <c r="G25">
        <f t="shared" si="2"/>
        <v>110250</v>
      </c>
      <c r="H25">
        <f t="shared" si="3"/>
        <v>104370</v>
      </c>
    </row>
    <row r="26" spans="1:8" x14ac:dyDescent="0.35">
      <c r="A26">
        <f>'master '!A26</f>
        <v>1025</v>
      </c>
      <c r="B26" t="str">
        <f>'master '!B26</f>
        <v>Joshua King</v>
      </c>
      <c r="C26">
        <f>'master '!E26</f>
        <v>55000</v>
      </c>
      <c r="D26" cm="1">
        <f t="array" ref="D26">_xlfn.IFS(C26&gt;=$K$5,$L$5*C26,C26&gt;=$K$6,C26*$L$6,C26&gt;=$K$7,$L$7*C26,C26&lt;30000,C26*$L$8)</f>
        <v>49500</v>
      </c>
      <c r="E26">
        <f t="shared" si="0"/>
        <v>24750</v>
      </c>
      <c r="F26">
        <f t="shared" si="1"/>
        <v>6600</v>
      </c>
      <c r="G26">
        <f t="shared" si="2"/>
        <v>129250</v>
      </c>
      <c r="H26">
        <f t="shared" si="3"/>
        <v>122650</v>
      </c>
    </row>
    <row r="27" spans="1:8" x14ac:dyDescent="0.35">
      <c r="A27">
        <f>'master '!A27</f>
        <v>1026</v>
      </c>
      <c r="B27" t="str">
        <f>'master '!B27</f>
        <v>Maria Garcia</v>
      </c>
      <c r="C27">
        <f>'master '!E27</f>
        <v>60000</v>
      </c>
      <c r="D27" cm="1">
        <f t="array" ref="D27">_xlfn.IFS(C27&gt;=$K$5,$L$5*C27,C27&gt;=$K$6,C27*$L$6,C27&gt;=$K$7,$L$7*C27,C27&lt;30000,C27*$L$8)</f>
        <v>54000</v>
      </c>
      <c r="E27">
        <f t="shared" si="0"/>
        <v>27000</v>
      </c>
      <c r="F27">
        <f t="shared" si="1"/>
        <v>7200</v>
      </c>
      <c r="G27">
        <f t="shared" si="2"/>
        <v>141000</v>
      </c>
      <c r="H27">
        <f t="shared" si="3"/>
        <v>133800</v>
      </c>
    </row>
    <row r="28" spans="1:8" x14ac:dyDescent="0.35">
      <c r="A28">
        <f>'master '!A28</f>
        <v>1027</v>
      </c>
      <c r="B28" t="str">
        <f>'master '!B28</f>
        <v>Jason Smith</v>
      </c>
      <c r="C28">
        <f>'master '!E28</f>
        <v>44000</v>
      </c>
      <c r="D28" cm="1">
        <f t="array" ref="D28">_xlfn.IFS(C28&gt;=$K$5,$L$5*C28,C28&gt;=$K$6,C28*$L$6,C28&gt;=$K$7,$L$7*C28,C28&lt;30000,C28*$L$8)</f>
        <v>35200</v>
      </c>
      <c r="E28">
        <f t="shared" si="0"/>
        <v>19800</v>
      </c>
      <c r="F28">
        <f t="shared" si="1"/>
        <v>5280</v>
      </c>
      <c r="G28">
        <f t="shared" si="2"/>
        <v>99000</v>
      </c>
      <c r="H28">
        <f t="shared" si="3"/>
        <v>93720</v>
      </c>
    </row>
    <row r="29" spans="1:8" x14ac:dyDescent="0.35">
      <c r="A29">
        <f>'master '!A29</f>
        <v>1028</v>
      </c>
      <c r="B29" t="str">
        <f>'master '!B29</f>
        <v>Emma Davis</v>
      </c>
      <c r="C29">
        <f>'master '!E29</f>
        <v>0</v>
      </c>
      <c r="D29" cm="1">
        <f t="array" ref="D29">_xlfn.IFS(C29&gt;=$K$5,$L$5*C29,C29&gt;=$K$6,C29*$L$6,C29&gt;=$K$7,$L$7*C29,C29&lt;30000,C29*$L$8)</f>
        <v>0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</row>
    <row r="30" spans="1:8" x14ac:dyDescent="0.35">
      <c r="A30">
        <f>'master '!A30</f>
        <v>1029</v>
      </c>
      <c r="B30" t="str">
        <f>'master '!B30</f>
        <v>Hannah White</v>
      </c>
      <c r="C30">
        <f>'master '!E30</f>
        <v>46000</v>
      </c>
      <c r="D30" cm="1">
        <f t="array" ref="D30">_xlfn.IFS(C30&gt;=$K$5,$L$5*C30,C30&gt;=$K$6,C30*$L$6,C30&gt;=$K$7,$L$7*C30,C30&lt;30000,C30*$L$8)</f>
        <v>36800</v>
      </c>
      <c r="E30">
        <f t="shared" si="0"/>
        <v>20700</v>
      </c>
      <c r="F30">
        <f t="shared" si="1"/>
        <v>5520</v>
      </c>
      <c r="G30">
        <f t="shared" si="2"/>
        <v>103500</v>
      </c>
      <c r="H30">
        <f t="shared" si="3"/>
        <v>97980</v>
      </c>
    </row>
    <row r="31" spans="1:8" x14ac:dyDescent="0.35">
      <c r="A31">
        <f>'master '!A31</f>
        <v>1030</v>
      </c>
      <c r="B31" t="str">
        <f>'master '!B31</f>
        <v>Alexander Martinez</v>
      </c>
      <c r="C31">
        <f>'master '!E31</f>
        <v>52000</v>
      </c>
      <c r="D31" cm="1">
        <f t="array" ref="D31">_xlfn.IFS(C31&gt;=$K$5,$L$5*C31,C31&gt;=$K$6,C31*$L$6,C31&gt;=$K$7,$L$7*C31,C31&lt;30000,C31*$L$8)</f>
        <v>46800</v>
      </c>
      <c r="E31">
        <f t="shared" si="0"/>
        <v>23400</v>
      </c>
      <c r="F31">
        <f t="shared" si="1"/>
        <v>6240</v>
      </c>
      <c r="G31">
        <f t="shared" si="2"/>
        <v>122200</v>
      </c>
      <c r="H31">
        <f t="shared" si="3"/>
        <v>115960</v>
      </c>
    </row>
    <row r="32" spans="1:8" x14ac:dyDescent="0.35">
      <c r="A32">
        <f>'master '!A32</f>
        <v>1031</v>
      </c>
      <c r="B32" t="str">
        <f>'master '!B32</f>
        <v>Natalie Taylor</v>
      </c>
      <c r="C32">
        <f>'master '!E32</f>
        <v>63000</v>
      </c>
      <c r="D32" cm="1">
        <f t="array" ref="D32">_xlfn.IFS(C32&gt;=$K$5,$L$5*C32,C32&gt;=$K$6,C32*$L$6,C32&gt;=$K$7,$L$7*C32,C32&lt;30000,C32*$L$8)</f>
        <v>56700</v>
      </c>
      <c r="E32">
        <f t="shared" si="0"/>
        <v>28350</v>
      </c>
      <c r="F32">
        <f t="shared" si="1"/>
        <v>7560</v>
      </c>
      <c r="G32">
        <f t="shared" si="2"/>
        <v>148050</v>
      </c>
      <c r="H32">
        <f t="shared" si="3"/>
        <v>140490</v>
      </c>
    </row>
    <row r="33" spans="1:8" x14ac:dyDescent="0.35">
      <c r="A33">
        <f>'master '!A33</f>
        <v>1032</v>
      </c>
      <c r="B33" t="str">
        <f>'master '!B33</f>
        <v>Brandon Harris</v>
      </c>
      <c r="C33">
        <f>'master '!E33</f>
        <v>51000</v>
      </c>
      <c r="D33" cm="1">
        <f t="array" ref="D33">_xlfn.IFS(C33&gt;=$K$5,$L$5*C33,C33&gt;=$K$6,C33*$L$6,C33&gt;=$K$7,$L$7*C33,C33&lt;30000,C33*$L$8)</f>
        <v>45900</v>
      </c>
      <c r="E33">
        <f t="shared" si="0"/>
        <v>22950</v>
      </c>
      <c r="F33">
        <f t="shared" si="1"/>
        <v>6120</v>
      </c>
      <c r="G33">
        <f t="shared" si="2"/>
        <v>119850</v>
      </c>
      <c r="H33">
        <f t="shared" si="3"/>
        <v>113730</v>
      </c>
    </row>
    <row r="34" spans="1:8" x14ac:dyDescent="0.35">
      <c r="A34">
        <f>'master '!A34</f>
        <v>1033</v>
      </c>
      <c r="B34" t="str">
        <f>'master '!B34</f>
        <v>Victoria Nguyen</v>
      </c>
      <c r="C34">
        <f>'master '!E34</f>
        <v>43000</v>
      </c>
      <c r="D34" cm="1">
        <f t="array" ref="D34">_xlfn.IFS(C34&gt;=$K$5,$L$5*C34,C34&gt;=$K$6,C34*$L$6,C34&gt;=$K$7,$L$7*C34,C34&lt;30000,C34*$L$8)</f>
        <v>34400</v>
      </c>
      <c r="E34">
        <f t="shared" si="0"/>
        <v>19350</v>
      </c>
      <c r="F34">
        <f t="shared" si="1"/>
        <v>5160</v>
      </c>
      <c r="G34">
        <f t="shared" si="2"/>
        <v>96750</v>
      </c>
      <c r="H34">
        <f t="shared" si="3"/>
        <v>91590</v>
      </c>
    </row>
    <row r="35" spans="1:8" x14ac:dyDescent="0.35">
      <c r="A35">
        <f>'master '!A35</f>
        <v>1034</v>
      </c>
      <c r="B35" t="str">
        <f>'master '!B35</f>
        <v>Nicholas Thompson</v>
      </c>
      <c r="C35">
        <f>'master '!E35</f>
        <v>48000</v>
      </c>
      <c r="D35" cm="1">
        <f t="array" ref="D35">_xlfn.IFS(C35&gt;=$K$5,$L$5*C35,C35&gt;=$K$6,C35*$L$6,C35&gt;=$K$7,$L$7*C35,C35&lt;30000,C35*$L$8)</f>
        <v>38400</v>
      </c>
      <c r="E35">
        <f t="shared" si="0"/>
        <v>21600</v>
      </c>
      <c r="F35">
        <f t="shared" si="1"/>
        <v>5760</v>
      </c>
      <c r="G35">
        <f t="shared" si="2"/>
        <v>108000</v>
      </c>
      <c r="H35">
        <f t="shared" si="3"/>
        <v>102240</v>
      </c>
    </row>
    <row r="36" spans="1:8" x14ac:dyDescent="0.35">
      <c r="A36">
        <f>'master '!A36</f>
        <v>1035</v>
      </c>
      <c r="B36" t="str">
        <f>'master '!B36</f>
        <v>Isabella King</v>
      </c>
      <c r="C36">
        <f>'master '!E36</f>
        <v>47000</v>
      </c>
      <c r="D36" cm="1">
        <f t="array" ref="D36">_xlfn.IFS(C36&gt;=$K$5,$L$5*C36,C36&gt;=$K$6,C36*$L$6,C36&gt;=$K$7,$L$7*C36,C36&lt;30000,C36*$L$8)</f>
        <v>37600</v>
      </c>
      <c r="E36">
        <f t="shared" si="0"/>
        <v>21150</v>
      </c>
      <c r="F36">
        <f t="shared" si="1"/>
        <v>5640</v>
      </c>
      <c r="G36">
        <f t="shared" si="2"/>
        <v>105750</v>
      </c>
      <c r="H36">
        <f t="shared" si="3"/>
        <v>100110</v>
      </c>
    </row>
    <row r="37" spans="1:8" x14ac:dyDescent="0.35">
      <c r="A37">
        <f>'master '!A37</f>
        <v>1036</v>
      </c>
      <c r="B37" t="str">
        <f>'master '!B37</f>
        <v>Gabriel Rodriguez</v>
      </c>
      <c r="C37">
        <f>'master '!E37</f>
        <v>69000</v>
      </c>
      <c r="D37" cm="1">
        <f t="array" ref="D37">_xlfn.IFS(C37&gt;=$K$5,$L$5*C37,C37&gt;=$K$6,C37*$L$6,C37&gt;=$K$7,$L$7*C37,C37&lt;30000,C37*$L$8)</f>
        <v>62100</v>
      </c>
      <c r="E37">
        <f t="shared" si="0"/>
        <v>31050</v>
      </c>
      <c r="F37">
        <f t="shared" si="1"/>
        <v>8280</v>
      </c>
      <c r="G37">
        <f t="shared" si="2"/>
        <v>162150</v>
      </c>
      <c r="H37">
        <f t="shared" si="3"/>
        <v>153870</v>
      </c>
    </row>
    <row r="38" spans="1:8" x14ac:dyDescent="0.35">
      <c r="A38">
        <f>'master '!A38</f>
        <v>1037</v>
      </c>
      <c r="B38" t="str">
        <f>'master '!B38</f>
        <v>Hailey Cooper</v>
      </c>
      <c r="C38">
        <f>'master '!E38</f>
        <v>54000</v>
      </c>
      <c r="D38" cm="1">
        <f t="array" ref="D38">_xlfn.IFS(C38&gt;=$K$5,$L$5*C38,C38&gt;=$K$6,C38*$L$6,C38&gt;=$K$7,$L$7*C38,C38&lt;30000,C38*$L$8)</f>
        <v>48600</v>
      </c>
      <c r="E38">
        <f t="shared" si="0"/>
        <v>24300</v>
      </c>
      <c r="F38">
        <f t="shared" si="1"/>
        <v>6480</v>
      </c>
      <c r="G38">
        <f t="shared" si="2"/>
        <v>126900</v>
      </c>
      <c r="H38">
        <f t="shared" si="3"/>
        <v>120420</v>
      </c>
    </row>
    <row r="39" spans="1:8" x14ac:dyDescent="0.35">
      <c r="A39">
        <f>'master '!A39</f>
        <v>1038</v>
      </c>
      <c r="B39" t="str">
        <f>'master '!B39</f>
        <v>Austin Stewart</v>
      </c>
      <c r="C39">
        <f>'master '!E39</f>
        <v>44000</v>
      </c>
      <c r="D39" cm="1">
        <f t="array" ref="D39">_xlfn.IFS(C39&gt;=$K$5,$L$5*C39,C39&gt;=$K$6,C39*$L$6,C39&gt;=$K$7,$L$7*C39,C39&lt;30000,C39*$L$8)</f>
        <v>35200</v>
      </c>
      <c r="E39">
        <f t="shared" si="0"/>
        <v>19800</v>
      </c>
      <c r="F39">
        <f t="shared" si="1"/>
        <v>5280</v>
      </c>
      <c r="G39">
        <f t="shared" si="2"/>
        <v>99000</v>
      </c>
      <c r="H39">
        <f t="shared" si="3"/>
        <v>93720</v>
      </c>
    </row>
    <row r="40" spans="1:8" x14ac:dyDescent="0.35">
      <c r="A40">
        <f>'master '!A40</f>
        <v>1039</v>
      </c>
      <c r="B40" t="str">
        <f>'master '!B40</f>
        <v>Sophia Rivera</v>
      </c>
      <c r="C40">
        <f>'master '!E40</f>
        <v>49000</v>
      </c>
      <c r="D40" cm="1">
        <f t="array" ref="D40">_xlfn.IFS(C40&gt;=$K$5,$L$5*C40,C40&gt;=$K$6,C40*$L$6,C40&gt;=$K$7,$L$7*C40,C40&lt;30000,C40*$L$8)</f>
        <v>39200</v>
      </c>
      <c r="E40">
        <f t="shared" si="0"/>
        <v>22050</v>
      </c>
      <c r="F40">
        <f t="shared" si="1"/>
        <v>5880</v>
      </c>
      <c r="G40">
        <f t="shared" si="2"/>
        <v>110250</v>
      </c>
      <c r="H40">
        <f t="shared" si="3"/>
        <v>104370</v>
      </c>
    </row>
    <row r="41" spans="1:8" x14ac:dyDescent="0.35">
      <c r="A41">
        <f>'master '!A41</f>
        <v>1040</v>
      </c>
      <c r="B41" t="str">
        <f>'master '!B41</f>
        <v>Logan Evans</v>
      </c>
      <c r="C41">
        <f>'master '!E41</f>
        <v>48000</v>
      </c>
      <c r="D41" cm="1">
        <f t="array" ref="D41">_xlfn.IFS(C41&gt;=$K$5,$L$5*C41,C41&gt;=$K$6,C41*$L$6,C41&gt;=$K$7,$L$7*C41,C41&lt;30000,C41*$L$8)</f>
        <v>38400</v>
      </c>
      <c r="E41">
        <f t="shared" si="0"/>
        <v>21600</v>
      </c>
      <c r="F41">
        <f t="shared" si="1"/>
        <v>5760</v>
      </c>
      <c r="G41">
        <f t="shared" si="2"/>
        <v>108000</v>
      </c>
      <c r="H41">
        <f t="shared" si="3"/>
        <v>102240</v>
      </c>
    </row>
    <row r="42" spans="1:8" x14ac:dyDescent="0.35">
      <c r="A42">
        <f>'master '!A42</f>
        <v>1041</v>
      </c>
      <c r="B42" t="str">
        <f>'master '!B42</f>
        <v>Kylie Baker</v>
      </c>
      <c r="C42">
        <f>'master '!E42</f>
        <v>72000</v>
      </c>
      <c r="D42" cm="1">
        <f t="array" ref="D42">_xlfn.IFS(C42&gt;=$K$5,$L$5*C42,C42&gt;=$K$6,C42*$L$6,C42&gt;=$K$7,$L$7*C42,C42&lt;30000,C42*$L$8)</f>
        <v>64800</v>
      </c>
      <c r="E42">
        <f t="shared" si="0"/>
        <v>32400</v>
      </c>
      <c r="F42">
        <f t="shared" si="1"/>
        <v>8640</v>
      </c>
      <c r="G42">
        <f t="shared" si="2"/>
        <v>169200</v>
      </c>
      <c r="H42">
        <f t="shared" si="3"/>
        <v>160560</v>
      </c>
    </row>
    <row r="43" spans="1:8" x14ac:dyDescent="0.35">
      <c r="A43">
        <f>'master '!A43</f>
        <v>1042</v>
      </c>
      <c r="B43" t="str">
        <f>'master '!B43</f>
        <v>Connor Lee</v>
      </c>
      <c r="C43">
        <f>'master '!E43</f>
        <v>55000</v>
      </c>
      <c r="D43" cm="1">
        <f t="array" ref="D43">_xlfn.IFS(C43&gt;=$K$5,$L$5*C43,C43&gt;=$K$6,C43*$L$6,C43&gt;=$K$7,$L$7*C43,C43&lt;30000,C43*$L$8)</f>
        <v>49500</v>
      </c>
      <c r="E43">
        <f t="shared" si="0"/>
        <v>24750</v>
      </c>
      <c r="F43">
        <f t="shared" si="1"/>
        <v>6600</v>
      </c>
      <c r="G43">
        <f t="shared" si="2"/>
        <v>129250</v>
      </c>
      <c r="H43">
        <f t="shared" si="3"/>
        <v>122650</v>
      </c>
    </row>
    <row r="44" spans="1:8" x14ac:dyDescent="0.35">
      <c r="A44">
        <f>'master '!A44</f>
        <v>1043</v>
      </c>
      <c r="B44" t="str">
        <f>'master '!B44</f>
        <v>Grace Mitchell</v>
      </c>
      <c r="C44">
        <f>'master '!E44</f>
        <v>45000</v>
      </c>
      <c r="D44" cm="1">
        <f t="array" ref="D44">_xlfn.IFS(C44&gt;=$K$5,$L$5*C44,C44&gt;=$K$6,C44*$L$6,C44&gt;=$K$7,$L$7*C44,C44&lt;30000,C44*$L$8)</f>
        <v>36000</v>
      </c>
      <c r="E44">
        <f t="shared" si="0"/>
        <v>20250</v>
      </c>
      <c r="F44">
        <f t="shared" si="1"/>
        <v>5400</v>
      </c>
      <c r="G44">
        <f t="shared" si="2"/>
        <v>101250</v>
      </c>
      <c r="H44">
        <f t="shared" si="3"/>
        <v>95850</v>
      </c>
    </row>
    <row r="45" spans="1:8" x14ac:dyDescent="0.35">
      <c r="A45">
        <f>'master '!A45</f>
        <v>1044</v>
      </c>
      <c r="B45" t="str">
        <f>'master '!B45</f>
        <v>Noah Hall</v>
      </c>
      <c r="C45">
        <f>'master '!E45</f>
        <v>50000</v>
      </c>
      <c r="D45" cm="1">
        <f t="array" ref="D45">_xlfn.IFS(C45&gt;=$K$5,$L$5*C45,C45&gt;=$K$6,C45*$L$6,C45&gt;=$K$7,$L$7*C45,C45&lt;30000,C45*$L$8)</f>
        <v>45000</v>
      </c>
      <c r="E45">
        <f t="shared" si="0"/>
        <v>22500</v>
      </c>
      <c r="F45">
        <f t="shared" si="1"/>
        <v>6000</v>
      </c>
      <c r="G45">
        <f t="shared" si="2"/>
        <v>117500</v>
      </c>
      <c r="H45">
        <f t="shared" si="3"/>
        <v>111500</v>
      </c>
    </row>
    <row r="46" spans="1:8" x14ac:dyDescent="0.35">
      <c r="A46">
        <f>'master '!A46</f>
        <v>1045</v>
      </c>
      <c r="B46" t="str">
        <f>'master '!B46</f>
        <v>Chloe Campbell</v>
      </c>
      <c r="C46">
        <f>'master '!E46</f>
        <v>49000</v>
      </c>
      <c r="D46" cm="1">
        <f t="array" ref="D46">_xlfn.IFS(C46&gt;=$K$5,$L$5*C46,C46&gt;=$K$6,C46*$L$6,C46&gt;=$K$7,$L$7*C46,C46&lt;30000,C46*$L$8)</f>
        <v>39200</v>
      </c>
      <c r="E46">
        <f t="shared" si="0"/>
        <v>22050</v>
      </c>
      <c r="F46">
        <f t="shared" si="1"/>
        <v>5880</v>
      </c>
      <c r="G46">
        <f t="shared" si="2"/>
        <v>110250</v>
      </c>
      <c r="H46">
        <f t="shared" si="3"/>
        <v>104370</v>
      </c>
    </row>
    <row r="47" spans="1:8" x14ac:dyDescent="0.35">
      <c r="A47">
        <f>'master '!A47</f>
        <v>1046</v>
      </c>
      <c r="B47" t="str">
        <f>'master '!B47</f>
        <v>Dylan Perez</v>
      </c>
      <c r="C47">
        <f>'master '!E47</f>
        <v>66000</v>
      </c>
      <c r="D47" cm="1">
        <f t="array" ref="D47">_xlfn.IFS(C47&gt;=$K$5,$L$5*C47,C47&gt;=$K$6,C47*$L$6,C47&gt;=$K$7,$L$7*C47,C47&lt;30000,C47*$L$8)</f>
        <v>59400</v>
      </c>
      <c r="E47">
        <f t="shared" si="0"/>
        <v>29700</v>
      </c>
      <c r="F47">
        <f t="shared" si="1"/>
        <v>7920</v>
      </c>
      <c r="G47">
        <f t="shared" si="2"/>
        <v>155100</v>
      </c>
      <c r="H47">
        <f t="shared" si="3"/>
        <v>147180</v>
      </c>
    </row>
    <row r="48" spans="1:8" x14ac:dyDescent="0.35">
      <c r="A48">
        <f>'master '!A48</f>
        <v>1047</v>
      </c>
      <c r="B48" t="str">
        <f>'master '!B48</f>
        <v>Leah Edwards</v>
      </c>
      <c r="C48">
        <f>'master '!E48</f>
        <v>53000</v>
      </c>
      <c r="D48" cm="1">
        <f t="array" ref="D48">_xlfn.IFS(C48&gt;=$K$5,$L$5*C48,C48&gt;=$K$6,C48*$L$6,C48&gt;=$K$7,$L$7*C48,C48&lt;30000,C48*$L$8)</f>
        <v>47700</v>
      </c>
      <c r="E48">
        <f t="shared" si="0"/>
        <v>23850</v>
      </c>
      <c r="F48">
        <f t="shared" si="1"/>
        <v>6360</v>
      </c>
      <c r="G48">
        <f t="shared" si="2"/>
        <v>124550</v>
      </c>
      <c r="H48">
        <f t="shared" si="3"/>
        <v>118190</v>
      </c>
    </row>
    <row r="49" spans="1:8" x14ac:dyDescent="0.35">
      <c r="A49">
        <f>'master '!A49</f>
        <v>1048</v>
      </c>
      <c r="B49" t="str">
        <f>'master '!B49</f>
        <v>Justin Foster</v>
      </c>
      <c r="C49">
        <f>'master '!E49</f>
        <v>46000</v>
      </c>
      <c r="D49" cm="1">
        <f t="array" ref="D49">_xlfn.IFS(C49&gt;=$K$5,$L$5*C49,C49&gt;=$K$6,C49*$L$6,C49&gt;=$K$7,$L$7*C49,C49&lt;30000,C49*$L$8)</f>
        <v>36800</v>
      </c>
      <c r="E49">
        <f t="shared" si="0"/>
        <v>20700</v>
      </c>
      <c r="F49">
        <f t="shared" si="1"/>
        <v>5520</v>
      </c>
      <c r="G49">
        <f t="shared" si="2"/>
        <v>103500</v>
      </c>
      <c r="H49">
        <f t="shared" si="3"/>
        <v>97980</v>
      </c>
    </row>
    <row r="50" spans="1:8" x14ac:dyDescent="0.35">
      <c r="A50">
        <f>'master '!A50</f>
        <v>1049</v>
      </c>
      <c r="B50" t="str">
        <f>'master '!B50</f>
        <v>Mia Collins</v>
      </c>
      <c r="C50">
        <f>'master '!E50</f>
        <v>51000</v>
      </c>
      <c r="D50" cm="1">
        <f t="array" ref="D50">_xlfn.IFS(C50&gt;=$K$5,$L$5*C50,C50&gt;=$K$6,C50*$L$6,C50&gt;=$K$7,$L$7*C50,C50&lt;30000,C50*$L$8)</f>
        <v>45900</v>
      </c>
      <c r="E50">
        <f t="shared" si="0"/>
        <v>22950</v>
      </c>
      <c r="F50">
        <f t="shared" si="1"/>
        <v>6120</v>
      </c>
      <c r="G50">
        <f t="shared" si="2"/>
        <v>119850</v>
      </c>
      <c r="H50">
        <f t="shared" si="3"/>
        <v>113730</v>
      </c>
    </row>
    <row r="51" spans="1:8" x14ac:dyDescent="0.35">
      <c r="A51">
        <f>'master '!A51</f>
        <v>1050</v>
      </c>
      <c r="B51" t="str">
        <f>'master '!B51</f>
        <v>Adrian Howard</v>
      </c>
      <c r="C51">
        <f>'master '!E51</f>
        <v>50000</v>
      </c>
      <c r="D51" cm="1">
        <f t="array" ref="D51">_xlfn.IFS(C51&gt;=$K$5,$L$5*C51,C51&gt;=$K$6,C51*$L$6,C51&gt;=$K$7,$L$7*C51,C51&lt;30000,C51*$L$8)</f>
        <v>45000</v>
      </c>
      <c r="E51">
        <f t="shared" si="0"/>
        <v>22500</v>
      </c>
      <c r="F51">
        <f t="shared" si="1"/>
        <v>6000</v>
      </c>
      <c r="G51">
        <f t="shared" si="2"/>
        <v>117500</v>
      </c>
      <c r="H51">
        <f t="shared" si="3"/>
        <v>111500</v>
      </c>
    </row>
    <row r="52" spans="1:8" x14ac:dyDescent="0.35">
      <c r="A52">
        <f>'master '!A52</f>
        <v>1051</v>
      </c>
      <c r="B52" t="str">
        <f>'master '!B52</f>
        <v>Ella Thompson</v>
      </c>
      <c r="C52">
        <f>'master '!E52</f>
        <v>70000</v>
      </c>
      <c r="D52" cm="1">
        <f t="array" ref="D52">_xlfn.IFS(C52&gt;=$K$5,$L$5*C52,C52&gt;=$K$6,C52*$L$6,C52&gt;=$K$7,$L$7*C52,C52&lt;30000,C52*$L$8)</f>
        <v>63000</v>
      </c>
      <c r="E52">
        <f t="shared" si="0"/>
        <v>31500</v>
      </c>
      <c r="F52">
        <f t="shared" si="1"/>
        <v>8400</v>
      </c>
      <c r="G52">
        <f t="shared" si="2"/>
        <v>164500</v>
      </c>
      <c r="H52">
        <f t="shared" si="3"/>
        <v>156100</v>
      </c>
    </row>
    <row r="53" spans="1:8" x14ac:dyDescent="0.35">
      <c r="A53">
        <f>'master '!A53</f>
        <v>1052</v>
      </c>
      <c r="B53" t="str">
        <f>'master '!B53</f>
        <v>Jack Ross</v>
      </c>
      <c r="C53">
        <f>'master '!E53</f>
        <v>56000</v>
      </c>
      <c r="D53" cm="1">
        <f t="array" ref="D53">_xlfn.IFS(C53&gt;=$K$5,$L$5*C53,C53&gt;=$K$6,C53*$L$6,C53&gt;=$K$7,$L$7*C53,C53&lt;30000,C53*$L$8)</f>
        <v>50400</v>
      </c>
      <c r="E53">
        <f t="shared" si="0"/>
        <v>25200</v>
      </c>
      <c r="F53">
        <f t="shared" si="1"/>
        <v>6720</v>
      </c>
      <c r="G53">
        <f t="shared" si="2"/>
        <v>131600</v>
      </c>
      <c r="H53">
        <f t="shared" si="3"/>
        <v>124880</v>
      </c>
    </row>
    <row r="54" spans="1:8" x14ac:dyDescent="0.35">
      <c r="A54">
        <f>'master '!A54</f>
        <v>1053</v>
      </c>
      <c r="B54" t="str">
        <f>'master '!B54</f>
        <v>Avery Ward</v>
      </c>
      <c r="C54">
        <f>'master '!E54</f>
        <v>47000</v>
      </c>
      <c r="D54" cm="1">
        <f t="array" ref="D54">_xlfn.IFS(C54&gt;=$K$5,$L$5*C54,C54&gt;=$K$6,C54*$L$6,C54&gt;=$K$7,$L$7*C54,C54&lt;30000,C54*$L$8)</f>
        <v>37600</v>
      </c>
      <c r="E54">
        <f t="shared" si="0"/>
        <v>21150</v>
      </c>
      <c r="F54">
        <f t="shared" si="1"/>
        <v>5640</v>
      </c>
      <c r="G54">
        <f t="shared" si="2"/>
        <v>105750</v>
      </c>
      <c r="H54">
        <f t="shared" si="3"/>
        <v>100110</v>
      </c>
    </row>
    <row r="55" spans="1:8" x14ac:dyDescent="0.35">
      <c r="A55">
        <f>'master '!A55</f>
        <v>1054</v>
      </c>
      <c r="B55" t="str">
        <f>'master '!B55</f>
        <v>Sophie Hernandez</v>
      </c>
      <c r="C55">
        <f>'master '!E55</f>
        <v>52000</v>
      </c>
      <c r="D55" cm="1">
        <f t="array" ref="D55">_xlfn.IFS(C55&gt;=$K$5,$L$5*C55,C55&gt;=$K$6,C55*$L$6,C55&gt;=$K$7,$L$7*C55,C55&lt;30000,C55*$L$8)</f>
        <v>46800</v>
      </c>
      <c r="E55">
        <f t="shared" si="0"/>
        <v>23400</v>
      </c>
      <c r="F55">
        <f t="shared" si="1"/>
        <v>6240</v>
      </c>
      <c r="G55">
        <f t="shared" si="2"/>
        <v>122200</v>
      </c>
      <c r="H55">
        <f t="shared" si="3"/>
        <v>115960</v>
      </c>
    </row>
    <row r="56" spans="1:8" x14ac:dyDescent="0.35">
      <c r="A56">
        <f>'master '!A56</f>
        <v>1055</v>
      </c>
      <c r="B56" t="str">
        <f>'master '!B56</f>
        <v>Liam Morris</v>
      </c>
      <c r="C56">
        <f>'master '!E56</f>
        <v>51000</v>
      </c>
      <c r="D56" cm="1">
        <f t="array" ref="D56">_xlfn.IFS(C56&gt;=$K$5,$L$5*C56,C56&gt;=$K$6,C56*$L$6,C56&gt;=$K$7,$L$7*C56,C56&lt;30000,C56*$L$8)</f>
        <v>45900</v>
      </c>
      <c r="E56">
        <f t="shared" si="0"/>
        <v>22950</v>
      </c>
      <c r="F56">
        <f t="shared" si="1"/>
        <v>6120</v>
      </c>
      <c r="G56">
        <f t="shared" si="2"/>
        <v>119850</v>
      </c>
      <c r="H56">
        <f t="shared" si="3"/>
        <v>113730</v>
      </c>
    </row>
    <row r="57" spans="1:8" x14ac:dyDescent="0.35">
      <c r="A57">
        <f>'master '!A57</f>
        <v>1056</v>
      </c>
      <c r="B57" t="str">
        <f>'master '!B57</f>
        <v>Zoe Murphy</v>
      </c>
      <c r="C57">
        <f>'master '!E57</f>
        <v>74000</v>
      </c>
      <c r="D57" cm="1">
        <f t="array" ref="D57">_xlfn.IFS(C57&gt;=$K$5,$L$5*C57,C57&gt;=$K$6,C57*$L$6,C57&gt;=$K$7,$L$7*C57,C57&lt;30000,C57*$L$8)</f>
        <v>66600</v>
      </c>
      <c r="E57">
        <f t="shared" si="0"/>
        <v>33300</v>
      </c>
      <c r="F57">
        <f t="shared" si="1"/>
        <v>8880</v>
      </c>
      <c r="G57">
        <f t="shared" si="2"/>
        <v>173900</v>
      </c>
      <c r="H57">
        <f t="shared" si="3"/>
        <v>165020</v>
      </c>
    </row>
    <row r="58" spans="1:8" x14ac:dyDescent="0.35">
      <c r="A58">
        <f>'master '!A58</f>
        <v>1057</v>
      </c>
      <c r="B58" t="str">
        <f>'master '!B58</f>
        <v>Carter Sanchez</v>
      </c>
      <c r="C58">
        <f>'master '!E58</f>
        <v>57000</v>
      </c>
      <c r="D58" cm="1">
        <f t="array" ref="D58">_xlfn.IFS(C58&gt;=$K$5,$L$5*C58,C58&gt;=$K$6,C58*$L$6,C58&gt;=$K$7,$L$7*C58,C58&lt;30000,C58*$L$8)</f>
        <v>51300</v>
      </c>
      <c r="E58">
        <f t="shared" si="0"/>
        <v>25650</v>
      </c>
      <c r="F58">
        <f t="shared" si="1"/>
        <v>6840</v>
      </c>
      <c r="G58">
        <f t="shared" si="2"/>
        <v>133950</v>
      </c>
      <c r="H58">
        <f t="shared" si="3"/>
        <v>127110</v>
      </c>
    </row>
    <row r="59" spans="1:8" x14ac:dyDescent="0.35">
      <c r="A59">
        <f>'master '!A59</f>
        <v>1058</v>
      </c>
      <c r="B59" t="str">
        <f>'master '!B59</f>
        <v>Evelyn Reed</v>
      </c>
      <c r="C59">
        <f>'master '!E59</f>
        <v>48000</v>
      </c>
      <c r="D59" cm="1">
        <f t="array" ref="D59">_xlfn.IFS(C59&gt;=$K$5,$L$5*C59,C59&gt;=$K$6,C59*$L$6,C59&gt;=$K$7,$L$7*C59,C59&lt;30000,C59*$L$8)</f>
        <v>38400</v>
      </c>
      <c r="E59">
        <f t="shared" si="0"/>
        <v>21600</v>
      </c>
      <c r="F59">
        <f t="shared" si="1"/>
        <v>5760</v>
      </c>
      <c r="G59">
        <f t="shared" si="2"/>
        <v>108000</v>
      </c>
      <c r="H59">
        <f t="shared" si="3"/>
        <v>102240</v>
      </c>
    </row>
    <row r="60" spans="1:8" x14ac:dyDescent="0.35">
      <c r="A60">
        <f>'master '!A60</f>
        <v>1059</v>
      </c>
      <c r="B60" t="str">
        <f>'master '!B60</f>
        <v>Blake Ramirez</v>
      </c>
      <c r="C60">
        <f>'master '!E60</f>
        <v>53000</v>
      </c>
      <c r="D60" cm="1">
        <f t="array" ref="D60">_xlfn.IFS(C60&gt;=$K$5,$L$5*C60,C60&gt;=$K$6,C60*$L$6,C60&gt;=$K$7,$L$7*C60,C60&lt;30000,C60*$L$8)</f>
        <v>47700</v>
      </c>
      <c r="E60">
        <f t="shared" si="0"/>
        <v>23850</v>
      </c>
      <c r="F60">
        <f t="shared" si="1"/>
        <v>6360</v>
      </c>
      <c r="G60">
        <f t="shared" si="2"/>
        <v>124550</v>
      </c>
      <c r="H60">
        <f t="shared" si="3"/>
        <v>118190</v>
      </c>
    </row>
    <row r="61" spans="1:8" x14ac:dyDescent="0.35">
      <c r="A61">
        <f>'master '!A61</f>
        <v>1060</v>
      </c>
      <c r="B61" t="str">
        <f>'master '!B61</f>
        <v>Lucy Wright</v>
      </c>
      <c r="C61">
        <f>'master '!E61</f>
        <v>52000</v>
      </c>
      <c r="D61" cm="1">
        <f t="array" ref="D61">_xlfn.IFS(C61&gt;=$K$5,$L$5*C61,C61&gt;=$K$6,C61*$L$6,C61&gt;=$K$7,$L$7*C61,C61&lt;30000,C61*$L$8)</f>
        <v>46800</v>
      </c>
      <c r="E61">
        <f t="shared" si="0"/>
        <v>23400</v>
      </c>
      <c r="F61">
        <f t="shared" si="1"/>
        <v>6240</v>
      </c>
      <c r="G61">
        <f t="shared" si="2"/>
        <v>122200</v>
      </c>
      <c r="H61">
        <f t="shared" si="3"/>
        <v>115960</v>
      </c>
    </row>
    <row r="62" spans="1:8" x14ac:dyDescent="0.35">
      <c r="A62">
        <f>'master '!A62</f>
        <v>1061</v>
      </c>
      <c r="B62" t="str">
        <f>'master '!B62</f>
        <v>Nathan Peterson</v>
      </c>
      <c r="C62">
        <f>'master '!E62</f>
        <v>68000</v>
      </c>
      <c r="D62" cm="1">
        <f t="array" ref="D62">_xlfn.IFS(C62&gt;=$K$5,$L$5*C62,C62&gt;=$K$6,C62*$L$6,C62&gt;=$K$7,$L$7*C62,C62&lt;30000,C62*$L$8)</f>
        <v>61200</v>
      </c>
      <c r="E62">
        <f t="shared" si="0"/>
        <v>30600</v>
      </c>
      <c r="F62">
        <f t="shared" si="1"/>
        <v>8160</v>
      </c>
      <c r="G62">
        <f t="shared" si="2"/>
        <v>159800</v>
      </c>
      <c r="H62">
        <f t="shared" si="3"/>
        <v>151640</v>
      </c>
    </row>
    <row r="63" spans="1:8" x14ac:dyDescent="0.35">
      <c r="A63">
        <f>'master '!A63</f>
        <v>1062</v>
      </c>
      <c r="B63" t="str">
        <f>'master '!B63</f>
        <v>Hailey Barnes</v>
      </c>
      <c r="C63">
        <f>'master '!E63</f>
        <v>54000</v>
      </c>
      <c r="D63" cm="1">
        <f t="array" ref="D63">_xlfn.IFS(C63&gt;=$K$5,$L$5*C63,C63&gt;=$K$6,C63*$L$6,C63&gt;=$K$7,$L$7*C63,C63&lt;30000,C63*$L$8)</f>
        <v>48600</v>
      </c>
      <c r="E63">
        <f t="shared" si="0"/>
        <v>24300</v>
      </c>
      <c r="F63">
        <f t="shared" si="1"/>
        <v>6480</v>
      </c>
      <c r="G63">
        <f t="shared" si="2"/>
        <v>126900</v>
      </c>
      <c r="H63">
        <f t="shared" si="3"/>
        <v>120420</v>
      </c>
    </row>
    <row r="64" spans="1:8" x14ac:dyDescent="0.35">
      <c r="A64">
        <f>'master '!A64</f>
        <v>1063</v>
      </c>
      <c r="B64" t="str">
        <f>'master '!B64</f>
        <v>Daniel Murphy</v>
      </c>
      <c r="C64">
        <f>'master '!E64</f>
        <v>45000</v>
      </c>
      <c r="D64" cm="1">
        <f t="array" ref="D64">_xlfn.IFS(C64&gt;=$K$5,$L$5*C64,C64&gt;=$K$6,C64*$L$6,C64&gt;=$K$7,$L$7*C64,C64&lt;30000,C64*$L$8)</f>
        <v>36000</v>
      </c>
      <c r="E64">
        <f t="shared" si="0"/>
        <v>20250</v>
      </c>
      <c r="F64">
        <f t="shared" si="1"/>
        <v>5400</v>
      </c>
      <c r="G64">
        <f t="shared" si="2"/>
        <v>101250</v>
      </c>
      <c r="H64">
        <f t="shared" si="3"/>
        <v>95850</v>
      </c>
    </row>
    <row r="65" spans="1:8" x14ac:dyDescent="0.35">
      <c r="A65">
        <f>'master '!A65</f>
        <v>1064</v>
      </c>
      <c r="B65" t="str">
        <f>'master '!B65</f>
        <v>Mia Baker</v>
      </c>
      <c r="C65">
        <f>'master '!E65</f>
        <v>50000</v>
      </c>
      <c r="D65" cm="1">
        <f t="array" ref="D65">_xlfn.IFS(C65&gt;=$K$5,$L$5*C65,C65&gt;=$K$6,C65*$L$6,C65&gt;=$K$7,$L$7*C65,C65&lt;30000,C65*$L$8)</f>
        <v>45000</v>
      </c>
      <c r="E65">
        <f t="shared" si="0"/>
        <v>22500</v>
      </c>
      <c r="F65">
        <f t="shared" si="1"/>
        <v>6000</v>
      </c>
      <c r="G65">
        <f t="shared" si="2"/>
        <v>117500</v>
      </c>
      <c r="H65">
        <f t="shared" si="3"/>
        <v>111500</v>
      </c>
    </row>
    <row r="66" spans="1:8" x14ac:dyDescent="0.35">
      <c r="A66">
        <f>'master '!A66</f>
        <v>1065</v>
      </c>
      <c r="B66" t="str">
        <f>'master '!B66</f>
        <v>Ethan Flores</v>
      </c>
      <c r="C66">
        <f>'master '!E66</f>
        <v>49000</v>
      </c>
      <c r="D66" cm="1">
        <f t="array" ref="D66">_xlfn.IFS(C66&gt;=$K$5,$L$5*C66,C66&gt;=$K$6,C66*$L$6,C66&gt;=$K$7,$L$7*C66,C66&lt;30000,C66*$L$8)</f>
        <v>39200</v>
      </c>
      <c r="E66">
        <f t="shared" si="0"/>
        <v>22050</v>
      </c>
      <c r="F66">
        <f t="shared" si="1"/>
        <v>5880</v>
      </c>
      <c r="G66">
        <f t="shared" si="2"/>
        <v>110250</v>
      </c>
      <c r="H66">
        <f t="shared" si="3"/>
        <v>104370</v>
      </c>
    </row>
    <row r="67" spans="1:8" x14ac:dyDescent="0.35">
      <c r="A67">
        <f>'master '!A67</f>
        <v>1066</v>
      </c>
      <c r="B67" t="str">
        <f>'master '!B67</f>
        <v>Emily Gonzalez</v>
      </c>
      <c r="C67">
        <f>'master '!E67</f>
        <v>67000</v>
      </c>
      <c r="D67" cm="1">
        <f t="array" ref="D67">_xlfn.IFS(C67&gt;=$K$5,$L$5*C67,C67&gt;=$K$6,C67*$L$6,C67&gt;=$K$7,$L$7*C67,C67&lt;30000,C67*$L$8)</f>
        <v>60300</v>
      </c>
      <c r="E67">
        <f t="shared" ref="E67:E119" si="4">$K$10*C67</f>
        <v>30150</v>
      </c>
      <c r="F67">
        <f t="shared" ref="F67:F119" si="5">$K$12*C67</f>
        <v>8040</v>
      </c>
      <c r="G67">
        <f t="shared" ref="G67:G119" si="6">C67+D67+E67</f>
        <v>157450</v>
      </c>
      <c r="H67">
        <f t="shared" ref="H67:H119" si="7">G67-F67</f>
        <v>149410</v>
      </c>
    </row>
    <row r="68" spans="1:8" x14ac:dyDescent="0.35">
      <c r="A68">
        <f>'master '!A68</f>
        <v>1067</v>
      </c>
      <c r="B68" t="str">
        <f>'master '!B68</f>
        <v>Nolan Johnson</v>
      </c>
      <c r="C68">
        <f>'master '!E68</f>
        <v>55000</v>
      </c>
      <c r="D68" cm="1">
        <f t="array" ref="D68">_xlfn.IFS(C68&gt;=$K$5,$L$5*C68,C68&gt;=$K$6,C68*$L$6,C68&gt;=$K$7,$L$7*C68,C68&lt;30000,C68*$L$8)</f>
        <v>49500</v>
      </c>
      <c r="E68">
        <f t="shared" si="4"/>
        <v>24750</v>
      </c>
      <c r="F68">
        <f t="shared" si="5"/>
        <v>6600</v>
      </c>
      <c r="G68">
        <f t="shared" si="6"/>
        <v>129250</v>
      </c>
      <c r="H68">
        <f t="shared" si="7"/>
        <v>122650</v>
      </c>
    </row>
    <row r="69" spans="1:8" x14ac:dyDescent="0.35">
      <c r="A69">
        <f>'master '!A69</f>
        <v>1068</v>
      </c>
      <c r="B69" t="str">
        <f>'master '!B69</f>
        <v>Scarlett Hall</v>
      </c>
      <c r="C69">
        <f>'master '!E69</f>
        <v>46000</v>
      </c>
      <c r="D69" cm="1">
        <f t="array" ref="D69">_xlfn.IFS(C69&gt;=$K$5,$L$5*C69,C69&gt;=$K$6,C69*$L$6,C69&gt;=$K$7,$L$7*C69,C69&lt;30000,C69*$L$8)</f>
        <v>36800</v>
      </c>
      <c r="E69">
        <f t="shared" si="4"/>
        <v>20700</v>
      </c>
      <c r="F69">
        <f t="shared" si="5"/>
        <v>5520</v>
      </c>
      <c r="G69">
        <f t="shared" si="6"/>
        <v>103500</v>
      </c>
      <c r="H69">
        <f t="shared" si="7"/>
        <v>97980</v>
      </c>
    </row>
    <row r="70" spans="1:8" x14ac:dyDescent="0.35">
      <c r="A70">
        <f>'master '!A70</f>
        <v>1069</v>
      </c>
      <c r="B70" t="str">
        <f>'master '!B70</f>
        <v>Owen Carter</v>
      </c>
      <c r="C70">
        <f>'master '!E70</f>
        <v>51000</v>
      </c>
      <c r="D70" cm="1">
        <f t="array" ref="D70">_xlfn.IFS(C70&gt;=$K$5,$L$5*C70,C70&gt;=$K$6,C70*$L$6,C70&gt;=$K$7,$L$7*C70,C70&lt;30000,C70*$L$8)</f>
        <v>45900</v>
      </c>
      <c r="E70">
        <f t="shared" si="4"/>
        <v>22950</v>
      </c>
      <c r="F70">
        <f t="shared" si="5"/>
        <v>6120</v>
      </c>
      <c r="G70">
        <f t="shared" si="6"/>
        <v>119850</v>
      </c>
      <c r="H70">
        <f t="shared" si="7"/>
        <v>113730</v>
      </c>
    </row>
    <row r="71" spans="1:8" x14ac:dyDescent="0.35">
      <c r="A71">
        <f>'master '!A71</f>
        <v>1070</v>
      </c>
      <c r="B71" t="str">
        <f>'master '!B71</f>
        <v>Audrey Stewart</v>
      </c>
      <c r="C71">
        <f>'master '!E71</f>
        <v>48000</v>
      </c>
      <c r="D71" cm="1">
        <f t="array" ref="D71">_xlfn.IFS(C71&gt;=$K$5,$L$5*C71,C71&gt;=$K$6,C71*$L$6,C71&gt;=$K$7,$L$7*C71,C71&lt;30000,C71*$L$8)</f>
        <v>38400</v>
      </c>
      <c r="E71">
        <f t="shared" si="4"/>
        <v>21600</v>
      </c>
      <c r="F71">
        <f t="shared" si="5"/>
        <v>5760</v>
      </c>
      <c r="G71">
        <f t="shared" si="6"/>
        <v>108000</v>
      </c>
      <c r="H71">
        <f t="shared" si="7"/>
        <v>102240</v>
      </c>
    </row>
    <row r="72" spans="1:8" x14ac:dyDescent="0.35">
      <c r="A72">
        <f>'master '!A72</f>
        <v>1071</v>
      </c>
      <c r="B72" t="str">
        <f>'master '!B72</f>
        <v>Lucas Ward</v>
      </c>
      <c r="C72">
        <f>'master '!E72</f>
        <v>75000</v>
      </c>
      <c r="D72" cm="1">
        <f t="array" ref="D72">_xlfn.IFS(C72&gt;=$K$5,$L$5*C72,C72&gt;=$K$6,C72*$L$6,C72&gt;=$K$7,$L$7*C72,C72&lt;30000,C72*$L$8)</f>
        <v>67500</v>
      </c>
      <c r="E72">
        <f t="shared" si="4"/>
        <v>33750</v>
      </c>
      <c r="F72">
        <f t="shared" si="5"/>
        <v>9000</v>
      </c>
      <c r="G72">
        <f t="shared" si="6"/>
        <v>176250</v>
      </c>
      <c r="H72">
        <f t="shared" si="7"/>
        <v>167250</v>
      </c>
    </row>
    <row r="73" spans="1:8" x14ac:dyDescent="0.35">
      <c r="A73">
        <f>'master '!A73</f>
        <v>1072</v>
      </c>
      <c r="B73" t="str">
        <f>'master '!B73</f>
        <v>Aria Hernandez</v>
      </c>
      <c r="C73">
        <f>'master '!E73</f>
        <v>56000</v>
      </c>
      <c r="D73" cm="1">
        <f t="array" ref="D73">_xlfn.IFS(C73&gt;=$K$5,$L$5*C73,C73&gt;=$K$6,C73*$L$6,C73&gt;=$K$7,$L$7*C73,C73&lt;30000,C73*$L$8)</f>
        <v>50400</v>
      </c>
      <c r="E73">
        <f t="shared" si="4"/>
        <v>25200</v>
      </c>
      <c r="F73">
        <f t="shared" si="5"/>
        <v>6720</v>
      </c>
      <c r="G73">
        <f t="shared" si="6"/>
        <v>131600</v>
      </c>
      <c r="H73">
        <f t="shared" si="7"/>
        <v>124880</v>
      </c>
    </row>
    <row r="74" spans="1:8" x14ac:dyDescent="0.35">
      <c r="A74">
        <f>'master '!A74</f>
        <v>1073</v>
      </c>
      <c r="B74" t="str">
        <f>'master '!B74</f>
        <v>Julian Russell</v>
      </c>
      <c r="C74">
        <f>'master '!E74</f>
        <v>47000</v>
      </c>
      <c r="D74" cm="1">
        <f t="array" ref="D74">_xlfn.IFS(C74&gt;=$K$5,$L$5*C74,C74&gt;=$K$6,C74*$L$6,C74&gt;=$K$7,$L$7*C74,C74&lt;30000,C74*$L$8)</f>
        <v>37600</v>
      </c>
      <c r="E74">
        <f t="shared" si="4"/>
        <v>21150</v>
      </c>
      <c r="F74">
        <f t="shared" si="5"/>
        <v>5640</v>
      </c>
      <c r="G74">
        <f t="shared" si="6"/>
        <v>105750</v>
      </c>
      <c r="H74">
        <f t="shared" si="7"/>
        <v>100110</v>
      </c>
    </row>
    <row r="75" spans="1:8" x14ac:dyDescent="0.35">
      <c r="A75">
        <f>'master '!A75</f>
        <v>1074</v>
      </c>
      <c r="B75" t="str">
        <f>'master '!B75</f>
        <v>Ava Patterson</v>
      </c>
      <c r="C75">
        <f>'master '!E75</f>
        <v>52000</v>
      </c>
      <c r="D75" cm="1">
        <f t="array" ref="D75">_xlfn.IFS(C75&gt;=$K$5,$L$5*C75,C75&gt;=$K$6,C75*$L$6,C75&gt;=$K$7,$L$7*C75,C75&lt;30000,C75*$L$8)</f>
        <v>46800</v>
      </c>
      <c r="E75">
        <f t="shared" si="4"/>
        <v>23400</v>
      </c>
      <c r="F75">
        <f t="shared" si="5"/>
        <v>6240</v>
      </c>
      <c r="G75">
        <f t="shared" si="6"/>
        <v>122200</v>
      </c>
      <c r="H75">
        <f t="shared" si="7"/>
        <v>115960</v>
      </c>
    </row>
    <row r="76" spans="1:8" x14ac:dyDescent="0.35">
      <c r="A76">
        <f>'master '!A76</f>
        <v>1075</v>
      </c>
      <c r="B76" t="str">
        <f>'master '!B76</f>
        <v>Connor Perry</v>
      </c>
      <c r="C76">
        <f>'master '!E76</f>
        <v>51000</v>
      </c>
      <c r="D76" cm="1">
        <f t="array" ref="D76">_xlfn.IFS(C76&gt;=$K$5,$L$5*C76,C76&gt;=$K$6,C76*$L$6,C76&gt;=$K$7,$L$7*C76,C76&lt;30000,C76*$L$8)</f>
        <v>45900</v>
      </c>
      <c r="E76">
        <f t="shared" si="4"/>
        <v>22950</v>
      </c>
      <c r="F76">
        <f t="shared" si="5"/>
        <v>6120</v>
      </c>
      <c r="G76">
        <f t="shared" si="6"/>
        <v>119850</v>
      </c>
      <c r="H76">
        <f t="shared" si="7"/>
        <v>113730</v>
      </c>
    </row>
    <row r="77" spans="1:8" x14ac:dyDescent="0.35">
      <c r="A77">
        <f>'master '!A77</f>
        <v>1076</v>
      </c>
      <c r="B77" t="str">
        <f>'master '!B77</f>
        <v>Ella Foster</v>
      </c>
      <c r="C77">
        <f>'master '!E77</f>
        <v>69000</v>
      </c>
      <c r="D77" cm="1">
        <f t="array" ref="D77">_xlfn.IFS(C77&gt;=$K$5,$L$5*C77,C77&gt;=$K$6,C77*$L$6,C77&gt;=$K$7,$L$7*C77,C77&lt;30000,C77*$L$8)</f>
        <v>62100</v>
      </c>
      <c r="E77">
        <f t="shared" si="4"/>
        <v>31050</v>
      </c>
      <c r="F77">
        <f t="shared" si="5"/>
        <v>8280</v>
      </c>
      <c r="G77">
        <f t="shared" si="6"/>
        <v>162150</v>
      </c>
      <c r="H77">
        <f t="shared" si="7"/>
        <v>153870</v>
      </c>
    </row>
    <row r="78" spans="1:8" x14ac:dyDescent="0.35">
      <c r="A78">
        <f>'master '!A78</f>
        <v>1077</v>
      </c>
      <c r="B78" t="str">
        <f>'master '!B78</f>
        <v>Brayden Rivera</v>
      </c>
      <c r="C78">
        <f>'master '!E78</f>
        <v>57000</v>
      </c>
      <c r="D78" cm="1">
        <f t="array" ref="D78">_xlfn.IFS(C78&gt;=$K$5,$L$5*C78,C78&gt;=$K$6,C78*$L$6,C78&gt;=$K$7,$L$7*C78,C78&lt;30000,C78*$L$8)</f>
        <v>51300</v>
      </c>
      <c r="E78">
        <f t="shared" si="4"/>
        <v>25650</v>
      </c>
      <c r="F78">
        <f t="shared" si="5"/>
        <v>6840</v>
      </c>
      <c r="G78">
        <f t="shared" si="6"/>
        <v>133950</v>
      </c>
      <c r="H78">
        <f t="shared" si="7"/>
        <v>127110</v>
      </c>
    </row>
    <row r="79" spans="1:8" x14ac:dyDescent="0.35">
      <c r="A79">
        <f>'master '!A79</f>
        <v>1078</v>
      </c>
      <c r="B79" t="str">
        <f>'master '!B79</f>
        <v>Hannah Simmons</v>
      </c>
      <c r="C79">
        <f>'master '!E79</f>
        <v>48000</v>
      </c>
      <c r="D79" cm="1">
        <f t="array" ref="D79">_xlfn.IFS(C79&gt;=$K$5,$L$5*C79,C79&gt;=$K$6,C79*$L$6,C79&gt;=$K$7,$L$7*C79,C79&lt;30000,C79*$L$8)</f>
        <v>38400</v>
      </c>
      <c r="E79">
        <f t="shared" si="4"/>
        <v>21600</v>
      </c>
      <c r="F79">
        <f t="shared" si="5"/>
        <v>5760</v>
      </c>
      <c r="G79">
        <f t="shared" si="6"/>
        <v>108000</v>
      </c>
      <c r="H79">
        <f t="shared" si="7"/>
        <v>102240</v>
      </c>
    </row>
    <row r="80" spans="1:8" x14ac:dyDescent="0.35">
      <c r="A80">
        <f>'master '!A80</f>
        <v>1079</v>
      </c>
      <c r="B80" t="str">
        <f>'master '!B80</f>
        <v>Landon Mitchell</v>
      </c>
      <c r="C80">
        <f>'master '!E80</f>
        <v>53000</v>
      </c>
      <c r="D80" cm="1">
        <f t="array" ref="D80">_xlfn.IFS(C80&gt;=$K$5,$L$5*C80,C80&gt;=$K$6,C80*$L$6,C80&gt;=$K$7,$L$7*C80,C80&lt;30000,C80*$L$8)</f>
        <v>47700</v>
      </c>
      <c r="E80">
        <f t="shared" si="4"/>
        <v>23850</v>
      </c>
      <c r="F80">
        <f t="shared" si="5"/>
        <v>6360</v>
      </c>
      <c r="G80">
        <f t="shared" si="6"/>
        <v>124550</v>
      </c>
      <c r="H80">
        <f t="shared" si="7"/>
        <v>118190</v>
      </c>
    </row>
    <row r="81" spans="1:8" x14ac:dyDescent="0.35">
      <c r="A81">
        <f>'master '!A81</f>
        <v>1080</v>
      </c>
      <c r="B81" t="str">
        <f>'master '!B81</f>
        <v>Avery Stewart</v>
      </c>
      <c r="C81">
        <f>'master '!E81</f>
        <v>50000</v>
      </c>
      <c r="D81" cm="1">
        <f t="array" ref="D81">_xlfn.IFS(C81&gt;=$K$5,$L$5*C81,C81&gt;=$K$6,C81*$L$6,C81&gt;=$K$7,$L$7*C81,C81&lt;30000,C81*$L$8)</f>
        <v>45000</v>
      </c>
      <c r="E81">
        <f t="shared" si="4"/>
        <v>22500</v>
      </c>
      <c r="F81">
        <f t="shared" si="5"/>
        <v>6000</v>
      </c>
      <c r="G81">
        <f t="shared" si="6"/>
        <v>117500</v>
      </c>
      <c r="H81">
        <f t="shared" si="7"/>
        <v>111500</v>
      </c>
    </row>
    <row r="82" spans="1:8" x14ac:dyDescent="0.35">
      <c r="A82">
        <f>'master '!A82</f>
        <v>1081</v>
      </c>
      <c r="B82" t="str">
        <f>'master '!B82</f>
        <v>Lucy Wright</v>
      </c>
      <c r="C82">
        <f>'master '!E82</f>
        <v>74000</v>
      </c>
      <c r="D82" cm="1">
        <f t="array" ref="D82">_xlfn.IFS(C82&gt;=$K$5,$L$5*C82,C82&gt;=$K$6,C82*$L$6,C82&gt;=$K$7,$L$7*C82,C82&lt;30000,C82*$L$8)</f>
        <v>66600</v>
      </c>
      <c r="E82">
        <f t="shared" si="4"/>
        <v>33300</v>
      </c>
      <c r="F82">
        <f t="shared" si="5"/>
        <v>8880</v>
      </c>
      <c r="G82">
        <f t="shared" si="6"/>
        <v>173900</v>
      </c>
      <c r="H82">
        <f t="shared" si="7"/>
        <v>165020</v>
      </c>
    </row>
    <row r="83" spans="1:8" x14ac:dyDescent="0.35">
      <c r="A83">
        <f>'master '!A83</f>
        <v>1082</v>
      </c>
      <c r="B83" t="str">
        <f>'master '!B83</f>
        <v>Nathan Parker</v>
      </c>
      <c r="C83">
        <f>'master '!E83</f>
        <v>58000</v>
      </c>
      <c r="D83" cm="1">
        <f t="array" ref="D83">_xlfn.IFS(C83&gt;=$K$5,$L$5*C83,C83&gt;=$K$6,C83*$L$6,C83&gt;=$K$7,$L$7*C83,C83&lt;30000,C83*$L$8)</f>
        <v>52200</v>
      </c>
      <c r="E83">
        <f t="shared" si="4"/>
        <v>26100</v>
      </c>
      <c r="F83">
        <f t="shared" si="5"/>
        <v>6960</v>
      </c>
      <c r="G83">
        <f t="shared" si="6"/>
        <v>136300</v>
      </c>
      <c r="H83">
        <f t="shared" si="7"/>
        <v>129340</v>
      </c>
    </row>
    <row r="84" spans="1:8" x14ac:dyDescent="0.35">
      <c r="A84">
        <f>'master '!A84</f>
        <v>1083</v>
      </c>
      <c r="B84" t="str">
        <f>'master '!B84</f>
        <v>Mia Johnson</v>
      </c>
      <c r="C84">
        <f>'master '!E84</f>
        <v>49000</v>
      </c>
      <c r="D84" cm="1">
        <f t="array" ref="D84">_xlfn.IFS(C84&gt;=$K$5,$L$5*C84,C84&gt;=$K$6,C84*$L$6,C84&gt;=$K$7,$L$7*C84,C84&lt;30000,C84*$L$8)</f>
        <v>39200</v>
      </c>
      <c r="E84">
        <f t="shared" si="4"/>
        <v>22050</v>
      </c>
      <c r="F84">
        <f t="shared" si="5"/>
        <v>5880</v>
      </c>
      <c r="G84">
        <f t="shared" si="6"/>
        <v>110250</v>
      </c>
      <c r="H84">
        <f t="shared" si="7"/>
        <v>104370</v>
      </c>
    </row>
    <row r="85" spans="1:8" x14ac:dyDescent="0.35">
      <c r="A85">
        <f>'master '!A85</f>
        <v>1084</v>
      </c>
      <c r="B85" t="str">
        <f>'master '!B85</f>
        <v>James Williams</v>
      </c>
      <c r="C85">
        <f>'master '!E85</f>
        <v>54000</v>
      </c>
      <c r="D85" cm="1">
        <f t="array" ref="D85">_xlfn.IFS(C85&gt;=$K$5,$L$5*C85,C85&gt;=$K$6,C85*$L$6,C85&gt;=$K$7,$L$7*C85,C85&lt;30000,C85*$L$8)</f>
        <v>48600</v>
      </c>
      <c r="E85">
        <f t="shared" si="4"/>
        <v>24300</v>
      </c>
      <c r="F85">
        <f t="shared" si="5"/>
        <v>6480</v>
      </c>
      <c r="G85">
        <f t="shared" si="6"/>
        <v>126900</v>
      </c>
      <c r="H85">
        <f t="shared" si="7"/>
        <v>120420</v>
      </c>
    </row>
    <row r="86" spans="1:8" x14ac:dyDescent="0.35">
      <c r="A86">
        <f>'master '!A86</f>
        <v>1085</v>
      </c>
      <c r="B86" t="str">
        <f>'master '!B86</f>
        <v>Charlotte Lee</v>
      </c>
      <c r="C86">
        <f>'master '!E86</f>
        <v>52000</v>
      </c>
      <c r="D86" cm="1">
        <f t="array" ref="D86">_xlfn.IFS(C86&gt;=$K$5,$L$5*C86,C86&gt;=$K$6,C86*$L$6,C86&gt;=$K$7,$L$7*C86,C86&lt;30000,C86*$L$8)</f>
        <v>46800</v>
      </c>
      <c r="E86">
        <f t="shared" si="4"/>
        <v>23400</v>
      </c>
      <c r="F86">
        <f t="shared" si="5"/>
        <v>6240</v>
      </c>
      <c r="G86">
        <f t="shared" si="6"/>
        <v>122200</v>
      </c>
      <c r="H86">
        <f t="shared" si="7"/>
        <v>115960</v>
      </c>
    </row>
    <row r="87" spans="1:8" x14ac:dyDescent="0.35">
      <c r="A87">
        <f>'master '!A87</f>
        <v>1086</v>
      </c>
      <c r="B87" t="str">
        <f>'master '!B87</f>
        <v>Lincoln Perez</v>
      </c>
      <c r="C87">
        <f>'master '!E87</f>
        <v>68000</v>
      </c>
      <c r="D87" cm="1">
        <f t="array" ref="D87">_xlfn.IFS(C87&gt;=$K$5,$L$5*C87,C87&gt;=$K$6,C87*$L$6,C87&gt;=$K$7,$L$7*C87,C87&lt;30000,C87*$L$8)</f>
        <v>61200</v>
      </c>
      <c r="E87">
        <f t="shared" si="4"/>
        <v>30600</v>
      </c>
      <c r="F87">
        <f t="shared" si="5"/>
        <v>8160</v>
      </c>
      <c r="G87">
        <f t="shared" si="6"/>
        <v>159800</v>
      </c>
      <c r="H87">
        <f t="shared" si="7"/>
        <v>151640</v>
      </c>
    </row>
    <row r="88" spans="1:8" x14ac:dyDescent="0.35">
      <c r="A88">
        <f>'master '!A88</f>
        <v>1087</v>
      </c>
      <c r="B88" t="str">
        <f>'master '!B88</f>
        <v>Audrey Barnes</v>
      </c>
      <c r="C88">
        <f>'master '!E88</f>
        <v>55000</v>
      </c>
      <c r="D88" cm="1">
        <f t="array" ref="D88">_xlfn.IFS(C88&gt;=$K$5,$L$5*C88,C88&gt;=$K$6,C88*$L$6,C88&gt;=$K$7,$L$7*C88,C88&lt;30000,C88*$L$8)</f>
        <v>49500</v>
      </c>
      <c r="E88">
        <f t="shared" si="4"/>
        <v>24750</v>
      </c>
      <c r="F88">
        <f t="shared" si="5"/>
        <v>6600</v>
      </c>
      <c r="G88">
        <f t="shared" si="6"/>
        <v>129250</v>
      </c>
      <c r="H88">
        <f t="shared" si="7"/>
        <v>122650</v>
      </c>
    </row>
    <row r="89" spans="1:8" x14ac:dyDescent="0.35">
      <c r="A89">
        <f>'master '!A89</f>
        <v>1088</v>
      </c>
      <c r="B89" t="str">
        <f>'master '!B89</f>
        <v>Julia Carter</v>
      </c>
      <c r="C89">
        <f>'master '!E89</f>
        <v>46000</v>
      </c>
      <c r="D89" cm="1">
        <f t="array" ref="D89">_xlfn.IFS(C89&gt;=$K$5,$L$5*C89,C89&gt;=$K$6,C89*$L$6,C89&gt;=$K$7,$L$7*C89,C89&lt;30000,C89*$L$8)</f>
        <v>36800</v>
      </c>
      <c r="E89">
        <f t="shared" si="4"/>
        <v>20700</v>
      </c>
      <c r="F89">
        <f t="shared" si="5"/>
        <v>5520</v>
      </c>
      <c r="G89">
        <f t="shared" si="6"/>
        <v>103500</v>
      </c>
      <c r="H89">
        <f t="shared" si="7"/>
        <v>97980</v>
      </c>
    </row>
    <row r="90" spans="1:8" x14ac:dyDescent="0.35">
      <c r="A90">
        <f>'master '!A90</f>
        <v>1089</v>
      </c>
      <c r="B90" t="str">
        <f>'master '!B90</f>
        <v>Oliver Martinez</v>
      </c>
      <c r="C90">
        <f>'master '!E90</f>
        <v>55000</v>
      </c>
      <c r="D90" cm="1">
        <f t="array" ref="D90">_xlfn.IFS(C90&gt;=$K$5,$L$5*C90,C90&gt;=$K$6,C90*$L$6,C90&gt;=$K$7,$L$7*C90,C90&lt;30000,C90*$L$8)</f>
        <v>49500</v>
      </c>
      <c r="E90">
        <f t="shared" si="4"/>
        <v>24750</v>
      </c>
      <c r="F90">
        <f t="shared" si="5"/>
        <v>6600</v>
      </c>
      <c r="G90">
        <f t="shared" si="6"/>
        <v>129250</v>
      </c>
      <c r="H90">
        <f t="shared" si="7"/>
        <v>122650</v>
      </c>
    </row>
    <row r="91" spans="1:8" x14ac:dyDescent="0.35">
      <c r="A91">
        <f>'master '!A91</f>
        <v>1090</v>
      </c>
      <c r="B91" t="str">
        <f>'master '!B91</f>
        <v>Sophia Gonzalez</v>
      </c>
      <c r="C91">
        <f>'master '!E91</f>
        <v>53000</v>
      </c>
      <c r="D91" cm="1">
        <f t="array" ref="D91">_xlfn.IFS(C91&gt;=$K$5,$L$5*C91,C91&gt;=$K$6,C91*$L$6,C91&gt;=$K$7,$L$7*C91,C91&lt;30000,C91*$L$8)</f>
        <v>47700</v>
      </c>
      <c r="E91">
        <f t="shared" si="4"/>
        <v>23850</v>
      </c>
      <c r="F91">
        <f t="shared" si="5"/>
        <v>6360</v>
      </c>
      <c r="G91">
        <f t="shared" si="6"/>
        <v>124550</v>
      </c>
      <c r="H91">
        <f t="shared" si="7"/>
        <v>118190</v>
      </c>
    </row>
    <row r="92" spans="1:8" x14ac:dyDescent="0.35">
      <c r="A92">
        <f>'master '!A92</f>
        <v>1091</v>
      </c>
      <c r="B92" t="str">
        <f>'master '!B92</f>
        <v>Noah Scott</v>
      </c>
      <c r="C92">
        <f>'master '!E92</f>
        <v>69000</v>
      </c>
      <c r="D92" cm="1">
        <f t="array" ref="D92">_xlfn.IFS(C92&gt;=$K$5,$L$5*C92,C92&gt;=$K$6,C92*$L$6,C92&gt;=$K$7,$L$7*C92,C92&lt;30000,C92*$L$8)</f>
        <v>62100</v>
      </c>
      <c r="E92">
        <f t="shared" si="4"/>
        <v>31050</v>
      </c>
      <c r="F92">
        <f t="shared" si="5"/>
        <v>8280</v>
      </c>
      <c r="G92">
        <f t="shared" si="6"/>
        <v>162150</v>
      </c>
      <c r="H92">
        <f t="shared" si="7"/>
        <v>153870</v>
      </c>
    </row>
    <row r="93" spans="1:8" x14ac:dyDescent="0.35">
      <c r="A93">
        <f>'master '!A93</f>
        <v>1092</v>
      </c>
      <c r="B93" t="str">
        <f>'master '!B93</f>
        <v>Isabella Adams</v>
      </c>
      <c r="C93">
        <f>'master '!E93</f>
        <v>56000</v>
      </c>
      <c r="D93" cm="1">
        <f t="array" ref="D93">_xlfn.IFS(C93&gt;=$K$5,$L$5*C93,C93&gt;=$K$6,C93*$L$6,C93&gt;=$K$7,$L$7*C93,C93&lt;30000,C93*$L$8)</f>
        <v>50400</v>
      </c>
      <c r="E93">
        <f t="shared" si="4"/>
        <v>25200</v>
      </c>
      <c r="F93">
        <f t="shared" si="5"/>
        <v>6720</v>
      </c>
      <c r="G93">
        <f t="shared" si="6"/>
        <v>131600</v>
      </c>
      <c r="H93">
        <f t="shared" si="7"/>
        <v>124880</v>
      </c>
    </row>
    <row r="94" spans="1:8" x14ac:dyDescent="0.35">
      <c r="A94">
        <f>'master '!A94</f>
        <v>1093</v>
      </c>
      <c r="B94" t="str">
        <f>'master '!B94</f>
        <v>Liam Murphy</v>
      </c>
      <c r="C94">
        <f>'master '!E94</f>
        <v>47000</v>
      </c>
      <c r="D94" cm="1">
        <f t="array" ref="D94">_xlfn.IFS(C94&gt;=$K$5,$L$5*C94,C94&gt;=$K$6,C94*$L$6,C94&gt;=$K$7,$L$7*C94,C94&lt;30000,C94*$L$8)</f>
        <v>37600</v>
      </c>
      <c r="E94">
        <f t="shared" si="4"/>
        <v>21150</v>
      </c>
      <c r="F94">
        <f t="shared" si="5"/>
        <v>5640</v>
      </c>
      <c r="G94">
        <f t="shared" si="6"/>
        <v>105750</v>
      </c>
      <c r="H94">
        <f t="shared" si="7"/>
        <v>100110</v>
      </c>
    </row>
    <row r="95" spans="1:8" x14ac:dyDescent="0.35">
      <c r="A95">
        <f>'master '!A95</f>
        <v>1094</v>
      </c>
      <c r="B95" t="str">
        <f>'master '!B95</f>
        <v>Amelia Turner</v>
      </c>
      <c r="C95">
        <f>'master '!E95</f>
        <v>52000</v>
      </c>
      <c r="D95" cm="1">
        <f t="array" ref="D95">_xlfn.IFS(C95&gt;=$K$5,$L$5*C95,C95&gt;=$K$6,C95*$L$6,C95&gt;=$K$7,$L$7*C95,C95&lt;30000,C95*$L$8)</f>
        <v>46800</v>
      </c>
      <c r="E95">
        <f t="shared" si="4"/>
        <v>23400</v>
      </c>
      <c r="F95">
        <f t="shared" si="5"/>
        <v>6240</v>
      </c>
      <c r="G95">
        <f t="shared" si="6"/>
        <v>122200</v>
      </c>
      <c r="H95">
        <f t="shared" si="7"/>
        <v>115960</v>
      </c>
    </row>
    <row r="96" spans="1:8" x14ac:dyDescent="0.35">
      <c r="A96">
        <f>'master '!A96</f>
        <v>1095</v>
      </c>
      <c r="B96" t="str">
        <f>'master '!B96</f>
        <v>Logan Hall</v>
      </c>
      <c r="C96">
        <f>'master '!E96</f>
        <v>51000</v>
      </c>
      <c r="D96" cm="1">
        <f t="array" ref="D96">_xlfn.IFS(C96&gt;=$K$5,$L$5*C96,C96&gt;=$K$6,C96*$L$6,C96&gt;=$K$7,$L$7*C96,C96&lt;30000,C96*$L$8)</f>
        <v>45900</v>
      </c>
      <c r="E96">
        <f t="shared" si="4"/>
        <v>22950</v>
      </c>
      <c r="F96">
        <f t="shared" si="5"/>
        <v>6120</v>
      </c>
      <c r="G96">
        <f t="shared" si="6"/>
        <v>119850</v>
      </c>
      <c r="H96">
        <f t="shared" si="7"/>
        <v>113730</v>
      </c>
    </row>
    <row r="97" spans="1:8" x14ac:dyDescent="0.35">
      <c r="A97">
        <f>'master '!A97</f>
        <v>1096</v>
      </c>
      <c r="B97" t="str">
        <f>'master '!B97</f>
        <v>Emma Martinez</v>
      </c>
      <c r="C97">
        <f>'master '!E97</f>
        <v>67000</v>
      </c>
      <c r="D97" cm="1">
        <f t="array" ref="D97">_xlfn.IFS(C97&gt;=$K$5,$L$5*C97,C97&gt;=$K$6,C97*$L$6,C97&gt;=$K$7,$L$7*C97,C97&lt;30000,C97*$L$8)</f>
        <v>60300</v>
      </c>
      <c r="E97">
        <f t="shared" si="4"/>
        <v>30150</v>
      </c>
      <c r="F97">
        <f t="shared" si="5"/>
        <v>8040</v>
      </c>
      <c r="G97">
        <f t="shared" si="6"/>
        <v>157450</v>
      </c>
      <c r="H97">
        <f t="shared" si="7"/>
        <v>149410</v>
      </c>
    </row>
    <row r="98" spans="1:8" x14ac:dyDescent="0.35">
      <c r="A98">
        <f>'master '!A98</f>
        <v>1097</v>
      </c>
      <c r="B98" t="str">
        <f>'master '!B98</f>
        <v>Mason Thompson</v>
      </c>
      <c r="C98">
        <f>'master '!E98</f>
        <v>57000</v>
      </c>
      <c r="D98" cm="1">
        <f t="array" ref="D98">_xlfn.IFS(C98&gt;=$K$5,$L$5*C98,C98&gt;=$K$6,C98*$L$6,C98&gt;=$K$7,$L$7*C98,C98&lt;30000,C98*$L$8)</f>
        <v>51300</v>
      </c>
      <c r="E98">
        <f t="shared" si="4"/>
        <v>25650</v>
      </c>
      <c r="F98">
        <f t="shared" si="5"/>
        <v>6840</v>
      </c>
      <c r="G98">
        <f t="shared" si="6"/>
        <v>133950</v>
      </c>
      <c r="H98">
        <f t="shared" si="7"/>
        <v>127110</v>
      </c>
    </row>
    <row r="99" spans="1:8" x14ac:dyDescent="0.35">
      <c r="A99">
        <f>'master '!A99</f>
        <v>1098</v>
      </c>
      <c r="B99" t="str">
        <f>'master '!B99</f>
        <v>Ava Stewart</v>
      </c>
      <c r="C99">
        <f>'master '!E99</f>
        <v>48000</v>
      </c>
      <c r="D99" cm="1">
        <f t="array" ref="D99">_xlfn.IFS(C99&gt;=$K$5,$L$5*C99,C99&gt;=$K$6,C99*$L$6,C99&gt;=$K$7,$L$7*C99,C99&lt;30000,C99*$L$8)</f>
        <v>38400</v>
      </c>
      <c r="E99">
        <f t="shared" si="4"/>
        <v>21600</v>
      </c>
      <c r="F99">
        <f t="shared" si="5"/>
        <v>5760</v>
      </c>
      <c r="G99">
        <f t="shared" si="6"/>
        <v>108000</v>
      </c>
      <c r="H99">
        <f t="shared" si="7"/>
        <v>102240</v>
      </c>
    </row>
    <row r="100" spans="1:8" x14ac:dyDescent="0.35">
      <c r="A100">
        <f>'master '!A100</f>
        <v>1099</v>
      </c>
      <c r="B100" t="str">
        <f>'master '!B100</f>
        <v>Henry Rodriguez</v>
      </c>
      <c r="C100">
        <f>'master '!E100</f>
        <v>53000</v>
      </c>
      <c r="D100" cm="1">
        <f t="array" ref="D100">_xlfn.IFS(C100&gt;=$K$5,$L$5*C100,C100&gt;=$K$6,C100*$L$6,C100&gt;=$K$7,$L$7*C100,C100&lt;30000,C100*$L$8)</f>
        <v>47700</v>
      </c>
      <c r="E100">
        <f t="shared" si="4"/>
        <v>23850</v>
      </c>
      <c r="F100">
        <f t="shared" si="5"/>
        <v>6360</v>
      </c>
      <c r="G100">
        <f t="shared" si="6"/>
        <v>124550</v>
      </c>
      <c r="H100">
        <f t="shared" si="7"/>
        <v>118190</v>
      </c>
    </row>
    <row r="101" spans="1:8" x14ac:dyDescent="0.35">
      <c r="A101">
        <f>'master '!A101</f>
        <v>1100</v>
      </c>
      <c r="B101" t="str">
        <f>'master '!B101</f>
        <v>Ella Flores</v>
      </c>
      <c r="C101">
        <f>'master '!E101</f>
        <v>49000</v>
      </c>
      <c r="D101" cm="1">
        <f t="array" ref="D101">_xlfn.IFS(C101&gt;=$K$5,$L$5*C101,C101&gt;=$K$6,C101*$L$6,C101&gt;=$K$7,$L$7*C101,C101&lt;30000,C101*$L$8)</f>
        <v>39200</v>
      </c>
      <c r="E101">
        <f t="shared" si="4"/>
        <v>22050</v>
      </c>
      <c r="F101">
        <f t="shared" si="5"/>
        <v>5880</v>
      </c>
      <c r="G101">
        <f t="shared" si="6"/>
        <v>110250</v>
      </c>
      <c r="H101">
        <f t="shared" si="7"/>
        <v>104370</v>
      </c>
    </row>
    <row r="102" spans="1:8" x14ac:dyDescent="0.35">
      <c r="A102">
        <f>'master '!A102</f>
        <v>1101</v>
      </c>
      <c r="B102" t="str">
        <f>'master '!B102</f>
        <v>Alexander Wilson</v>
      </c>
      <c r="C102">
        <f>'master '!E102</f>
        <v>75000</v>
      </c>
      <c r="D102" cm="1">
        <f t="array" ref="D102">_xlfn.IFS(C102&gt;=$K$5,$L$5*C102,C102&gt;=$K$6,C102*$L$6,C102&gt;=$K$7,$L$7*C102,C102&lt;30000,C102*$L$8)</f>
        <v>67500</v>
      </c>
      <c r="E102">
        <f t="shared" si="4"/>
        <v>33750</v>
      </c>
      <c r="F102">
        <f t="shared" si="5"/>
        <v>9000</v>
      </c>
      <c r="G102">
        <f t="shared" si="6"/>
        <v>176250</v>
      </c>
      <c r="H102">
        <f t="shared" si="7"/>
        <v>167250</v>
      </c>
    </row>
    <row r="103" spans="1:8" x14ac:dyDescent="0.35">
      <c r="A103">
        <f>'master '!A103</f>
        <v>1102</v>
      </c>
      <c r="B103" t="str">
        <f>'master '!B103</f>
        <v>Sophia Foster</v>
      </c>
      <c r="C103">
        <f>'master '!E103</f>
        <v>58000</v>
      </c>
      <c r="D103" cm="1">
        <f t="array" ref="D103">_xlfn.IFS(C103&gt;=$K$5,$L$5*C103,C103&gt;=$K$6,C103*$L$6,C103&gt;=$K$7,$L$7*C103,C103&lt;30000,C103*$L$8)</f>
        <v>52200</v>
      </c>
      <c r="E103">
        <f t="shared" si="4"/>
        <v>26100</v>
      </c>
      <c r="F103">
        <f t="shared" si="5"/>
        <v>6960</v>
      </c>
      <c r="G103">
        <f t="shared" si="6"/>
        <v>136300</v>
      </c>
      <c r="H103">
        <f t="shared" si="7"/>
        <v>129340</v>
      </c>
    </row>
    <row r="104" spans="1:8" x14ac:dyDescent="0.35">
      <c r="A104">
        <f>'master '!A104</f>
        <v>1103</v>
      </c>
      <c r="B104" t="str">
        <f>'master '!B104</f>
        <v>Lucas Mitchell</v>
      </c>
      <c r="C104">
        <f>'master '!E104</f>
        <v>49000</v>
      </c>
      <c r="D104" cm="1">
        <f t="array" ref="D104">_xlfn.IFS(C104&gt;=$K$5,$L$5*C104,C104&gt;=$K$6,C104*$L$6,C104&gt;=$K$7,$L$7*C104,C104&lt;30000,C104*$L$8)</f>
        <v>39200</v>
      </c>
      <c r="E104">
        <f t="shared" si="4"/>
        <v>22050</v>
      </c>
      <c r="F104">
        <f t="shared" si="5"/>
        <v>5880</v>
      </c>
      <c r="G104">
        <f t="shared" si="6"/>
        <v>110250</v>
      </c>
      <c r="H104">
        <f t="shared" si="7"/>
        <v>104370</v>
      </c>
    </row>
    <row r="105" spans="1:8" x14ac:dyDescent="0.35">
      <c r="A105">
        <f>'master '!A105</f>
        <v>1104</v>
      </c>
      <c r="B105" t="str">
        <f>'master '!B105</f>
        <v>Abigail Collins</v>
      </c>
      <c r="C105">
        <f>'master '!E105</f>
        <v>54000</v>
      </c>
      <c r="D105" cm="1">
        <f t="array" ref="D105">_xlfn.IFS(C105&gt;=$K$5,$L$5*C105,C105&gt;=$K$6,C105*$L$6,C105&gt;=$K$7,$L$7*C105,C105&lt;30000,C105*$L$8)</f>
        <v>48600</v>
      </c>
      <c r="E105">
        <f t="shared" si="4"/>
        <v>24300</v>
      </c>
      <c r="F105">
        <f t="shared" si="5"/>
        <v>6480</v>
      </c>
      <c r="G105">
        <f t="shared" si="6"/>
        <v>126900</v>
      </c>
      <c r="H105">
        <f t="shared" si="7"/>
        <v>120420</v>
      </c>
    </row>
    <row r="106" spans="1:8" x14ac:dyDescent="0.35">
      <c r="A106">
        <f>'master '!A106</f>
        <v>1105</v>
      </c>
      <c r="B106" t="str">
        <f>'master '!B106</f>
        <v>Ethan Perez</v>
      </c>
      <c r="C106">
        <f>'master '!E106</f>
        <v>52000</v>
      </c>
      <c r="D106" cm="1">
        <f t="array" ref="D106">_xlfn.IFS(C106&gt;=$K$5,$L$5*C106,C106&gt;=$K$6,C106*$L$6,C106&gt;=$K$7,$L$7*C106,C106&lt;30000,C106*$L$8)</f>
        <v>46800</v>
      </c>
      <c r="E106">
        <f t="shared" si="4"/>
        <v>23400</v>
      </c>
      <c r="F106">
        <f t="shared" si="5"/>
        <v>6240</v>
      </c>
      <c r="G106">
        <f t="shared" si="6"/>
        <v>122200</v>
      </c>
      <c r="H106">
        <f t="shared" si="7"/>
        <v>115960</v>
      </c>
    </row>
    <row r="107" spans="1:8" x14ac:dyDescent="0.35">
      <c r="A107">
        <f>'master '!A107</f>
        <v>1106</v>
      </c>
      <c r="B107" t="str">
        <f>'master '!B107</f>
        <v>Harper Edwards</v>
      </c>
      <c r="C107">
        <f>'master '!E107</f>
        <v>68000</v>
      </c>
      <c r="D107" cm="1">
        <f t="array" ref="D107">_xlfn.IFS(C107&gt;=$K$5,$L$5*C107,C107&gt;=$K$6,C107*$L$6,C107&gt;=$K$7,$L$7*C107,C107&lt;30000,C107*$L$8)</f>
        <v>61200</v>
      </c>
      <c r="E107">
        <f t="shared" si="4"/>
        <v>30600</v>
      </c>
      <c r="F107">
        <f t="shared" si="5"/>
        <v>8160</v>
      </c>
      <c r="G107">
        <f t="shared" si="6"/>
        <v>159800</v>
      </c>
      <c r="H107">
        <f t="shared" si="7"/>
        <v>151640</v>
      </c>
    </row>
    <row r="108" spans="1:8" x14ac:dyDescent="0.35">
      <c r="A108">
        <f>'master '!A108</f>
        <v>1107</v>
      </c>
      <c r="B108" t="str">
        <f>'master '!B108</f>
        <v>Madison Parker</v>
      </c>
      <c r="C108">
        <f>'master '!E108</f>
        <v>58000</v>
      </c>
      <c r="D108" cm="1">
        <f t="array" ref="D108">_xlfn.IFS(C108&gt;=$K$5,$L$5*C108,C108&gt;=$K$6,C108*$L$6,C108&gt;=$K$7,$L$7*C108,C108&lt;30000,C108*$L$8)</f>
        <v>52200</v>
      </c>
      <c r="E108">
        <f t="shared" si="4"/>
        <v>26100</v>
      </c>
      <c r="F108">
        <f t="shared" si="5"/>
        <v>6960</v>
      </c>
      <c r="G108">
        <f t="shared" si="6"/>
        <v>136300</v>
      </c>
      <c r="H108">
        <f t="shared" si="7"/>
        <v>129340</v>
      </c>
    </row>
    <row r="109" spans="1:8" x14ac:dyDescent="0.35">
      <c r="A109">
        <f>'master '!A109</f>
        <v>1108</v>
      </c>
      <c r="B109" t="str">
        <f>'master '!B109</f>
        <v>Landon Barnes</v>
      </c>
      <c r="C109">
        <f>'master '!E109</f>
        <v>47000</v>
      </c>
      <c r="D109" cm="1">
        <f t="array" ref="D109">_xlfn.IFS(C109&gt;=$K$5,$L$5*C109,C109&gt;=$K$6,C109*$L$6,C109&gt;=$K$7,$L$7*C109,C109&lt;30000,C109*$L$8)</f>
        <v>37600</v>
      </c>
      <c r="E109">
        <f t="shared" si="4"/>
        <v>21150</v>
      </c>
      <c r="F109">
        <f t="shared" si="5"/>
        <v>5640</v>
      </c>
      <c r="G109">
        <f t="shared" si="6"/>
        <v>105750</v>
      </c>
      <c r="H109">
        <f t="shared" si="7"/>
        <v>100110</v>
      </c>
    </row>
    <row r="110" spans="1:8" x14ac:dyDescent="0.35">
      <c r="A110">
        <f>'master '!A110</f>
        <v>1109</v>
      </c>
      <c r="B110" t="str">
        <f>'master '!B110</f>
        <v>Avery Bennett</v>
      </c>
      <c r="C110">
        <f>'master '!E110</f>
        <v>54000</v>
      </c>
      <c r="D110" cm="1">
        <f t="array" ref="D110">_xlfn.IFS(C110&gt;=$K$5,$L$5*C110,C110&gt;=$K$6,C110*$L$6,C110&gt;=$K$7,$L$7*C110,C110&lt;30000,C110*$L$8)</f>
        <v>48600</v>
      </c>
      <c r="E110">
        <f t="shared" si="4"/>
        <v>24300</v>
      </c>
      <c r="F110">
        <f t="shared" si="5"/>
        <v>6480</v>
      </c>
      <c r="G110">
        <f t="shared" si="6"/>
        <v>126900</v>
      </c>
      <c r="H110">
        <f t="shared" si="7"/>
        <v>120420</v>
      </c>
    </row>
    <row r="111" spans="1:8" x14ac:dyDescent="0.35">
      <c r="A111">
        <f>'master '!A111</f>
        <v>1110</v>
      </c>
      <c r="B111" t="str">
        <f>'master '!B111</f>
        <v>Ella Stewart</v>
      </c>
      <c r="C111">
        <f>'master '!E111</f>
        <v>50000</v>
      </c>
      <c r="D111" cm="1">
        <f t="array" ref="D111">_xlfn.IFS(C111&gt;=$K$5,$L$5*C111,C111&gt;=$K$6,C111*$L$6,C111&gt;=$K$7,$L$7*C111,C111&lt;30000,C111*$L$8)</f>
        <v>45000</v>
      </c>
      <c r="E111">
        <f t="shared" si="4"/>
        <v>22500</v>
      </c>
      <c r="F111">
        <f t="shared" si="5"/>
        <v>6000</v>
      </c>
      <c r="G111">
        <f t="shared" si="6"/>
        <v>117500</v>
      </c>
      <c r="H111">
        <f t="shared" si="7"/>
        <v>111500</v>
      </c>
    </row>
    <row r="112" spans="1:8" x14ac:dyDescent="0.35">
      <c r="A112">
        <f>'master '!A112</f>
        <v>1111</v>
      </c>
      <c r="B112" t="str">
        <f>'master '!B112</f>
        <v>Logan Wright</v>
      </c>
      <c r="C112">
        <f>'master '!E112</f>
        <v>74000</v>
      </c>
      <c r="D112" cm="1">
        <f t="array" ref="D112">_xlfn.IFS(C112&gt;=$K$5,$L$5*C112,C112&gt;=$K$6,C112*$L$6,C112&gt;=$K$7,$L$7*C112,C112&lt;30000,C112*$L$8)</f>
        <v>66600</v>
      </c>
      <c r="E112">
        <f t="shared" si="4"/>
        <v>33300</v>
      </c>
      <c r="F112">
        <f t="shared" si="5"/>
        <v>8880</v>
      </c>
      <c r="G112">
        <f t="shared" si="6"/>
        <v>173900</v>
      </c>
      <c r="H112">
        <f t="shared" si="7"/>
        <v>165020</v>
      </c>
    </row>
    <row r="113" spans="1:8" x14ac:dyDescent="0.35">
      <c r="A113">
        <f>'master '!A113</f>
        <v>1112</v>
      </c>
      <c r="B113" t="str">
        <f>'master '!B113</f>
        <v>Avery Parker</v>
      </c>
      <c r="C113">
        <f>'master '!E113</f>
        <v>57000</v>
      </c>
      <c r="D113" cm="1">
        <f t="array" ref="D113">_xlfn.IFS(C113&gt;=$K$5,$L$5*C113,C113&gt;=$K$6,C113*$L$6,C113&gt;=$K$7,$L$7*C113,C113&lt;30000,C113*$L$8)</f>
        <v>51300</v>
      </c>
      <c r="E113">
        <f t="shared" si="4"/>
        <v>25650</v>
      </c>
      <c r="F113">
        <f t="shared" si="5"/>
        <v>6840</v>
      </c>
      <c r="G113">
        <f t="shared" si="6"/>
        <v>133950</v>
      </c>
      <c r="H113">
        <f t="shared" si="7"/>
        <v>127110</v>
      </c>
    </row>
    <row r="114" spans="1:8" x14ac:dyDescent="0.35">
      <c r="A114">
        <f>'master '!A114</f>
        <v>1113</v>
      </c>
      <c r="B114" t="str">
        <f>'master '!B114</f>
        <v>Ellie Johnson</v>
      </c>
      <c r="C114">
        <f>'master '!E114</f>
        <v>49000</v>
      </c>
      <c r="D114" cm="1">
        <f t="array" ref="D114">_xlfn.IFS(C114&gt;=$K$5,$L$5*C114,C114&gt;=$K$6,C114*$L$6,C114&gt;=$K$7,$L$7*C114,C114&lt;30000,C114*$L$8)</f>
        <v>39200</v>
      </c>
      <c r="E114">
        <f t="shared" si="4"/>
        <v>22050</v>
      </c>
      <c r="F114">
        <f t="shared" si="5"/>
        <v>5880</v>
      </c>
      <c r="G114">
        <f t="shared" si="6"/>
        <v>110250</v>
      </c>
      <c r="H114">
        <f t="shared" si="7"/>
        <v>104370</v>
      </c>
    </row>
    <row r="115" spans="1:8" x14ac:dyDescent="0.35">
      <c r="A115">
        <f>'master '!A115</f>
        <v>1114</v>
      </c>
      <c r="B115" t="str">
        <f>'master '!B115</f>
        <v>Noah Long</v>
      </c>
      <c r="C115">
        <f>'master '!E115</f>
        <v>55000</v>
      </c>
      <c r="D115" cm="1">
        <f t="array" ref="D115">_xlfn.IFS(C115&gt;=$K$5,$L$5*C115,C115&gt;=$K$6,C115*$L$6,C115&gt;=$K$7,$L$7*C115,C115&lt;30000,C115*$L$8)</f>
        <v>49500</v>
      </c>
      <c r="E115">
        <f t="shared" si="4"/>
        <v>24750</v>
      </c>
      <c r="F115">
        <f t="shared" si="5"/>
        <v>6600</v>
      </c>
      <c r="G115">
        <f t="shared" si="6"/>
        <v>129250</v>
      </c>
      <c r="H115">
        <f t="shared" si="7"/>
        <v>122650</v>
      </c>
    </row>
    <row r="116" spans="1:8" x14ac:dyDescent="0.35">
      <c r="A116">
        <f>'master '!A116</f>
        <v>1115</v>
      </c>
      <c r="B116" t="str">
        <f>'master '!B116</f>
        <v>Sophia Lee</v>
      </c>
      <c r="C116">
        <f>'master '!E116</f>
        <v>51000</v>
      </c>
      <c r="D116" cm="1">
        <f t="array" ref="D116">_xlfn.IFS(C116&gt;=$K$5,$L$5*C116,C116&gt;=$K$6,C116*$L$6,C116&gt;=$K$7,$L$7*C116,C116&lt;30000,C116*$L$8)</f>
        <v>45900</v>
      </c>
      <c r="E116">
        <f t="shared" si="4"/>
        <v>22950</v>
      </c>
      <c r="F116">
        <f t="shared" si="5"/>
        <v>6120</v>
      </c>
      <c r="G116">
        <f t="shared" si="6"/>
        <v>119850</v>
      </c>
      <c r="H116">
        <f t="shared" si="7"/>
        <v>113730</v>
      </c>
    </row>
    <row r="117" spans="1:8" x14ac:dyDescent="0.35">
      <c r="A117">
        <f>'master '!A117</f>
        <v>1116</v>
      </c>
      <c r="B117" t="str">
        <f>'master '!B117</f>
        <v>Liam Murphy</v>
      </c>
      <c r="C117">
        <f>'master '!E117</f>
        <v>68000</v>
      </c>
      <c r="D117" cm="1">
        <f t="array" ref="D117">_xlfn.IFS(C117&gt;=$K$5,$L$5*C117,C117&gt;=$K$6,C117*$L$6,C117&gt;=$K$7,$L$7*C117,C117&lt;30000,C117*$L$8)</f>
        <v>61200</v>
      </c>
      <c r="E117">
        <f t="shared" si="4"/>
        <v>30600</v>
      </c>
      <c r="F117">
        <f t="shared" si="5"/>
        <v>8160</v>
      </c>
      <c r="G117">
        <f t="shared" si="6"/>
        <v>159800</v>
      </c>
      <c r="H117">
        <f t="shared" si="7"/>
        <v>151640</v>
      </c>
    </row>
    <row r="118" spans="1:8" x14ac:dyDescent="0.35">
      <c r="A118">
        <f>'master '!A118</f>
        <v>1117</v>
      </c>
      <c r="B118" t="str">
        <f>'master '!B118</f>
        <v>Olivia Sanchez</v>
      </c>
      <c r="C118">
        <f>'master '!E118</f>
        <v>57000</v>
      </c>
      <c r="D118" cm="1">
        <f t="array" ref="D118">_xlfn.IFS(C118&gt;=$K$5,$L$5*C118,C118&gt;=$K$6,C118*$L$6,C118&gt;=$K$7,$L$7*C118,C118&lt;30000,C118*$L$8)</f>
        <v>51300</v>
      </c>
      <c r="E118">
        <f t="shared" si="4"/>
        <v>25650</v>
      </c>
      <c r="F118">
        <f t="shared" si="5"/>
        <v>6840</v>
      </c>
      <c r="G118">
        <f t="shared" si="6"/>
        <v>133950</v>
      </c>
      <c r="H118">
        <f t="shared" si="7"/>
        <v>127110</v>
      </c>
    </row>
    <row r="119" spans="1:8" x14ac:dyDescent="0.35">
      <c r="A119">
        <f>'master '!A119</f>
        <v>1118</v>
      </c>
      <c r="B119" t="str">
        <f>'master '!B119</f>
        <v>Ethan Reed</v>
      </c>
      <c r="C119">
        <f>'master '!E119</f>
        <v>48000</v>
      </c>
      <c r="D119" cm="1">
        <f t="array" ref="D119">_xlfn.IFS(C119&gt;=$K$5,$L$5*C119,C119&gt;=$K$6,C119*$L$6,C119&gt;=$K$7,$L$7*C119,C119&lt;30000,C119*$L$8)</f>
        <v>38400</v>
      </c>
      <c r="E119">
        <f t="shared" si="4"/>
        <v>21600</v>
      </c>
      <c r="F119">
        <f t="shared" si="5"/>
        <v>5760</v>
      </c>
      <c r="G119">
        <f t="shared" si="6"/>
        <v>108000</v>
      </c>
      <c r="H119">
        <f t="shared" si="7"/>
        <v>102240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2"/>
  <sheetViews>
    <sheetView tabSelected="1" workbookViewId="0">
      <selection activeCell="A45" sqref="A45"/>
    </sheetView>
  </sheetViews>
  <sheetFormatPr defaultRowHeight="14.5" x14ac:dyDescent="0.35"/>
  <cols>
    <col min="1" max="1" width="24.7265625" bestFit="1" customWidth="1"/>
    <col min="2" max="2" width="15.54296875" bestFit="1" customWidth="1"/>
    <col min="3" max="4" width="5.81640625" bestFit="1" customWidth="1"/>
    <col min="5" max="5" width="11.81640625" bestFit="1" customWidth="1"/>
    <col min="6" max="9" width="5.81640625" bestFit="1" customWidth="1"/>
    <col min="10" max="36" width="6.81640625" bestFit="1" customWidth="1"/>
    <col min="37" max="37" width="10.7265625" bestFit="1" customWidth="1"/>
  </cols>
  <sheetData>
    <row r="1" spans="1:5" x14ac:dyDescent="0.35">
      <c r="A1" s="6" t="s">
        <v>245</v>
      </c>
    </row>
    <row r="2" spans="1:5" x14ac:dyDescent="0.35">
      <c r="A2" s="32" t="s">
        <v>230</v>
      </c>
      <c r="B2" s="32"/>
      <c r="C2" s="32"/>
      <c r="D2" s="32"/>
      <c r="E2" s="10">
        <f>SUM('salary march 2024'!$H$2:$H$119)</f>
        <v>14189340</v>
      </c>
    </row>
    <row r="3" spans="1:5" x14ac:dyDescent="0.35">
      <c r="A3" s="32" t="s">
        <v>231</v>
      </c>
      <c r="B3" s="32"/>
      <c r="C3" s="32"/>
      <c r="D3" s="32"/>
      <c r="E3" s="10">
        <f>MAX('salary march 2024'!$H$2:$H$119)</f>
        <v>167250</v>
      </c>
    </row>
    <row r="4" spans="1:5" x14ac:dyDescent="0.35">
      <c r="A4" s="32" t="s">
        <v>233</v>
      </c>
      <c r="B4" s="32"/>
      <c r="C4" s="32"/>
      <c r="D4" s="32"/>
      <c r="E4" s="10">
        <f>MIN('salary march 2024'!$H$2:$H$119)</f>
        <v>0</v>
      </c>
    </row>
    <row r="5" spans="1:5" x14ac:dyDescent="0.35">
      <c r="A5" s="32" t="s">
        <v>232</v>
      </c>
      <c r="B5" s="32"/>
      <c r="C5" s="32"/>
      <c r="D5" s="32"/>
      <c r="E5" s="10">
        <f>AVERAGE('salary march 2024'!$H$2:$H$119)</f>
        <v>120248.64406779662</v>
      </c>
    </row>
    <row r="6" spans="1:5" x14ac:dyDescent="0.35">
      <c r="A6" s="32" t="s">
        <v>234</v>
      </c>
      <c r="B6" s="32"/>
      <c r="C6" s="32"/>
      <c r="D6" s="32"/>
    </row>
    <row r="7" spans="1:5" x14ac:dyDescent="0.35">
      <c r="A7" s="31" t="s">
        <v>244</v>
      </c>
      <c r="B7" s="31"/>
      <c r="C7" s="31"/>
      <c r="D7" s="31"/>
      <c r="E7" s="31"/>
    </row>
    <row r="8" spans="1:5" x14ac:dyDescent="0.35">
      <c r="A8" s="8" t="s">
        <v>235</v>
      </c>
      <c r="B8" t="s">
        <v>237</v>
      </c>
    </row>
    <row r="9" spans="1:5" x14ac:dyDescent="0.35">
      <c r="A9" s="7" t="s">
        <v>18</v>
      </c>
      <c r="B9" s="9">
        <v>2840240</v>
      </c>
    </row>
    <row r="10" spans="1:5" x14ac:dyDescent="0.35">
      <c r="A10" s="7" t="s">
        <v>7</v>
      </c>
      <c r="B10" s="9">
        <v>2784070</v>
      </c>
    </row>
    <row r="11" spans="1:5" x14ac:dyDescent="0.35">
      <c r="A11" s="7" t="s">
        <v>15</v>
      </c>
      <c r="B11" s="9">
        <v>3541240</v>
      </c>
    </row>
    <row r="12" spans="1:5" x14ac:dyDescent="0.35">
      <c r="A12" s="7" t="s">
        <v>11</v>
      </c>
      <c r="B12" s="9">
        <v>2654170</v>
      </c>
    </row>
    <row r="13" spans="1:5" x14ac:dyDescent="0.35">
      <c r="A13" s="7" t="s">
        <v>22</v>
      </c>
      <c r="B13" s="9">
        <v>2369620</v>
      </c>
    </row>
    <row r="14" spans="1:5" x14ac:dyDescent="0.35">
      <c r="A14" s="7" t="s">
        <v>236</v>
      </c>
      <c r="B14" s="9">
        <v>14189340</v>
      </c>
    </row>
    <row r="16" spans="1:5" x14ac:dyDescent="0.35">
      <c r="A16" s="31" t="s">
        <v>243</v>
      </c>
      <c r="B16" s="31"/>
      <c r="C16" s="31"/>
      <c r="D16" s="31"/>
      <c r="E16" s="31"/>
    </row>
    <row r="17" spans="1:2" x14ac:dyDescent="0.35">
      <c r="A17" s="8" t="s">
        <v>235</v>
      </c>
      <c r="B17" t="s">
        <v>237</v>
      </c>
    </row>
    <row r="18" spans="1:2" x14ac:dyDescent="0.35">
      <c r="A18" s="28" t="s">
        <v>18</v>
      </c>
      <c r="B18" s="9">
        <v>2840240</v>
      </c>
    </row>
    <row r="19" spans="1:2" x14ac:dyDescent="0.35">
      <c r="A19" s="11" t="s">
        <v>19</v>
      </c>
      <c r="B19" s="9">
        <v>227460</v>
      </c>
    </row>
    <row r="20" spans="1:2" x14ac:dyDescent="0.35">
      <c r="A20" s="11" t="s">
        <v>33</v>
      </c>
      <c r="B20" s="9">
        <v>206610</v>
      </c>
    </row>
    <row r="21" spans="1:2" x14ac:dyDescent="0.35">
      <c r="A21" s="11" t="s">
        <v>47</v>
      </c>
      <c r="B21" s="9">
        <v>167250</v>
      </c>
    </row>
    <row r="22" spans="1:2" x14ac:dyDescent="0.35">
      <c r="A22" s="11" t="s">
        <v>88</v>
      </c>
      <c r="B22" s="9">
        <v>2238920</v>
      </c>
    </row>
    <row r="23" spans="1:2" x14ac:dyDescent="0.35">
      <c r="A23" s="28" t="s">
        <v>7</v>
      </c>
      <c r="B23" s="9">
        <v>2784070</v>
      </c>
    </row>
    <row r="24" spans="1:2" x14ac:dyDescent="0.35">
      <c r="A24" s="11" t="s">
        <v>26</v>
      </c>
      <c r="B24" s="9">
        <v>2159910</v>
      </c>
    </row>
    <row r="25" spans="1:2" x14ac:dyDescent="0.35">
      <c r="A25" s="11" t="s">
        <v>63</v>
      </c>
      <c r="B25" s="9">
        <v>131570</v>
      </c>
    </row>
    <row r="26" spans="1:2" x14ac:dyDescent="0.35">
      <c r="A26" s="11" t="s">
        <v>74</v>
      </c>
      <c r="B26" s="9">
        <v>133800</v>
      </c>
    </row>
    <row r="27" spans="1:2" x14ac:dyDescent="0.35">
      <c r="A27" s="11" t="s">
        <v>38</v>
      </c>
      <c r="B27" s="9">
        <v>124880</v>
      </c>
    </row>
    <row r="28" spans="1:2" x14ac:dyDescent="0.35">
      <c r="A28" s="11" t="s">
        <v>8</v>
      </c>
      <c r="B28" s="9">
        <v>133800</v>
      </c>
    </row>
    <row r="29" spans="1:2" x14ac:dyDescent="0.35">
      <c r="A29" s="11" t="s">
        <v>51</v>
      </c>
      <c r="B29" s="9">
        <v>100110</v>
      </c>
    </row>
    <row r="30" spans="1:2" x14ac:dyDescent="0.35">
      <c r="A30" s="28" t="s">
        <v>15</v>
      </c>
      <c r="B30" s="9">
        <v>3541240</v>
      </c>
    </row>
    <row r="31" spans="1:2" x14ac:dyDescent="0.35">
      <c r="A31" s="11" t="s">
        <v>68</v>
      </c>
      <c r="B31" s="9">
        <v>158330</v>
      </c>
    </row>
    <row r="32" spans="1:2" x14ac:dyDescent="0.35">
      <c r="A32" s="11" t="s">
        <v>16</v>
      </c>
      <c r="B32" s="9">
        <v>144950</v>
      </c>
    </row>
    <row r="33" spans="1:2" x14ac:dyDescent="0.35">
      <c r="A33" s="11" t="s">
        <v>97</v>
      </c>
      <c r="B33" s="9">
        <v>914300</v>
      </c>
    </row>
    <row r="34" spans="1:2" x14ac:dyDescent="0.35">
      <c r="A34" s="11" t="s">
        <v>44</v>
      </c>
      <c r="B34" s="9">
        <v>151640</v>
      </c>
    </row>
    <row r="35" spans="1:2" x14ac:dyDescent="0.35">
      <c r="A35" s="11" t="s">
        <v>56</v>
      </c>
      <c r="B35" s="9">
        <v>129340</v>
      </c>
    </row>
    <row r="36" spans="1:2" x14ac:dyDescent="0.35">
      <c r="A36" s="11" t="s">
        <v>30</v>
      </c>
      <c r="B36" s="9">
        <v>1146220</v>
      </c>
    </row>
    <row r="37" spans="1:2" x14ac:dyDescent="0.35">
      <c r="A37" s="11" t="s">
        <v>85</v>
      </c>
      <c r="B37" s="9">
        <v>896460</v>
      </c>
    </row>
    <row r="38" spans="1:2" x14ac:dyDescent="0.35">
      <c r="A38" s="28" t="s">
        <v>11</v>
      </c>
      <c r="B38" s="9">
        <v>2654170</v>
      </c>
    </row>
    <row r="39" spans="1:2" x14ac:dyDescent="0.35">
      <c r="A39" s="11" t="s">
        <v>28</v>
      </c>
      <c r="B39" s="9">
        <v>274770</v>
      </c>
    </row>
    <row r="40" spans="1:2" x14ac:dyDescent="0.35">
      <c r="A40" s="11" t="s">
        <v>94</v>
      </c>
      <c r="B40" s="9">
        <v>1873190</v>
      </c>
    </row>
    <row r="41" spans="1:2" x14ac:dyDescent="0.35">
      <c r="A41" s="11" t="s">
        <v>41</v>
      </c>
      <c r="B41" s="9">
        <v>118190</v>
      </c>
    </row>
    <row r="42" spans="1:2" x14ac:dyDescent="0.35">
      <c r="A42" s="11" t="s">
        <v>12</v>
      </c>
      <c r="B42" s="9">
        <v>122650</v>
      </c>
    </row>
    <row r="43" spans="1:2" x14ac:dyDescent="0.35">
      <c r="A43" s="11" t="s">
        <v>65</v>
      </c>
      <c r="B43" s="9">
        <v>149410</v>
      </c>
    </row>
    <row r="44" spans="1:2" x14ac:dyDescent="0.35">
      <c r="A44" s="11" t="s">
        <v>82</v>
      </c>
      <c r="B44" s="9">
        <v>115960</v>
      </c>
    </row>
    <row r="45" spans="1:2" x14ac:dyDescent="0.35">
      <c r="A45" s="28" t="s">
        <v>22</v>
      </c>
      <c r="B45" s="9">
        <v>2369620</v>
      </c>
    </row>
    <row r="46" spans="1:2" x14ac:dyDescent="0.35">
      <c r="A46" s="11" t="s">
        <v>60</v>
      </c>
      <c r="B46" s="9">
        <v>87330</v>
      </c>
    </row>
    <row r="47" spans="1:2" x14ac:dyDescent="0.35">
      <c r="A47" s="11" t="s">
        <v>90</v>
      </c>
      <c r="B47" s="9">
        <v>1793460</v>
      </c>
    </row>
    <row r="48" spans="1:2" x14ac:dyDescent="0.35">
      <c r="A48" s="11" t="s">
        <v>23</v>
      </c>
      <c r="B48" s="9">
        <v>138260</v>
      </c>
    </row>
    <row r="49" spans="1:5" x14ac:dyDescent="0.35">
      <c r="A49" s="11" t="s">
        <v>36</v>
      </c>
      <c r="B49" s="9">
        <v>85200</v>
      </c>
    </row>
    <row r="50" spans="1:5" x14ac:dyDescent="0.35">
      <c r="A50" s="11" t="s">
        <v>72</v>
      </c>
      <c r="B50" s="9">
        <v>122650</v>
      </c>
    </row>
    <row r="51" spans="1:5" x14ac:dyDescent="0.35">
      <c r="A51" s="11" t="s">
        <v>49</v>
      </c>
      <c r="B51" s="9">
        <v>142720</v>
      </c>
    </row>
    <row r="52" spans="1:5" x14ac:dyDescent="0.35">
      <c r="A52" s="28" t="s">
        <v>236</v>
      </c>
      <c r="B52" s="9">
        <v>14189340</v>
      </c>
    </row>
    <row r="53" spans="1:5" x14ac:dyDescent="0.35">
      <c r="A53" s="8" t="s">
        <v>229</v>
      </c>
      <c r="B53" t="s">
        <v>241</v>
      </c>
    </row>
    <row r="54" spans="1:5" x14ac:dyDescent="0.35">
      <c r="A54" s="31" t="s">
        <v>254</v>
      </c>
      <c r="B54" s="31"/>
      <c r="C54" s="31"/>
      <c r="D54" s="31"/>
      <c r="E54" s="31"/>
    </row>
    <row r="55" spans="1:5" x14ac:dyDescent="0.35">
      <c r="A55" s="8" t="s">
        <v>235</v>
      </c>
      <c r="B55" t="s">
        <v>237</v>
      </c>
    </row>
    <row r="56" spans="1:5" x14ac:dyDescent="0.35">
      <c r="A56" s="7" t="s">
        <v>202</v>
      </c>
      <c r="B56" s="9">
        <v>167250</v>
      </c>
    </row>
    <row r="57" spans="1:5" x14ac:dyDescent="0.35">
      <c r="A57" s="7" t="s">
        <v>46</v>
      </c>
      <c r="B57" s="9">
        <v>167250</v>
      </c>
    </row>
    <row r="58" spans="1:5" x14ac:dyDescent="0.35">
      <c r="A58" s="7" t="s">
        <v>121</v>
      </c>
      <c r="B58" s="9">
        <v>156100</v>
      </c>
    </row>
    <row r="59" spans="1:5" x14ac:dyDescent="0.35">
      <c r="A59" s="7" t="s">
        <v>67</v>
      </c>
      <c r="B59" s="9">
        <v>158330</v>
      </c>
    </row>
    <row r="60" spans="1:5" x14ac:dyDescent="0.35">
      <c r="A60" s="7" t="s">
        <v>29</v>
      </c>
      <c r="B60" s="9">
        <v>156100</v>
      </c>
    </row>
    <row r="61" spans="1:5" x14ac:dyDescent="0.35">
      <c r="A61" s="7" t="s">
        <v>104</v>
      </c>
      <c r="B61" s="9">
        <v>160560</v>
      </c>
    </row>
    <row r="62" spans="1:5" x14ac:dyDescent="0.35">
      <c r="A62" s="7" t="s">
        <v>189</v>
      </c>
      <c r="B62" s="9">
        <v>251750</v>
      </c>
    </row>
    <row r="63" spans="1:5" x14ac:dyDescent="0.35">
      <c r="A63" s="7" t="s">
        <v>217</v>
      </c>
      <c r="B63" s="9">
        <v>165020</v>
      </c>
    </row>
    <row r="64" spans="1:5" x14ac:dyDescent="0.35">
      <c r="A64" s="7" t="s">
        <v>154</v>
      </c>
      <c r="B64" s="9">
        <v>167250</v>
      </c>
    </row>
    <row r="65" spans="1:5" x14ac:dyDescent="0.35">
      <c r="A65" s="7" t="s">
        <v>135</v>
      </c>
      <c r="B65" s="9">
        <v>280980</v>
      </c>
    </row>
    <row r="66" spans="1:5" x14ac:dyDescent="0.35">
      <c r="A66" s="7" t="s">
        <v>129</v>
      </c>
      <c r="B66" s="9">
        <v>165020</v>
      </c>
    </row>
    <row r="67" spans="1:5" x14ac:dyDescent="0.35">
      <c r="A67" s="7" t="s">
        <v>236</v>
      </c>
      <c r="B67" s="9">
        <v>1995610</v>
      </c>
    </row>
    <row r="69" spans="1:5" x14ac:dyDescent="0.35">
      <c r="A69" s="31" t="s">
        <v>242</v>
      </c>
      <c r="B69" s="31"/>
      <c r="C69" s="31"/>
      <c r="D69" s="31"/>
      <c r="E69" s="31"/>
    </row>
    <row r="70" spans="1:5" x14ac:dyDescent="0.35">
      <c r="A70" s="8" t="s">
        <v>235</v>
      </c>
      <c r="B70" t="s">
        <v>237</v>
      </c>
    </row>
    <row r="71" spans="1:5" x14ac:dyDescent="0.35">
      <c r="A71" s="7" t="s">
        <v>89</v>
      </c>
      <c r="B71" s="9">
        <v>91590</v>
      </c>
    </row>
    <row r="72" spans="1:5" x14ac:dyDescent="0.35">
      <c r="A72" s="7" t="s">
        <v>25</v>
      </c>
      <c r="B72" s="9">
        <v>95850</v>
      </c>
    </row>
    <row r="73" spans="1:5" x14ac:dyDescent="0.35">
      <c r="A73" s="7" t="s">
        <v>35</v>
      </c>
      <c r="B73" s="9">
        <v>85200</v>
      </c>
    </row>
    <row r="74" spans="1:5" x14ac:dyDescent="0.35">
      <c r="A74" s="7" t="s">
        <v>59</v>
      </c>
      <c r="B74" s="9">
        <v>87330</v>
      </c>
    </row>
    <row r="75" spans="1:5" x14ac:dyDescent="0.35">
      <c r="A75" s="7" t="s">
        <v>76</v>
      </c>
      <c r="B75" s="9">
        <v>93720</v>
      </c>
    </row>
    <row r="76" spans="1:5" x14ac:dyDescent="0.35">
      <c r="A76" s="7" t="s">
        <v>108</v>
      </c>
      <c r="B76" s="9">
        <v>95850</v>
      </c>
    </row>
    <row r="77" spans="1:5" x14ac:dyDescent="0.35">
      <c r="A77" s="7" t="s">
        <v>53</v>
      </c>
      <c r="B77" s="9">
        <v>91590</v>
      </c>
    </row>
    <row r="78" spans="1:5" x14ac:dyDescent="0.35">
      <c r="A78" s="7" t="s">
        <v>77</v>
      </c>
      <c r="B78" s="9">
        <v>0</v>
      </c>
    </row>
    <row r="79" spans="1:5" x14ac:dyDescent="0.35">
      <c r="A79" s="7" t="s">
        <v>141</v>
      </c>
      <c r="B79" s="9">
        <v>95850</v>
      </c>
    </row>
    <row r="80" spans="1:5" x14ac:dyDescent="0.35">
      <c r="A80" s="7" t="s">
        <v>27</v>
      </c>
      <c r="B80" s="9">
        <v>89460</v>
      </c>
    </row>
    <row r="81" spans="1:2" x14ac:dyDescent="0.35">
      <c r="A81" s="7" t="s">
        <v>100</v>
      </c>
      <c r="B81" s="9">
        <v>93720</v>
      </c>
    </row>
    <row r="82" spans="1:2" x14ac:dyDescent="0.35">
      <c r="A82" s="7" t="s">
        <v>236</v>
      </c>
      <c r="B82" s="9">
        <v>920160</v>
      </c>
    </row>
  </sheetData>
  <mergeCells count="9">
    <mergeCell ref="A69:E69"/>
    <mergeCell ref="A54:E54"/>
    <mergeCell ref="A16:E16"/>
    <mergeCell ref="A7:E7"/>
    <mergeCell ref="A2:D2"/>
    <mergeCell ref="A3:D3"/>
    <mergeCell ref="A4:D4"/>
    <mergeCell ref="A5:D5"/>
    <mergeCell ref="A6:D6"/>
  </mergeCells>
  <conditionalFormatting sqref="A9:B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A13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Task 01 internship</vt:lpstr>
      <vt:lpstr>master </vt:lpstr>
      <vt:lpstr>salary march 2024</vt:lpstr>
      <vt:lpstr>Analysis</vt:lpstr>
      <vt:lpstr>'master '!Criteria</vt:lpstr>
      <vt:lpstr>'master 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sharma</dc:creator>
  <cp:lastModifiedBy>sweety sharma</cp:lastModifiedBy>
  <dcterms:created xsi:type="dcterms:W3CDTF">2024-03-05T16:27:20Z</dcterms:created>
  <dcterms:modified xsi:type="dcterms:W3CDTF">2024-03-06T07:24:56Z</dcterms:modified>
</cp:coreProperties>
</file>