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mon\Documents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C18" i="1"/>
  <c r="AC17" i="1"/>
  <c r="AC15" i="1"/>
  <c r="AC13" i="1" l="1"/>
  <c r="AC14" i="1"/>
  <c r="AC12" i="1" l="1"/>
  <c r="AC11" i="1"/>
  <c r="AC10" i="1"/>
  <c r="AC9" i="1"/>
  <c r="AC8" i="1"/>
  <c r="W20" i="1" l="1"/>
  <c r="W21" i="1"/>
  <c r="W22" i="1"/>
  <c r="W23" i="1"/>
  <c r="W24" i="1"/>
  <c r="W19" i="1"/>
  <c r="W9" i="1"/>
  <c r="W10" i="1"/>
  <c r="W11" i="1"/>
  <c r="W12" i="1"/>
  <c r="W13" i="1"/>
  <c r="W14" i="1"/>
  <c r="W8" i="1"/>
</calcChain>
</file>

<file path=xl/sharedStrings.xml><?xml version="1.0" encoding="utf-8"?>
<sst xmlns="http://schemas.openxmlformats.org/spreadsheetml/2006/main" count="296" uniqueCount="50">
  <si>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</si>
  <si>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</si>
  <si>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</si>
  <si>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</si>
  <si>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</si>
  <si>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</si>
  <si>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</si>
  <si>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</si>
  <si>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</si>
  <si>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</si>
  <si>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</si>
  <si>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</si>
  <si>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</si>
  <si>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</si>
  <si>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</si>
  <si>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</si>
  <si>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</si>
  <si>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</si>
  <si>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</si>
  <si>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</si>
  <si>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</si>
  <si>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</si>
  <si>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</si>
  <si>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</si>
  <si>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</si>
  <si>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</si>
  <si>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</si>
  <si>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</si>
  <si>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</si>
  <si>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</si>
  <si>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</si>
  <si>
    <t>% 1D</t>
  </si>
  <si>
    <t>P</t>
  </si>
  <si>
    <t>V</t>
  </si>
  <si>
    <t>T (ms)</t>
  </si>
  <si>
    <t>G</t>
  </si>
  <si>
    <t xml:space="preserve"> </t>
  </si>
  <si>
    <t>CrF</t>
  </si>
  <si>
    <t>Test No.</t>
  </si>
  <si>
    <t>Small</t>
  </si>
  <si>
    <t>Big</t>
  </si>
  <si>
    <t>Compact</t>
  </si>
  <si>
    <t>Long</t>
  </si>
  <si>
    <t>Flat</t>
  </si>
  <si>
    <t>plus D</t>
  </si>
  <si>
    <t>plus D, E</t>
  </si>
  <si>
    <t>plus D, E, F</t>
  </si>
  <si>
    <t>15 of each</t>
  </si>
  <si>
    <t>10 of each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</si>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</sst>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6912"/>
        <c:axId val="1934550176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0720"/>
        <c:axId val="1934547456"/>
      </c:scatterChart>
      <c:valAx>
        <c:axId val="1934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50176"/>
        <c:crosses val="autoZero"/>
        <c:crossBetween val="midCat"/>
      </c:valAx>
      <c:valAx>
        <c:axId val="19345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6912"/>
        <c:crosses val="autoZero"/>
        <c:crossBetween val="midCat"/>
      </c:valAx>
      <c:valAx>
        <c:axId val="1934547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50720"/>
        <c:crosses val="max"/>
        <c:crossBetween val="midCat"/>
      </c:valAx>
      <c:valAx>
        <c:axId val="19345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2560"/>
        <c:axId val="1934543648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3104"/>
        <c:axId val="1934535488"/>
      </c:scatterChart>
      <c:valAx>
        <c:axId val="19345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3648"/>
        <c:crosses val="autoZero"/>
        <c:crossBetween val="midCat"/>
      </c:valAx>
      <c:valAx>
        <c:axId val="1934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2560"/>
        <c:crosses val="autoZero"/>
        <c:crossBetween val="midCat"/>
      </c:valAx>
      <c:valAx>
        <c:axId val="193453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3104"/>
        <c:crosses val="max"/>
        <c:crossBetween val="midCat"/>
      </c:valAx>
      <c:valAx>
        <c:axId val="19345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37120"/>
        <c:axId val="193453766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38752"/>
        <c:axId val="1934538208"/>
      </c:scatterChart>
      <c:valAx>
        <c:axId val="19345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7664"/>
        <c:crosses val="autoZero"/>
        <c:crossBetween val="midCat"/>
      </c:valAx>
      <c:valAx>
        <c:axId val="1934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7120"/>
        <c:crosses val="autoZero"/>
        <c:crossBetween val="midCat"/>
      </c:valAx>
      <c:valAx>
        <c:axId val="1934538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8752"/>
        <c:crosses val="max"/>
        <c:crossBetween val="midCat"/>
      </c:valAx>
      <c:valAx>
        <c:axId val="19345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3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01808"/>
        <c:axId val="196009745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02896"/>
        <c:axId val="1960110512"/>
      </c:scatterChart>
      <c:valAx>
        <c:axId val="19601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097456"/>
        <c:crosses val="autoZero"/>
        <c:crossBetween val="midCat"/>
      </c:valAx>
      <c:valAx>
        <c:axId val="19600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1808"/>
        <c:crosses val="autoZero"/>
        <c:crossBetween val="midCat"/>
      </c:valAx>
      <c:valAx>
        <c:axId val="1960110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2896"/>
        <c:crosses val="max"/>
        <c:crossBetween val="midCat"/>
      </c:valAx>
      <c:valAx>
        <c:axId val="196010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1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07248"/>
        <c:axId val="1960103440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08880"/>
        <c:axId val="1960100176"/>
      </c:scatterChart>
      <c:valAx>
        <c:axId val="19601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3440"/>
        <c:crosses val="autoZero"/>
        <c:crossBetween val="midCat"/>
      </c:valAx>
      <c:valAx>
        <c:axId val="1960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7248"/>
        <c:crosses val="autoZero"/>
        <c:crossBetween val="midCat"/>
      </c:valAx>
      <c:valAx>
        <c:axId val="196010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8880"/>
        <c:crosses val="max"/>
        <c:crossBetween val="midCat"/>
      </c:valAx>
      <c:valAx>
        <c:axId val="19601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09424"/>
        <c:axId val="1960109968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58160"/>
        <c:axId val="1960111600"/>
      </c:scatterChart>
      <c:valAx>
        <c:axId val="19601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9968"/>
        <c:crosses val="autoZero"/>
        <c:crossBetween val="midCat"/>
      </c:valAx>
      <c:valAx>
        <c:axId val="1960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9424"/>
        <c:crosses val="autoZero"/>
        <c:crossBetween val="midCat"/>
      </c:valAx>
      <c:valAx>
        <c:axId val="1960111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058160"/>
        <c:crosses val="max"/>
        <c:crossBetween val="midCat"/>
      </c:valAx>
      <c:valAx>
        <c:axId val="167705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85</xdr:row>
      <xdr:rowOff>85164</xdr:rowOff>
    </xdr:from>
    <xdr:to>
      <xdr:col>10</xdr:col>
      <xdr:colOff>403413</xdr:colOff>
      <xdr:row>103</xdr:row>
      <xdr:rowOff>56029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123265</xdr:colOff>
      <xdr:row>105</xdr:row>
      <xdr:rowOff>6724</xdr:rowOff>
    </xdr:from>
    <xdr:to>
      <xdr:col>12</xdr:col>
      <xdr:colOff>537883</xdr:colOff>
      <xdr:row>122</xdr:row>
      <xdr:rowOff>44823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336178</xdr:colOff>
      <xdr:row>26</xdr:row>
      <xdr:rowOff>29134</xdr:rowOff>
    </xdr:from>
    <xdr:to>
      <xdr:col>11</xdr:col>
      <xdr:colOff>504265</xdr:colOff>
      <xdr:row>43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672352</xdr:colOff>
      <xdr:row>43</xdr:row>
      <xdr:rowOff>85164</xdr:rowOff>
    </xdr:from>
    <xdr:to>
      <xdr:col>12</xdr:col>
      <xdr:colOff>358587</xdr:colOff>
      <xdr:row>62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179296</xdr:colOff>
      <xdr:row>63</xdr:row>
      <xdr:rowOff>107577</xdr:rowOff>
    </xdr:from>
    <xdr:to>
      <xdr:col>12</xdr:col>
      <xdr:colOff>504266</xdr:colOff>
      <xdr:row>83</xdr:row>
      <xdr:rowOff>44823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235324</xdr:colOff>
      <xdr:row>2</xdr:row>
      <xdr:rowOff>40342</xdr:rowOff>
    </xdr:from>
    <xdr:to>
      <xdr:col>12</xdr:col>
      <xdr:colOff>168087</xdr:colOff>
      <xdr:row>25</xdr:row>
      <xdr:rowOff>78441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7"/>
  <sheetViews>
    <sheetView tabSelected="1" topLeftCell="O1" zoomScale="85" zoomScaleNormal="85" workbookViewId="0">
      <selection activeCell="AF8" sqref="AF8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  <col min="16" max="16" width="8.5703125" customWidth="1"/>
    <col min="17" max="17" width="10" customWidth="1"/>
    <col min="18" max="18" width="12.140625" customWidth="1"/>
    <col min="19" max="19" width="9.42578125" customWidth="1"/>
    <col min="20" max="20" width="11.42578125" customWidth="1"/>
    <col min="21" max="21" width="11.5703125" customWidth="1"/>
    <col min="22" max="22" width="10.85546875" bestFit="1" customWidth="1"/>
    <col min="23" max="23" width="10" customWidth="1"/>
  </cols>
  <sheetData>
    <row r="1" spans="1:30" x14ac:dyDescent="0.25">
      <c r="A1" t="s">
        <v>0</v>
      </c>
      <c r="F1" t="s">
        <v>23</v>
      </c>
    </row>
    <row r="2" spans="1:30" x14ac:dyDescent="0.25">
      <c r="A2" s="1" t="s">
        <v>1</v>
      </c>
    </row>
    <row r="3" spans="1:30" x14ac:dyDescent="0.25">
      <c r="A3" s="2" t="s">
        <v>2</v>
      </c>
    </row>
    <row r="4" spans="1:30" x14ac:dyDescent="0.25">
      <c r="A4" t="s">
        <v>30</v>
      </c>
    </row>
    <row r="5" spans="1:30" x14ac:dyDescent="0.25">
      <c r="A5" t="s">
        <v>3</v>
      </c>
    </row>
    <row r="6" spans="1:30" ht="15.75" thickBot="1" x14ac:dyDescent="0.3">
      <c r="A6" t="s">
        <v>4</v>
      </c>
    </row>
    <row r="7" spans="1:30" ht="15.75" thickBot="1" x14ac:dyDescent="0.3">
      <c r="A7" t="s">
        <v>5</v>
      </c>
      <c r="P7" s="8" t="s">
        <v>32</v>
      </c>
      <c r="Q7" s="9" t="s">
        <v>33</v>
      </c>
      <c r="R7" s="10" t="s">
        <v>34</v>
      </c>
      <c r="S7" s="10" t="s">
        <v>35</v>
      </c>
      <c r="T7" s="10" t="s">
        <v>16</v>
      </c>
      <c r="U7" s="10" t="s">
        <v>17</v>
      </c>
      <c r="V7" s="10" t="s">
        <v>18</v>
      </c>
      <c r="W7" s="11" t="s">
        <v>31</v>
      </c>
      <c r="Y7" s="3" t="s">
        <v>38</v>
      </c>
      <c r="Z7" s="28" t="s">
        <v>33</v>
      </c>
      <c r="AA7" s="28" t="s">
        <v>34</v>
      </c>
      <c r="AB7" s="28" t="s">
        <v>35</v>
      </c>
      <c r="AC7" s="28" t="s">
        <v>31</v>
      </c>
    </row>
    <row r="8" spans="1:30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P8" s="12">
        <v>10</v>
      </c>
      <c r="Q8" s="13">
        <v>201.2</v>
      </c>
      <c r="R8" s="13">
        <v>2837.72</v>
      </c>
      <c r="S8" s="13">
        <v>214.76</v>
      </c>
      <c r="T8" s="13">
        <v>34.840000000000003</v>
      </c>
      <c r="U8" s="13">
        <v>10.72</v>
      </c>
      <c r="V8" s="13">
        <v>10.76</v>
      </c>
      <c r="W8" s="14">
        <f>Q8/246</f>
        <v>0.8178861788617886</v>
      </c>
      <c r="X8" t="s">
        <v>39</v>
      </c>
      <c r="Y8" s="4">
        <v>1</v>
      </c>
      <c r="Z8" s="3">
        <v>289.26</v>
      </c>
      <c r="AA8" s="30">
        <v>12479.16</v>
      </c>
      <c r="AB8" s="3">
        <v>50</v>
      </c>
      <c r="AC8" s="29">
        <f>Z8/330</f>
        <v>0.87654545454545452</v>
      </c>
    </row>
    <row r="9" spans="1:30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  <c r="P9" s="15">
        <v>20</v>
      </c>
      <c r="Q9" s="16">
        <v>208.08</v>
      </c>
      <c r="R9" s="16">
        <v>7112.32</v>
      </c>
      <c r="S9" s="16">
        <v>180.48</v>
      </c>
      <c r="T9" s="16">
        <v>32.880000000000003</v>
      </c>
      <c r="U9" s="16">
        <v>9.36</v>
      </c>
      <c r="V9" s="16">
        <v>14.4</v>
      </c>
      <c r="W9" s="17">
        <f t="shared" ref="W9:W14" si="0">Q9/246</f>
        <v>0.84585365853658545</v>
      </c>
      <c r="X9" t="s">
        <v>40</v>
      </c>
      <c r="Y9" s="4">
        <v>2</v>
      </c>
      <c r="Z9" s="3">
        <v>10</v>
      </c>
      <c r="AA9" s="30">
        <v>61883.96</v>
      </c>
      <c r="AB9" s="3">
        <v>123</v>
      </c>
      <c r="AC9" s="29">
        <f>Z9/11</f>
        <v>0.90909090909090906</v>
      </c>
    </row>
    <row r="10" spans="1:30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  <c r="P10" s="15">
        <v>35</v>
      </c>
      <c r="Q10" s="16">
        <v>230.28</v>
      </c>
      <c r="R10" s="16">
        <v>8371.24</v>
      </c>
      <c r="S10" s="16">
        <v>63.52</v>
      </c>
      <c r="T10" s="16">
        <v>35.479999999999997</v>
      </c>
      <c r="U10" s="16">
        <v>8.36</v>
      </c>
      <c r="V10" s="16">
        <v>18.079999999999998</v>
      </c>
      <c r="W10" s="17">
        <f t="shared" si="0"/>
        <v>0.93609756097560981</v>
      </c>
      <c r="X10" t="s">
        <v>41</v>
      </c>
      <c r="Y10" s="4">
        <v>3</v>
      </c>
      <c r="Z10" s="3">
        <v>108.56</v>
      </c>
      <c r="AA10" s="30">
        <v>45626.04</v>
      </c>
      <c r="AB10" s="30">
        <v>715.68</v>
      </c>
      <c r="AC10" s="29">
        <f>Z10/165</f>
        <v>0.65793939393939394</v>
      </c>
    </row>
    <row r="11" spans="1:30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  <c r="P11" s="15">
        <v>50</v>
      </c>
      <c r="Q11" s="16">
        <v>232.12</v>
      </c>
      <c r="R11" s="16">
        <v>4008.56</v>
      </c>
      <c r="S11" s="16">
        <v>52.72</v>
      </c>
      <c r="T11" s="16">
        <v>34.520000000000003</v>
      </c>
      <c r="U11" s="16">
        <v>8.64</v>
      </c>
      <c r="V11" s="16">
        <v>18.8</v>
      </c>
      <c r="W11" s="17">
        <f t="shared" si="0"/>
        <v>0.94357723577235775</v>
      </c>
      <c r="X11" t="s">
        <v>42</v>
      </c>
      <c r="Y11" s="4">
        <v>4</v>
      </c>
      <c r="Z11" s="3">
        <v>248.6</v>
      </c>
      <c r="AA11" s="30">
        <v>85670.68</v>
      </c>
      <c r="AB11" s="30">
        <v>29.72</v>
      </c>
      <c r="AC11" s="29">
        <f>Z11/264</f>
        <v>0.94166666666666665</v>
      </c>
    </row>
    <row r="12" spans="1:30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  <c r="P12" s="15">
        <v>70</v>
      </c>
      <c r="Q12" s="16">
        <v>234.32</v>
      </c>
      <c r="R12" s="16">
        <v>4652.84</v>
      </c>
      <c r="S12" s="16">
        <v>41.4</v>
      </c>
      <c r="T12" s="16">
        <v>33</v>
      </c>
      <c r="U12" s="16">
        <v>8.2799999999999994</v>
      </c>
      <c r="V12" s="16">
        <v>20.440000000000001</v>
      </c>
      <c r="W12" s="17">
        <f t="shared" si="0"/>
        <v>0.95252032520325203</v>
      </c>
      <c r="X12" t="s">
        <v>43</v>
      </c>
      <c r="Y12" s="4">
        <v>5</v>
      </c>
      <c r="Z12" s="3">
        <v>130.68</v>
      </c>
      <c r="AA12" s="30">
        <v>81555.08</v>
      </c>
      <c r="AB12" s="30">
        <v>121.44</v>
      </c>
      <c r="AC12" s="29">
        <f>Z12/146</f>
        <v>0.89506849315068493</v>
      </c>
    </row>
    <row r="13" spans="1:30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  <c r="P13" s="15">
        <v>85</v>
      </c>
      <c r="Q13" s="16">
        <v>236.24</v>
      </c>
      <c r="R13" s="16">
        <v>4446.8</v>
      </c>
      <c r="S13" s="16">
        <v>30.68</v>
      </c>
      <c r="T13" s="16">
        <v>32.68</v>
      </c>
      <c r="U13" s="16">
        <v>8.4</v>
      </c>
      <c r="V13" s="16">
        <v>20.92</v>
      </c>
      <c r="W13" s="17">
        <f t="shared" si="0"/>
        <v>0.96032520325203252</v>
      </c>
      <c r="X13" t="s">
        <v>44</v>
      </c>
      <c r="Y13" s="4">
        <v>6</v>
      </c>
      <c r="Z13" s="3">
        <v>186.24</v>
      </c>
      <c r="AA13" s="30">
        <v>33130.76</v>
      </c>
      <c r="AB13" s="30">
        <v>165.52</v>
      </c>
      <c r="AC13" s="29">
        <f>Z13/195</f>
        <v>0.95507692307692316</v>
      </c>
      <c r="AD13" t="s">
        <v>47</v>
      </c>
    </row>
    <row r="14" spans="1:30" ht="15.75" thickBot="1" x14ac:dyDescent="0.3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  <c r="P14" s="18">
        <v>100</v>
      </c>
      <c r="Q14" s="19">
        <v>236.4</v>
      </c>
      <c r="R14" s="19">
        <v>6531.96</v>
      </c>
      <c r="S14" s="19">
        <v>28.4</v>
      </c>
      <c r="T14" s="19">
        <v>31.84</v>
      </c>
      <c r="U14" s="19">
        <v>8.92</v>
      </c>
      <c r="V14" s="19">
        <v>21.04</v>
      </c>
      <c r="W14" s="20">
        <f t="shared" si="0"/>
        <v>0.96097560975609764</v>
      </c>
      <c r="X14" t="s">
        <v>45</v>
      </c>
      <c r="Y14" s="4">
        <v>7</v>
      </c>
      <c r="Z14" s="3">
        <v>187.6</v>
      </c>
      <c r="AA14" s="3">
        <v>39986.68</v>
      </c>
      <c r="AB14" s="3">
        <v>163.80000000000001</v>
      </c>
      <c r="AC14" s="29">
        <f>Z14/198</f>
        <v>0.94747474747474747</v>
      </c>
      <c r="AD14" t="s">
        <v>47</v>
      </c>
    </row>
    <row r="15" spans="1:30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  <c r="X15" t="s">
        <v>46</v>
      </c>
      <c r="Y15" s="4">
        <v>8</v>
      </c>
      <c r="Z15" s="3">
        <v>140.04</v>
      </c>
      <c r="AA15" s="3">
        <v>37154.92</v>
      </c>
      <c r="AB15" s="3">
        <v>220.4</v>
      </c>
      <c r="AC15" s="29">
        <f>Z15/148</f>
        <v>0.94621621621621621</v>
      </c>
      <c r="AD15" t="s">
        <v>48</v>
      </c>
    </row>
    <row r="16" spans="1:30" x14ac:dyDescent="0.25">
      <c r="X16" t="s">
        <v>44</v>
      </c>
      <c r="Y16" s="3">
        <v>9</v>
      </c>
      <c r="Z16" s="3">
        <v>213.36</v>
      </c>
      <c r="AA16" s="3">
        <v>51289.88</v>
      </c>
      <c r="AB16" s="3">
        <v>80.2</v>
      </c>
      <c r="AC16" s="29">
        <f>Z16/247</f>
        <v>0.86380566801619441</v>
      </c>
      <c r="AD16" t="s">
        <v>49</v>
      </c>
    </row>
    <row r="17" spans="1:30" ht="15.75" thickBot="1" x14ac:dyDescent="0.3">
      <c r="A17" s="2" t="s">
        <v>2</v>
      </c>
      <c r="X17" t="s">
        <v>45</v>
      </c>
      <c r="Y17" s="4">
        <v>10</v>
      </c>
      <c r="Z17" s="4">
        <v>201.36</v>
      </c>
      <c r="AA17" s="4">
        <v>72838.039999999994</v>
      </c>
      <c r="AB17" s="3">
        <v>66.56</v>
      </c>
      <c r="AC17" s="29">
        <f>Z17/247</f>
        <v>0.81522267206477739</v>
      </c>
      <c r="AD17" t="s">
        <v>49</v>
      </c>
    </row>
    <row r="18" spans="1:30" ht="15.75" thickBot="1" x14ac:dyDescent="0.3">
      <c r="A18" t="s">
        <v>24</v>
      </c>
      <c r="P18" s="25" t="s">
        <v>37</v>
      </c>
      <c r="Q18" s="26" t="s">
        <v>33</v>
      </c>
      <c r="R18" s="26" t="s">
        <v>34</v>
      </c>
      <c r="S18" s="26" t="s">
        <v>35</v>
      </c>
      <c r="T18" s="26" t="s">
        <v>16</v>
      </c>
      <c r="U18" s="26" t="s">
        <v>17</v>
      </c>
      <c r="V18" s="26" t="s">
        <v>18</v>
      </c>
      <c r="W18" s="27" t="s">
        <v>31</v>
      </c>
      <c r="X18" s="32" t="s">
        <v>46</v>
      </c>
      <c r="Y18" s="4">
        <v>11</v>
      </c>
      <c r="Z18" s="3">
        <v>204.12</v>
      </c>
      <c r="AA18" s="3">
        <v>73388.08</v>
      </c>
      <c r="AB18" s="3">
        <v>74.239999999999995</v>
      </c>
      <c r="AC18" s="29">
        <f>Z18/247</f>
        <v>0.82639676113360327</v>
      </c>
      <c r="AD18" t="s">
        <v>49</v>
      </c>
    </row>
    <row r="19" spans="1:30" x14ac:dyDescent="0.25">
      <c r="A19" t="s">
        <v>3</v>
      </c>
      <c r="P19" s="24">
        <v>0</v>
      </c>
      <c r="Q19" s="13">
        <v>226.84</v>
      </c>
      <c r="R19" s="13">
        <v>31417.759999999998</v>
      </c>
      <c r="S19" s="13">
        <v>78.88</v>
      </c>
      <c r="T19" s="13">
        <v>30.44</v>
      </c>
      <c r="U19" s="13">
        <v>9.2799999999999994</v>
      </c>
      <c r="V19" s="13">
        <v>19.68</v>
      </c>
      <c r="W19" s="14">
        <f>Q19/246</f>
        <v>0.92211382113821139</v>
      </c>
      <c r="X19" s="21"/>
      <c r="Y19" s="4"/>
      <c r="Z19" s="4"/>
      <c r="AA19" s="4"/>
      <c r="AB19" s="3"/>
      <c r="AC19" s="29"/>
    </row>
    <row r="20" spans="1:30" x14ac:dyDescent="0.25">
      <c r="A20" t="s">
        <v>4</v>
      </c>
      <c r="P20" s="22">
        <v>1</v>
      </c>
      <c r="Q20" s="16">
        <v>226.2</v>
      </c>
      <c r="R20" s="16">
        <v>31804.6</v>
      </c>
      <c r="S20" s="16">
        <v>83.08</v>
      </c>
      <c r="T20" s="16">
        <v>30.8</v>
      </c>
      <c r="U20" s="16">
        <v>9</v>
      </c>
      <c r="V20" s="16">
        <v>19.559999999999999</v>
      </c>
      <c r="W20" s="17">
        <f t="shared" ref="W20:W24" si="1">Q20/246</f>
        <v>0.91951219512195115</v>
      </c>
      <c r="X20" s="21"/>
      <c r="Y20" s="4"/>
      <c r="Z20" s="21"/>
      <c r="AA20" s="21"/>
      <c r="AC20" s="31"/>
    </row>
    <row r="21" spans="1:30" x14ac:dyDescent="0.25">
      <c r="A21" t="s">
        <v>5</v>
      </c>
      <c r="O21" t="s">
        <v>36</v>
      </c>
      <c r="P21" s="22">
        <v>2</v>
      </c>
      <c r="Q21" s="16">
        <v>236.52</v>
      </c>
      <c r="R21" s="16">
        <v>5750.12</v>
      </c>
      <c r="S21" s="16">
        <v>28.92</v>
      </c>
      <c r="T21" s="16">
        <v>32.4</v>
      </c>
      <c r="U21" s="16">
        <v>8.48</v>
      </c>
      <c r="V21" s="16">
        <v>21.08</v>
      </c>
      <c r="W21" s="17">
        <f t="shared" si="1"/>
        <v>0.96146341463414642</v>
      </c>
      <c r="X21" s="21"/>
      <c r="Y21" s="4"/>
      <c r="Z21" s="21"/>
      <c r="AA21" s="21"/>
      <c r="AC21" s="31"/>
    </row>
    <row r="22" spans="1:30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  <c r="P22" s="22">
        <v>3</v>
      </c>
      <c r="Q22" s="16">
        <v>236.76</v>
      </c>
      <c r="R22" s="16">
        <v>4583.3999999999996</v>
      </c>
      <c r="S22" s="16">
        <v>29.12</v>
      </c>
      <c r="T22" s="16">
        <v>32.68</v>
      </c>
      <c r="U22" s="16">
        <v>7.88</v>
      </c>
      <c r="V22" s="16">
        <v>21.44</v>
      </c>
      <c r="W22" s="17">
        <f t="shared" si="1"/>
        <v>0.96243902439024387</v>
      </c>
      <c r="X22" s="21"/>
      <c r="Y22" s="4"/>
      <c r="Z22" s="21"/>
      <c r="AA22" s="21"/>
      <c r="AC22" s="31"/>
    </row>
    <row r="23" spans="1:30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  <c r="P23" s="22">
        <v>4</v>
      </c>
      <c r="Q23" s="16">
        <v>237.84</v>
      </c>
      <c r="R23" s="16">
        <v>4510.3999999999996</v>
      </c>
      <c r="S23" s="16">
        <v>22.48</v>
      </c>
      <c r="T23" s="16">
        <v>32</v>
      </c>
      <c r="U23" s="16">
        <v>8.16</v>
      </c>
      <c r="V23" s="16">
        <v>21.84</v>
      </c>
      <c r="W23" s="17">
        <f t="shared" si="1"/>
        <v>0.9668292682926829</v>
      </c>
      <c r="X23" s="21"/>
      <c r="Y23" s="4"/>
      <c r="Z23" s="21"/>
      <c r="AA23" s="21"/>
      <c r="AC23" s="31"/>
    </row>
    <row r="24" spans="1:30" ht="15.75" thickBot="1" x14ac:dyDescent="0.3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  <c r="P24" s="23">
        <v>5</v>
      </c>
      <c r="Q24" s="19">
        <v>237.32</v>
      </c>
      <c r="R24" s="19">
        <v>4475.2</v>
      </c>
      <c r="S24" s="19">
        <v>25.64</v>
      </c>
      <c r="T24" s="19">
        <v>32.32</v>
      </c>
      <c r="U24" s="19">
        <v>8.0399999999999991</v>
      </c>
      <c r="V24" s="19">
        <v>21.64</v>
      </c>
      <c r="W24" s="20">
        <f t="shared" si="1"/>
        <v>0.96471544715447155</v>
      </c>
      <c r="X24" s="21"/>
      <c r="Y24" s="4"/>
      <c r="Z24" s="21"/>
      <c r="AA24" s="21"/>
      <c r="AC24" s="31"/>
    </row>
    <row r="25" spans="1:30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  <c r="AC25" s="31"/>
    </row>
    <row r="26" spans="1:30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30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30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30" x14ac:dyDescent="0.25">
      <c r="A30" s="2" t="s">
        <v>2</v>
      </c>
    </row>
    <row r="31" spans="1:30" x14ac:dyDescent="0.25">
      <c r="A31" t="s">
        <v>24</v>
      </c>
    </row>
    <row r="32" spans="1:30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Simon Wengeler</cp:lastModifiedBy>
  <dcterms:created xsi:type="dcterms:W3CDTF">2016-01-17T14:24:08Z</dcterms:created>
  <dcterms:modified xsi:type="dcterms:W3CDTF">2016-01-19T22:53:00Z</dcterms:modified>
</cp:coreProperties>
</file>