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8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9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20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2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2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a\Documents\MATH240\Handson Assignment3\"/>
    </mc:Choice>
  </mc:AlternateContent>
  <xr:revisionPtr revIDLastSave="0" documentId="13_ncr:1_{D854F279-99F7-430F-B28E-D4329079B3FC}" xr6:coauthVersionLast="43" xr6:coauthVersionMax="43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BB2011" sheetId="1" r:id="rId1"/>
    <sheet name="Model1_BB2011" sheetId="6" r:id="rId2"/>
    <sheet name="Modelfinal" sheetId="11" r:id="rId3"/>
    <sheet name="Sheet6" sheetId="17" r:id="rId4"/>
    <sheet name="BB2011NEW" sheetId="5" r:id="rId5"/>
    <sheet name="Scatter plot" sheetId="7" r:id="rId6"/>
    <sheet name="BB2012" sheetId="4" r:id="rId7"/>
    <sheet name="Sheet3" sheetId="14" r:id="rId8"/>
    <sheet name="Sheet5" sheetId="1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3" i="11" l="1"/>
  <c r="N8" i="14" l="1" a="1"/>
  <c r="N8" i="14" s="1"/>
  <c r="N7" i="14" a="1"/>
  <c r="N7" i="14" s="1"/>
  <c r="N6" i="14" a="1"/>
  <c r="N6" i="14" s="1"/>
  <c r="N2" i="4" l="1" a="1"/>
  <c r="N2" i="4" s="1"/>
  <c r="N1" i="4" a="1"/>
  <c r="N1" i="4" s="1"/>
  <c r="J3" i="4" a="1"/>
  <c r="J3" i="4" s="1"/>
  <c r="J4" i="4" a="1"/>
  <c r="J4" i="4"/>
  <c r="J5" i="4" a="1"/>
  <c r="J5" i="4" s="1"/>
  <c r="J6" i="4" a="1"/>
  <c r="J6" i="4"/>
  <c r="J7" i="4" a="1"/>
  <c r="J7" i="4" s="1"/>
  <c r="J8" i="4" a="1"/>
  <c r="J8" i="4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/>
  <c r="J21" i="4" a="1"/>
  <c r="J21" i="4" s="1"/>
  <c r="J22" i="4" a="1"/>
  <c r="J22" i="4"/>
  <c r="J23" i="4" a="1"/>
  <c r="J23" i="4" s="1"/>
  <c r="J24" i="4" a="1"/>
  <c r="J24" i="4"/>
  <c r="J25" i="4" a="1"/>
  <c r="J25" i="4" s="1"/>
  <c r="J26" i="4" a="1"/>
  <c r="J26" i="4"/>
  <c r="J27" i="4" a="1"/>
  <c r="J27" i="4" s="1"/>
  <c r="J28" i="4" a="1"/>
  <c r="J28" i="4"/>
  <c r="J29" i="4" a="1"/>
  <c r="J29" i="4" s="1"/>
  <c r="J30" i="4" a="1"/>
  <c r="J30" i="4"/>
  <c r="J31" i="4" a="1"/>
  <c r="J31" i="4" s="1"/>
  <c r="J2" i="4" a="1"/>
  <c r="J2" i="4" s="1"/>
</calcChain>
</file>

<file path=xl/sharedStrings.xml><?xml version="1.0" encoding="utf-8"?>
<sst xmlns="http://schemas.openxmlformats.org/spreadsheetml/2006/main" count="389" uniqueCount="157">
  <si>
    <t>Team</t>
  </si>
  <si>
    <t>Wins</t>
  </si>
  <si>
    <t>E.R.A.</t>
  </si>
  <si>
    <t>Baltimore</t>
  </si>
  <si>
    <t>Boston</t>
  </si>
  <si>
    <t>Chicago White Sox</t>
  </si>
  <si>
    <t>Cleveland</t>
  </si>
  <si>
    <t>Detroit</t>
  </si>
  <si>
    <t>Kansas City</t>
  </si>
  <si>
    <t>Los Angeles Angels</t>
  </si>
  <si>
    <t>Minnesota</t>
  </si>
  <si>
    <t>New York Yankees</t>
  </si>
  <si>
    <t>Oakland</t>
  </si>
  <si>
    <t>Seattle</t>
  </si>
  <si>
    <t>Tampa Bay</t>
  </si>
  <si>
    <t>Texas</t>
  </si>
  <si>
    <t>Toronto</t>
  </si>
  <si>
    <t>Arizona</t>
  </si>
  <si>
    <t>Atlanta</t>
  </si>
  <si>
    <t>Chicago Cubs</t>
  </si>
  <si>
    <t>Cincinnati</t>
  </si>
  <si>
    <t>Colorado</t>
  </si>
  <si>
    <t>Houston</t>
  </si>
  <si>
    <t>Los Angeles Dodgers</t>
  </si>
  <si>
    <t>Milwaukee</t>
  </si>
  <si>
    <t>New York Mets</t>
  </si>
  <si>
    <t>Philadelphia</t>
  </si>
  <si>
    <t>Pittsburgh</t>
  </si>
  <si>
    <t>St. Louis</t>
  </si>
  <si>
    <t>San Diego</t>
  </si>
  <si>
    <t>San Francisco</t>
  </si>
  <si>
    <t>Washington</t>
  </si>
  <si>
    <t>Runs Scored</t>
  </si>
  <si>
    <t>Hits Allowed</t>
  </si>
  <si>
    <t>Walks Allowed</t>
  </si>
  <si>
    <t xml:space="preserve">Saves </t>
  </si>
  <si>
    <t>Errors</t>
  </si>
  <si>
    <t>League</t>
  </si>
  <si>
    <t>Miami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</si>
  <si>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</si>
  <si>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</si>
  <si>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</si>
  <si>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</si>
  <si>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</si>
  <si>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</si>
  <si>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</si>
  <si>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</si>
  <si>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</si>
  <si>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</si>
  <si>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</si>
  <si>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</si>
  <si>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</si>
  <si>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</si>
  <si>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</si>
  <si>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</si>
  <si>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</si>
  <si>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</si>
  <si>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</si>
  <si>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</si>
  <si>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</si>
  <si>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</si>
  <si>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</si>
  <si>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</si>
  <si>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</si>
  <si>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</si>
  <si>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</si>
  <si>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</si>
  <si>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</si>
  <si>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</si>
  <si>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WINS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</si>
  <si>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</si>
  <si>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</si>
  <si>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</si>
  <si>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</si>
  <si>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</si>
  <si>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</si>
  <si>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</si>
  <si>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</si>
  <si>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</si>
  <si>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</si>
  <si>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</si>
  <si>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</si>
  <si>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</si>
  <si>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</si>
  <si>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</si>
  <si>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</si>
  <si>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</si>
  <si>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</si>
  <si>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</si>
  <si>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</si>
  <si>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</si>
  <si>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</si>
  <si>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</si>
  <si>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</si>
  <si>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</si>
  <si>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</si>
  <si>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Wins</t>
  </si>
  <si>
    <t>Residuals</t>
  </si>
  <si>
    <t>Standard Residuals</t>
  </si>
  <si>
    <t>62.610-15.426(E.R.A.) + 0.094(Runs Scored) + 0.338(Saves)</t>
  </si>
  <si>
    <t>Wins predicted</t>
  </si>
  <si>
    <t>Max</t>
  </si>
  <si>
    <t>Min</t>
  </si>
  <si>
    <t>Giant</t>
  </si>
  <si>
    <t>Define:</t>
  </si>
  <si>
    <t>Effect of independent on number of wins</t>
  </si>
  <si>
    <t>Reasoning</t>
  </si>
  <si>
    <t>X1:</t>
  </si>
  <si>
    <t>Positive</t>
  </si>
  <si>
    <t>Chances of winning will be high if number of leagues goes high</t>
  </si>
  <si>
    <t>X2:</t>
  </si>
  <si>
    <t>Negative</t>
  </si>
  <si>
    <t>Winning chances will be less if ERA score goes low</t>
  </si>
  <si>
    <t>X3:</t>
  </si>
  <si>
    <t>More runs will contribute to more chances of winning</t>
  </si>
  <si>
    <t>X4:</t>
  </si>
  <si>
    <t>if one team earns more hits point then the chances of winning will be high</t>
  </si>
  <si>
    <t>X5:</t>
  </si>
  <si>
    <t>If team exceeds certain number of Walk Allowed then the winning chance will be less</t>
  </si>
  <si>
    <t>X6:</t>
  </si>
  <si>
    <t>If one team able to keep more Saving Point then the winning percentage also high</t>
  </si>
  <si>
    <t>X7:</t>
  </si>
  <si>
    <t>Errors is directly proportional to less chances of winning.</t>
  </si>
  <si>
    <t>Independent Variable</t>
  </si>
  <si>
    <t>Sign of co-efficients of independent variables</t>
  </si>
  <si>
    <t>Chances of winning will be less if number of leauges will increase.</t>
  </si>
  <si>
    <t>Number of wins will be high if E.R.A. score is low.</t>
  </si>
  <si>
    <t>High run scored will contribute to increase in number of wins</t>
  </si>
  <si>
    <t>Increase in number of hits can decrease the number of wins</t>
  </si>
  <si>
    <t>Increase in number of walk allowed will decraese the number of wins</t>
  </si>
  <si>
    <t>Increase in saving point will increase the number of wins</t>
  </si>
  <si>
    <t>More error can cause less chance of wins.</t>
  </si>
  <si>
    <t>Interpretation</t>
  </si>
  <si>
    <t xml:space="preserve">High run scored will contribute to increase in number of wins. Each unit of incraese in runs scored will increase the number of wins by 0.094. </t>
  </si>
  <si>
    <t>Number of wins will be high if E.R.A. score is low. Each extra increase in E.R.A. will decrease the number of wins by 15.426.  However, co-efficient can be rounded off as 15 as 15.426 has not logical meaning of wins.</t>
  </si>
  <si>
    <t>Increase in saving point will increase the number of wins. Each unit of increase in Saves will incraese the numebr of wins by 0.338.</t>
  </si>
  <si>
    <t>Bin</t>
  </si>
  <si>
    <t>More</t>
  </si>
  <si>
    <t>Frequency</t>
  </si>
  <si>
    <t>Bin range</t>
  </si>
  <si>
    <t>&lt;=-10</t>
  </si>
  <si>
    <t>-9,-7</t>
  </si>
  <si>
    <t>-6,-4</t>
  </si>
  <si>
    <t>-3,-1</t>
  </si>
  <si>
    <t>0,2</t>
  </si>
  <si>
    <t>3,5</t>
  </si>
  <si>
    <t>6,8</t>
  </si>
  <si>
    <t>9,11</t>
  </si>
  <si>
    <t>Bin Range</t>
  </si>
  <si>
    <t>[-10,-7]</t>
  </si>
  <si>
    <t>[-6,-4]</t>
  </si>
  <si>
    <t>[-3,-1]</t>
  </si>
  <si>
    <t>[0,2]</t>
  </si>
  <si>
    <t>[3,5]</t>
  </si>
  <si>
    <t>[6,8]</t>
  </si>
  <si>
    <t>PROBABILITY OUTPUT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</si>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</sst>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8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2" fontId="2" fillId="0" borderId="0" xfId="0" applyNumberFormat="1" applyFont="1" applyFill="1" applyBorder="1" applyAlignment="1"/>
    <xf numFmtId="2" fontId="2" fillId="0" borderId="0" xfId="0" applyNumberFormat="1" applyFont="1"/>
    <xf numFmtId="0" fontId="2" fillId="0" borderId="2" xfId="0" applyFont="1" applyFill="1" applyBorder="1" applyAlignment="1"/>
    <xf numFmtId="2" fontId="2" fillId="0" borderId="2" xfId="0" applyNumberFormat="1" applyFon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3" xfId="0" applyNumberFormat="1" applyFill="1" applyBorder="1" applyAlignment="1"/>
    <xf numFmtId="165" fontId="0" fillId="0" borderId="0" xfId="0" applyNumberFormat="1" applyFill="1" applyBorder="1" applyAlignment="1"/>
    <xf numFmtId="165" fontId="0" fillId="0" borderId="3" xfId="0" applyNumberFormat="1" applyFill="1" applyBorder="1" applyAlignment="1"/>
    <xf numFmtId="0" fontId="5" fillId="0" borderId="1" xfId="0" applyFont="1" applyFill="1" applyBorder="1" applyAlignment="1">
      <alignment horizontal="center" wrapText="1"/>
    </xf>
    <xf numFmtId="1" fontId="0" fillId="0" borderId="0" xfId="0" applyNumberFormat="1" applyFill="1" applyBorder="1" applyAlignment="1"/>
    <xf numFmtId="0" fontId="1" fillId="0" borderId="1" xfId="0" applyFont="1" applyFill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center" wrapText="1"/>
    </xf>
    <xf numFmtId="164" fontId="0" fillId="2" borderId="0" xfId="0" applyNumberFormat="1" applyFill="1" applyBorder="1" applyAlignment="1"/>
    <xf numFmtId="164" fontId="4" fillId="0" borderId="0" xfId="0" applyNumberFormat="1" applyFont="1" applyFill="1" applyBorder="1" applyAlignment="1"/>
    <xf numFmtId="165" fontId="4" fillId="0" borderId="0" xfId="0" applyNumberFormat="1" applyFont="1" applyFill="1" applyBorder="1" applyAlignment="1"/>
    <xf numFmtId="165" fontId="4" fillId="2" borderId="0" xfId="0" applyNumberFormat="1" applyFont="1" applyFill="1" applyBorder="1" applyAlignment="1"/>
    <xf numFmtId="165" fontId="4" fillId="2" borderId="3" xfId="0" applyNumberFormat="1" applyFont="1" applyFill="1" applyBorder="1" applyAlignment="1"/>
    <xf numFmtId="0" fontId="0" fillId="2" borderId="0" xfId="0" applyFill="1" applyBorder="1" applyAlignment="1"/>
    <xf numFmtId="0" fontId="6" fillId="0" borderId="0" xfId="0" applyFont="1" applyAlignment="1">
      <alignment horizontal="left" vertical="center" indent="2"/>
    </xf>
    <xf numFmtId="1" fontId="0" fillId="0" borderId="0" xfId="0" applyNumberFormat="1"/>
    <xf numFmtId="0" fontId="3" fillId="0" borderId="0" xfId="0" applyFont="1"/>
    <xf numFmtId="0" fontId="1" fillId="0" borderId="0" xfId="0" applyFont="1" applyFill="1" applyBorder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0" fillId="0" borderId="4" xfId="0" applyFill="1" applyBorder="1" applyAlignment="1"/>
    <xf numFmtId="0" fontId="5" fillId="0" borderId="4" xfId="0" applyFont="1" applyFill="1" applyBorder="1" applyAlignment="1">
      <alignment horizontal="center"/>
    </xf>
    <xf numFmtId="0" fontId="0" fillId="0" borderId="4" xfId="0" applyBorder="1"/>
    <xf numFmtId="0" fontId="0" fillId="2" borderId="4" xfId="0" applyFill="1" applyBorder="1" applyAlignment="1"/>
    <xf numFmtId="164" fontId="0" fillId="0" borderId="4" xfId="0" applyNumberFormat="1" applyFill="1" applyBorder="1" applyAlignment="1"/>
    <xf numFmtId="164" fontId="0" fillId="2" borderId="4" xfId="0" applyNumberFormat="1" applyFill="1" applyBorder="1" applyAlignment="1"/>
    <xf numFmtId="0" fontId="1" fillId="0" borderId="4" xfId="0" applyFont="1" applyFill="1" applyBorder="1" applyAlignment="1">
      <alignment horizontal="center"/>
    </xf>
    <xf numFmtId="2" fontId="1" fillId="0" borderId="4" xfId="0" applyNumberFormat="1" applyFont="1" applyFill="1" applyBorder="1" applyAlignment="1">
      <alignment horizontal="center"/>
    </xf>
    <xf numFmtId="0" fontId="0" fillId="3" borderId="4" xfId="0" applyFill="1" applyBorder="1"/>
    <xf numFmtId="1" fontId="0" fillId="3" borderId="4" xfId="0" applyNumberForma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66" fontId="0" fillId="3" borderId="4" xfId="0" applyNumberFormat="1" applyFill="1" applyBorder="1" applyAlignment="1">
      <alignment horizontal="center" vertical="center"/>
    </xf>
    <xf numFmtId="166" fontId="0" fillId="2" borderId="4" xfId="0" applyNumberForma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/>
    <xf numFmtId="0" fontId="0" fillId="0" borderId="3" xfId="0" applyNumberFormat="1" applyFill="1" applyBorder="1" applyAlignment="1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E.R.A.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BB2011NEW!$C$2:$C$31</c:f>
              <c:numCache>
                <c:formatCode>0.00</c:formatCode>
                <c:ptCount val="30"/>
                <c:pt idx="0">
                  <c:v>4.8899999999999997</c:v>
                </c:pt>
                <c:pt idx="1">
                  <c:v>4.2</c:v>
                </c:pt>
                <c:pt idx="2">
                  <c:v>4.0999999999999996</c:v>
                </c:pt>
                <c:pt idx="3">
                  <c:v>4.2300000000000004</c:v>
                </c:pt>
                <c:pt idx="4">
                  <c:v>4.04</c:v>
                </c:pt>
                <c:pt idx="5">
                  <c:v>4.4400000000000004</c:v>
                </c:pt>
                <c:pt idx="6">
                  <c:v>3.57</c:v>
                </c:pt>
                <c:pt idx="7">
                  <c:v>4.58</c:v>
                </c:pt>
                <c:pt idx="8">
                  <c:v>3.73</c:v>
                </c:pt>
                <c:pt idx="9">
                  <c:v>3.71</c:v>
                </c:pt>
                <c:pt idx="10">
                  <c:v>3.9</c:v>
                </c:pt>
                <c:pt idx="11">
                  <c:v>3.58</c:v>
                </c:pt>
                <c:pt idx="12">
                  <c:v>3.79</c:v>
                </c:pt>
                <c:pt idx="13">
                  <c:v>4.32</c:v>
                </c:pt>
                <c:pt idx="14">
                  <c:v>3.8</c:v>
                </c:pt>
                <c:pt idx="15">
                  <c:v>3.48</c:v>
                </c:pt>
                <c:pt idx="16">
                  <c:v>4.33</c:v>
                </c:pt>
                <c:pt idx="17">
                  <c:v>4.16</c:v>
                </c:pt>
                <c:pt idx="18">
                  <c:v>4.43</c:v>
                </c:pt>
                <c:pt idx="19">
                  <c:v>4.51</c:v>
                </c:pt>
                <c:pt idx="20">
                  <c:v>3.54</c:v>
                </c:pt>
                <c:pt idx="21">
                  <c:v>3.95</c:v>
                </c:pt>
                <c:pt idx="22">
                  <c:v>3.63</c:v>
                </c:pt>
                <c:pt idx="23">
                  <c:v>4.1900000000000004</c:v>
                </c:pt>
                <c:pt idx="24">
                  <c:v>3.02</c:v>
                </c:pt>
                <c:pt idx="25">
                  <c:v>4.04</c:v>
                </c:pt>
                <c:pt idx="26">
                  <c:v>3.74</c:v>
                </c:pt>
                <c:pt idx="27">
                  <c:v>3.42</c:v>
                </c:pt>
                <c:pt idx="28">
                  <c:v>3.2</c:v>
                </c:pt>
                <c:pt idx="29">
                  <c:v>3.58</c:v>
                </c:pt>
              </c:numCache>
            </c:numRef>
          </c:xVal>
          <c:yVal>
            <c:numRef>
              <c:f>Modelfinal!$C$27:$C$56</c:f>
              <c:numCache>
                <c:formatCode>General</c:formatCode>
                <c:ptCount val="30"/>
                <c:pt idx="0">
                  <c:v>4.5758538082022682</c:v>
                </c:pt>
                <c:pt idx="1">
                  <c:v>-2.0902418164708081</c:v>
                </c:pt>
                <c:pt idx="2">
                  <c:v>4.0773343365525534</c:v>
                </c:pt>
                <c:pt idx="3">
                  <c:v>3.7425609529020818</c:v>
                </c:pt>
                <c:pt idx="4">
                  <c:v>3.292726457917496</c:v>
                </c:pt>
                <c:pt idx="5">
                  <c:v>-4.1197663689582384</c:v>
                </c:pt>
                <c:pt idx="6">
                  <c:v>2.6953100762124933</c:v>
                </c:pt>
                <c:pt idx="7">
                  <c:v>2.1450777522615567</c:v>
                </c:pt>
                <c:pt idx="8">
                  <c:v>-5.3067085830639513</c:v>
                </c:pt>
                <c:pt idx="9">
                  <c:v>-5.0806563651608485</c:v>
                </c:pt>
                <c:pt idx="10">
                  <c:v>-0.79836032700229964</c:v>
                </c:pt>
                <c:pt idx="11">
                  <c:v>6.4614400749475749</c:v>
                </c:pt>
                <c:pt idx="12">
                  <c:v>-1.2140506360010619</c:v>
                </c:pt>
                <c:pt idx="13">
                  <c:v>4.1608248719015535</c:v>
                </c:pt>
                <c:pt idx="14">
                  <c:v>1.8178421325016529</c:v>
                </c:pt>
                <c:pt idx="15">
                  <c:v>2.3540180921951048</c:v>
                </c:pt>
                <c:pt idx="16">
                  <c:v>0.30114026791514448</c:v>
                </c:pt>
                <c:pt idx="17">
                  <c:v>-1.5840552761577555</c:v>
                </c:pt>
                <c:pt idx="18">
                  <c:v>-4.0947891134210721</c:v>
                </c:pt>
                <c:pt idx="19">
                  <c:v>-3.1941370395015056</c:v>
                </c:pt>
                <c:pt idx="20">
                  <c:v>5.2837892092327365E-2</c:v>
                </c:pt>
                <c:pt idx="21">
                  <c:v>-1.8395750783236053</c:v>
                </c:pt>
                <c:pt idx="22">
                  <c:v>5.850609377784977</c:v>
                </c:pt>
                <c:pt idx="23">
                  <c:v>-2.8776588808137973</c:v>
                </c:pt>
                <c:pt idx="24">
                  <c:v>3.1913426492670993</c:v>
                </c:pt>
                <c:pt idx="25">
                  <c:v>-5.7383954220085798E-2</c:v>
                </c:pt>
                <c:pt idx="26">
                  <c:v>-2.2997560462146822</c:v>
                </c:pt>
                <c:pt idx="27">
                  <c:v>-9.3642921290897903</c:v>
                </c:pt>
                <c:pt idx="28">
                  <c:v>1.6969936027631149</c:v>
                </c:pt>
                <c:pt idx="29">
                  <c:v>-2.4944807310178021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FD0-4976-944D-D226B76D1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293048"/>
        <c:axId val="675296000"/>
      </c:scatterChart>
      <c:valAx>
        <c:axId val="675293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E.R.A.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75296000"/>
        <c:crosses val="autoZero"/>
        <c:crossBetween val="midCat"/>
      </c:valAx>
      <c:valAx>
        <c:axId val="675296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52930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Runs Scored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BB2011NEW!$D$2:$D$31</c:f>
              <c:numCache>
                <c:formatCode>General</c:formatCode>
                <c:ptCount val="30"/>
                <c:pt idx="0">
                  <c:v>708</c:v>
                </c:pt>
                <c:pt idx="1">
                  <c:v>875</c:v>
                </c:pt>
                <c:pt idx="2">
                  <c:v>654</c:v>
                </c:pt>
                <c:pt idx="3">
                  <c:v>704</c:v>
                </c:pt>
                <c:pt idx="4">
                  <c:v>787</c:v>
                </c:pt>
                <c:pt idx="5">
                  <c:v>730</c:v>
                </c:pt>
                <c:pt idx="6">
                  <c:v>667</c:v>
                </c:pt>
                <c:pt idx="7">
                  <c:v>619</c:v>
                </c:pt>
                <c:pt idx="8">
                  <c:v>867</c:v>
                </c:pt>
                <c:pt idx="9">
                  <c:v>645</c:v>
                </c:pt>
                <c:pt idx="10">
                  <c:v>556</c:v>
                </c:pt>
                <c:pt idx="11">
                  <c:v>707</c:v>
                </c:pt>
                <c:pt idx="12">
                  <c:v>855</c:v>
                </c:pt>
                <c:pt idx="13">
                  <c:v>743</c:v>
                </c:pt>
                <c:pt idx="14">
                  <c:v>731</c:v>
                </c:pt>
                <c:pt idx="15">
                  <c:v>641</c:v>
                </c:pt>
                <c:pt idx="16">
                  <c:v>654</c:v>
                </c:pt>
                <c:pt idx="17">
                  <c:v>735</c:v>
                </c:pt>
                <c:pt idx="18">
                  <c:v>735</c:v>
                </c:pt>
                <c:pt idx="19">
                  <c:v>615</c:v>
                </c:pt>
                <c:pt idx="20">
                  <c:v>644</c:v>
                </c:pt>
                <c:pt idx="21">
                  <c:v>625</c:v>
                </c:pt>
                <c:pt idx="22">
                  <c:v>721</c:v>
                </c:pt>
                <c:pt idx="23">
                  <c:v>718</c:v>
                </c:pt>
                <c:pt idx="24">
                  <c:v>713</c:v>
                </c:pt>
                <c:pt idx="25">
                  <c:v>610</c:v>
                </c:pt>
                <c:pt idx="26">
                  <c:v>762</c:v>
                </c:pt>
                <c:pt idx="27">
                  <c:v>593</c:v>
                </c:pt>
                <c:pt idx="28">
                  <c:v>570</c:v>
                </c:pt>
                <c:pt idx="29">
                  <c:v>624</c:v>
                </c:pt>
              </c:numCache>
            </c:numRef>
          </c:xVal>
          <c:yVal>
            <c:numRef>
              <c:f>Modelfinal!$C$27:$C$56</c:f>
              <c:numCache>
                <c:formatCode>General</c:formatCode>
                <c:ptCount val="30"/>
                <c:pt idx="0">
                  <c:v>4.5758538082022682</c:v>
                </c:pt>
                <c:pt idx="1">
                  <c:v>-2.0902418164708081</c:v>
                </c:pt>
                <c:pt idx="2">
                  <c:v>4.0773343365525534</c:v>
                </c:pt>
                <c:pt idx="3">
                  <c:v>3.7425609529020818</c:v>
                </c:pt>
                <c:pt idx="4">
                  <c:v>3.292726457917496</c:v>
                </c:pt>
                <c:pt idx="5">
                  <c:v>-4.1197663689582384</c:v>
                </c:pt>
                <c:pt idx="6">
                  <c:v>2.6953100762124933</c:v>
                </c:pt>
                <c:pt idx="7">
                  <c:v>2.1450777522615567</c:v>
                </c:pt>
                <c:pt idx="8">
                  <c:v>-5.3067085830639513</c:v>
                </c:pt>
                <c:pt idx="9">
                  <c:v>-5.0806563651608485</c:v>
                </c:pt>
                <c:pt idx="10">
                  <c:v>-0.79836032700229964</c:v>
                </c:pt>
                <c:pt idx="11">
                  <c:v>6.4614400749475749</c:v>
                </c:pt>
                <c:pt idx="12">
                  <c:v>-1.2140506360010619</c:v>
                </c:pt>
                <c:pt idx="13">
                  <c:v>4.1608248719015535</c:v>
                </c:pt>
                <c:pt idx="14">
                  <c:v>1.8178421325016529</c:v>
                </c:pt>
                <c:pt idx="15">
                  <c:v>2.3540180921951048</c:v>
                </c:pt>
                <c:pt idx="16">
                  <c:v>0.30114026791514448</c:v>
                </c:pt>
                <c:pt idx="17">
                  <c:v>-1.5840552761577555</c:v>
                </c:pt>
                <c:pt idx="18">
                  <c:v>-4.0947891134210721</c:v>
                </c:pt>
                <c:pt idx="19">
                  <c:v>-3.1941370395015056</c:v>
                </c:pt>
                <c:pt idx="20">
                  <c:v>5.2837892092327365E-2</c:v>
                </c:pt>
                <c:pt idx="21">
                  <c:v>-1.8395750783236053</c:v>
                </c:pt>
                <c:pt idx="22">
                  <c:v>5.850609377784977</c:v>
                </c:pt>
                <c:pt idx="23">
                  <c:v>-2.8776588808137973</c:v>
                </c:pt>
                <c:pt idx="24">
                  <c:v>3.1913426492670993</c:v>
                </c:pt>
                <c:pt idx="25">
                  <c:v>-5.7383954220085798E-2</c:v>
                </c:pt>
                <c:pt idx="26">
                  <c:v>-2.2997560462146822</c:v>
                </c:pt>
                <c:pt idx="27">
                  <c:v>-9.3642921290897903</c:v>
                </c:pt>
                <c:pt idx="28">
                  <c:v>1.6969936027631149</c:v>
                </c:pt>
                <c:pt idx="29">
                  <c:v>-2.4944807310178021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60-419B-A035-9B4B0888E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549664"/>
        <c:axId val="645545728"/>
      </c:scatterChart>
      <c:valAx>
        <c:axId val="645549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Runs Scored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5545728"/>
        <c:crosses val="autoZero"/>
        <c:crossBetween val="midCat"/>
      </c:valAx>
      <c:valAx>
        <c:axId val="645545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55496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Saves 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BB2011NEW!$E$2:$E$31</c:f>
              <c:numCache>
                <c:formatCode>General</c:formatCode>
                <c:ptCount val="30"/>
                <c:pt idx="0">
                  <c:v>32</c:v>
                </c:pt>
                <c:pt idx="1">
                  <c:v>36</c:v>
                </c:pt>
                <c:pt idx="2">
                  <c:v>42</c:v>
                </c:pt>
                <c:pt idx="3">
                  <c:v>38</c:v>
                </c:pt>
                <c:pt idx="4">
                  <c:v>52</c:v>
                </c:pt>
                <c:pt idx="5">
                  <c:v>37</c:v>
                </c:pt>
                <c:pt idx="6">
                  <c:v>39</c:v>
                </c:pt>
                <c:pt idx="7">
                  <c:v>32</c:v>
                </c:pt>
                <c:pt idx="8">
                  <c:v>47</c:v>
                </c:pt>
                <c:pt idx="9">
                  <c:v>39</c:v>
                </c:pt>
                <c:pt idx="10">
                  <c:v>39</c:v>
                </c:pt>
                <c:pt idx="11">
                  <c:v>32</c:v>
                </c:pt>
                <c:pt idx="12">
                  <c:v>38</c:v>
                </c:pt>
                <c:pt idx="13">
                  <c:v>33</c:v>
                </c:pt>
                <c:pt idx="14">
                  <c:v>58</c:v>
                </c:pt>
                <c:pt idx="15">
                  <c:v>52</c:v>
                </c:pt>
                <c:pt idx="16">
                  <c:v>40</c:v>
                </c:pt>
                <c:pt idx="17">
                  <c:v>39</c:v>
                </c:pt>
                <c:pt idx="18">
                  <c:v>41</c:v>
                </c:pt>
                <c:pt idx="19">
                  <c:v>25</c:v>
                </c:pt>
                <c:pt idx="20">
                  <c:v>40</c:v>
                </c:pt>
                <c:pt idx="21">
                  <c:v>40</c:v>
                </c:pt>
                <c:pt idx="22">
                  <c:v>47</c:v>
                </c:pt>
                <c:pt idx="23">
                  <c:v>43</c:v>
                </c:pt>
                <c:pt idx="24">
                  <c:v>47</c:v>
                </c:pt>
                <c:pt idx="25">
                  <c:v>43</c:v>
                </c:pt>
                <c:pt idx="26">
                  <c:v>47</c:v>
                </c:pt>
                <c:pt idx="27">
                  <c:v>44</c:v>
                </c:pt>
                <c:pt idx="28">
                  <c:v>52</c:v>
                </c:pt>
                <c:pt idx="29">
                  <c:v>49</c:v>
                </c:pt>
              </c:numCache>
            </c:numRef>
          </c:xVal>
          <c:yVal>
            <c:numRef>
              <c:f>Modelfinal!$C$27:$C$56</c:f>
              <c:numCache>
                <c:formatCode>General</c:formatCode>
                <c:ptCount val="30"/>
                <c:pt idx="0">
                  <c:v>4.5758538082022682</c:v>
                </c:pt>
                <c:pt idx="1">
                  <c:v>-2.0902418164708081</c:v>
                </c:pt>
                <c:pt idx="2">
                  <c:v>4.0773343365525534</c:v>
                </c:pt>
                <c:pt idx="3">
                  <c:v>3.7425609529020818</c:v>
                </c:pt>
                <c:pt idx="4">
                  <c:v>3.292726457917496</c:v>
                </c:pt>
                <c:pt idx="5">
                  <c:v>-4.1197663689582384</c:v>
                </c:pt>
                <c:pt idx="6">
                  <c:v>2.6953100762124933</c:v>
                </c:pt>
                <c:pt idx="7">
                  <c:v>2.1450777522615567</c:v>
                </c:pt>
                <c:pt idx="8">
                  <c:v>-5.3067085830639513</c:v>
                </c:pt>
                <c:pt idx="9">
                  <c:v>-5.0806563651608485</c:v>
                </c:pt>
                <c:pt idx="10">
                  <c:v>-0.79836032700229964</c:v>
                </c:pt>
                <c:pt idx="11">
                  <c:v>6.4614400749475749</c:v>
                </c:pt>
                <c:pt idx="12">
                  <c:v>-1.2140506360010619</c:v>
                </c:pt>
                <c:pt idx="13">
                  <c:v>4.1608248719015535</c:v>
                </c:pt>
                <c:pt idx="14">
                  <c:v>1.8178421325016529</c:v>
                </c:pt>
                <c:pt idx="15">
                  <c:v>2.3540180921951048</c:v>
                </c:pt>
                <c:pt idx="16">
                  <c:v>0.30114026791514448</c:v>
                </c:pt>
                <c:pt idx="17">
                  <c:v>-1.5840552761577555</c:v>
                </c:pt>
                <c:pt idx="18">
                  <c:v>-4.0947891134210721</c:v>
                </c:pt>
                <c:pt idx="19">
                  <c:v>-3.1941370395015056</c:v>
                </c:pt>
                <c:pt idx="20">
                  <c:v>5.2837892092327365E-2</c:v>
                </c:pt>
                <c:pt idx="21">
                  <c:v>-1.8395750783236053</c:v>
                </c:pt>
                <c:pt idx="22">
                  <c:v>5.850609377784977</c:v>
                </c:pt>
                <c:pt idx="23">
                  <c:v>-2.8776588808137973</c:v>
                </c:pt>
                <c:pt idx="24">
                  <c:v>3.1913426492670993</c:v>
                </c:pt>
                <c:pt idx="25">
                  <c:v>-5.7383954220085798E-2</c:v>
                </c:pt>
                <c:pt idx="26">
                  <c:v>-2.2997560462146822</c:v>
                </c:pt>
                <c:pt idx="27">
                  <c:v>-9.3642921290897903</c:v>
                </c:pt>
                <c:pt idx="28">
                  <c:v>1.6969936027631149</c:v>
                </c:pt>
                <c:pt idx="29">
                  <c:v>-2.4944807310178021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1D-4F0A-B371-4BD4B839C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141880"/>
        <c:axId val="508256360"/>
      </c:scatterChart>
      <c:valAx>
        <c:axId val="686141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Saves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8256360"/>
        <c:crosses val="autoZero"/>
        <c:crossBetween val="midCat"/>
      </c:valAx>
      <c:valAx>
        <c:axId val="5082563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61418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E.R.A.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Wins</c:v>
          </c:tx>
          <c:spPr>
            <a:ln w="28575">
              <a:noFill/>
            </a:ln>
          </c:spPr>
          <c:xVal>
            <c:numRef>
              <c:f>BB2011NEW!$C$2:$C$31</c:f>
              <c:numCache>
                <c:formatCode>0.00</c:formatCode>
                <c:ptCount val="30"/>
                <c:pt idx="0">
                  <c:v>4.8899999999999997</c:v>
                </c:pt>
                <c:pt idx="1">
                  <c:v>4.2</c:v>
                </c:pt>
                <c:pt idx="2">
                  <c:v>4.0999999999999996</c:v>
                </c:pt>
                <c:pt idx="3">
                  <c:v>4.2300000000000004</c:v>
                </c:pt>
                <c:pt idx="4">
                  <c:v>4.04</c:v>
                </c:pt>
                <c:pt idx="5">
                  <c:v>4.4400000000000004</c:v>
                </c:pt>
                <c:pt idx="6">
                  <c:v>3.57</c:v>
                </c:pt>
                <c:pt idx="7">
                  <c:v>4.58</c:v>
                </c:pt>
                <c:pt idx="8">
                  <c:v>3.73</c:v>
                </c:pt>
                <c:pt idx="9">
                  <c:v>3.71</c:v>
                </c:pt>
                <c:pt idx="10">
                  <c:v>3.9</c:v>
                </c:pt>
                <c:pt idx="11">
                  <c:v>3.58</c:v>
                </c:pt>
                <c:pt idx="12">
                  <c:v>3.79</c:v>
                </c:pt>
                <c:pt idx="13">
                  <c:v>4.32</c:v>
                </c:pt>
                <c:pt idx="14">
                  <c:v>3.8</c:v>
                </c:pt>
                <c:pt idx="15">
                  <c:v>3.48</c:v>
                </c:pt>
                <c:pt idx="16">
                  <c:v>4.33</c:v>
                </c:pt>
                <c:pt idx="17">
                  <c:v>4.16</c:v>
                </c:pt>
                <c:pt idx="18">
                  <c:v>4.43</c:v>
                </c:pt>
                <c:pt idx="19">
                  <c:v>4.51</c:v>
                </c:pt>
                <c:pt idx="20">
                  <c:v>3.54</c:v>
                </c:pt>
                <c:pt idx="21">
                  <c:v>3.95</c:v>
                </c:pt>
                <c:pt idx="22">
                  <c:v>3.63</c:v>
                </c:pt>
                <c:pt idx="23">
                  <c:v>4.1900000000000004</c:v>
                </c:pt>
                <c:pt idx="24">
                  <c:v>3.02</c:v>
                </c:pt>
                <c:pt idx="25">
                  <c:v>4.04</c:v>
                </c:pt>
                <c:pt idx="26">
                  <c:v>3.74</c:v>
                </c:pt>
                <c:pt idx="27">
                  <c:v>3.42</c:v>
                </c:pt>
                <c:pt idx="28">
                  <c:v>3.2</c:v>
                </c:pt>
                <c:pt idx="29">
                  <c:v>3.58</c:v>
                </c:pt>
              </c:numCache>
            </c:numRef>
          </c:xVal>
          <c:yVal>
            <c:numRef>
              <c:f>BB2011NEW!$G$2:$G$31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85-4197-845F-4EE081F5C704}"/>
            </c:ext>
          </c:extLst>
        </c:ser>
        <c:ser>
          <c:idx val="1"/>
          <c:order val="1"/>
          <c:tx>
            <c:v>Predicted Wins</c:v>
          </c:tx>
          <c:spPr>
            <a:ln w="28575">
              <a:noFill/>
            </a:ln>
          </c:spPr>
          <c:xVal>
            <c:numRef>
              <c:f>BB2011NEW!$C$2:$C$31</c:f>
              <c:numCache>
                <c:formatCode>0.00</c:formatCode>
                <c:ptCount val="30"/>
                <c:pt idx="0">
                  <c:v>4.8899999999999997</c:v>
                </c:pt>
                <c:pt idx="1">
                  <c:v>4.2</c:v>
                </c:pt>
                <c:pt idx="2">
                  <c:v>4.0999999999999996</c:v>
                </c:pt>
                <c:pt idx="3">
                  <c:v>4.2300000000000004</c:v>
                </c:pt>
                <c:pt idx="4">
                  <c:v>4.04</c:v>
                </c:pt>
                <c:pt idx="5">
                  <c:v>4.4400000000000004</c:v>
                </c:pt>
                <c:pt idx="6">
                  <c:v>3.57</c:v>
                </c:pt>
                <c:pt idx="7">
                  <c:v>4.58</c:v>
                </c:pt>
                <c:pt idx="8">
                  <c:v>3.73</c:v>
                </c:pt>
                <c:pt idx="9">
                  <c:v>3.71</c:v>
                </c:pt>
                <c:pt idx="10">
                  <c:v>3.9</c:v>
                </c:pt>
                <c:pt idx="11">
                  <c:v>3.58</c:v>
                </c:pt>
                <c:pt idx="12">
                  <c:v>3.79</c:v>
                </c:pt>
                <c:pt idx="13">
                  <c:v>4.32</c:v>
                </c:pt>
                <c:pt idx="14">
                  <c:v>3.8</c:v>
                </c:pt>
                <c:pt idx="15">
                  <c:v>3.48</c:v>
                </c:pt>
                <c:pt idx="16">
                  <c:v>4.33</c:v>
                </c:pt>
                <c:pt idx="17">
                  <c:v>4.16</c:v>
                </c:pt>
                <c:pt idx="18">
                  <c:v>4.43</c:v>
                </c:pt>
                <c:pt idx="19">
                  <c:v>4.51</c:v>
                </c:pt>
                <c:pt idx="20">
                  <c:v>3.54</c:v>
                </c:pt>
                <c:pt idx="21">
                  <c:v>3.95</c:v>
                </c:pt>
                <c:pt idx="22">
                  <c:v>3.63</c:v>
                </c:pt>
                <c:pt idx="23">
                  <c:v>4.1900000000000004</c:v>
                </c:pt>
                <c:pt idx="24">
                  <c:v>3.02</c:v>
                </c:pt>
                <c:pt idx="25">
                  <c:v>4.04</c:v>
                </c:pt>
                <c:pt idx="26">
                  <c:v>3.74</c:v>
                </c:pt>
                <c:pt idx="27">
                  <c:v>3.42</c:v>
                </c:pt>
                <c:pt idx="28">
                  <c:v>3.2</c:v>
                </c:pt>
                <c:pt idx="29">
                  <c:v>3.58</c:v>
                </c:pt>
              </c:numCache>
            </c:numRef>
          </c:xVal>
          <c:yVal>
            <c:numRef>
              <c:f>Modelfinal!$B$27:$B$56</c:f>
              <c:numCache>
                <c:formatCode>General</c:formatCode>
                <c:ptCount val="30"/>
                <c:pt idx="0">
                  <c:v>64.424146191797732</c:v>
                </c:pt>
                <c:pt idx="1">
                  <c:v>92.090241816470808</c:v>
                </c:pt>
                <c:pt idx="2">
                  <c:v>74.922665663447447</c:v>
                </c:pt>
                <c:pt idx="3">
                  <c:v>76.257439047097918</c:v>
                </c:pt>
                <c:pt idx="4">
                  <c:v>91.707273542082504</c:v>
                </c:pt>
                <c:pt idx="5">
                  <c:v>75.119766368958238</c:v>
                </c:pt>
                <c:pt idx="6">
                  <c:v>83.304689923787507</c:v>
                </c:pt>
                <c:pt idx="7">
                  <c:v>60.854922247738443</c:v>
                </c:pt>
                <c:pt idx="8">
                  <c:v>102.30670858306395</c:v>
                </c:pt>
                <c:pt idx="9">
                  <c:v>79.080656365160849</c:v>
                </c:pt>
                <c:pt idx="10">
                  <c:v>67.7983603270023</c:v>
                </c:pt>
                <c:pt idx="11">
                  <c:v>84.538559925052425</c:v>
                </c:pt>
                <c:pt idx="12">
                  <c:v>97.214050636001062</c:v>
                </c:pt>
                <c:pt idx="13">
                  <c:v>76.839175128098447</c:v>
                </c:pt>
                <c:pt idx="14">
                  <c:v>92.182157867498347</c:v>
                </c:pt>
                <c:pt idx="15">
                  <c:v>86.645981907804895</c:v>
                </c:pt>
                <c:pt idx="16">
                  <c:v>70.698859732084856</c:v>
                </c:pt>
                <c:pt idx="17">
                  <c:v>80.584055276157756</c:v>
                </c:pt>
                <c:pt idx="18">
                  <c:v>77.094789113421072</c:v>
                </c:pt>
                <c:pt idx="19">
                  <c:v>59.194137039501506</c:v>
                </c:pt>
                <c:pt idx="20">
                  <c:v>81.947162107907673</c:v>
                </c:pt>
                <c:pt idx="21">
                  <c:v>73.839575078323605</c:v>
                </c:pt>
                <c:pt idx="22">
                  <c:v>90.149390622215023</c:v>
                </c:pt>
                <c:pt idx="23">
                  <c:v>79.877658880813797</c:v>
                </c:pt>
                <c:pt idx="24">
                  <c:v>98.808657350732901</c:v>
                </c:pt>
                <c:pt idx="25">
                  <c:v>72.057383954220086</c:v>
                </c:pt>
                <c:pt idx="26">
                  <c:v>92.299756046214682</c:v>
                </c:pt>
                <c:pt idx="27">
                  <c:v>80.36429212908979</c:v>
                </c:pt>
                <c:pt idx="28">
                  <c:v>84.303006397236885</c:v>
                </c:pt>
                <c:pt idx="29">
                  <c:v>82.494480731017802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85-4197-845F-4EE081F5C7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430480"/>
        <c:axId val="717427200"/>
      </c:scatterChart>
      <c:valAx>
        <c:axId val="71743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E.R.A.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17427200"/>
        <c:crosses val="autoZero"/>
        <c:crossBetween val="midCat"/>
      </c:valAx>
      <c:valAx>
        <c:axId val="717427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74304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Runs Scored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Wins</c:v>
          </c:tx>
          <c:spPr>
            <a:ln w="28575">
              <a:noFill/>
            </a:ln>
          </c:spPr>
          <c:xVal>
            <c:numRef>
              <c:f>BB2011NEW!$D$2:$D$31</c:f>
              <c:numCache>
                <c:formatCode>General</c:formatCode>
                <c:ptCount val="30"/>
                <c:pt idx="0">
                  <c:v>708</c:v>
                </c:pt>
                <c:pt idx="1">
                  <c:v>875</c:v>
                </c:pt>
                <c:pt idx="2">
                  <c:v>654</c:v>
                </c:pt>
                <c:pt idx="3">
                  <c:v>704</c:v>
                </c:pt>
                <c:pt idx="4">
                  <c:v>787</c:v>
                </c:pt>
                <c:pt idx="5">
                  <c:v>730</c:v>
                </c:pt>
                <c:pt idx="6">
                  <c:v>667</c:v>
                </c:pt>
                <c:pt idx="7">
                  <c:v>619</c:v>
                </c:pt>
                <c:pt idx="8">
                  <c:v>867</c:v>
                </c:pt>
                <c:pt idx="9">
                  <c:v>645</c:v>
                </c:pt>
                <c:pt idx="10">
                  <c:v>556</c:v>
                </c:pt>
                <c:pt idx="11">
                  <c:v>707</c:v>
                </c:pt>
                <c:pt idx="12">
                  <c:v>855</c:v>
                </c:pt>
                <c:pt idx="13">
                  <c:v>743</c:v>
                </c:pt>
                <c:pt idx="14">
                  <c:v>731</c:v>
                </c:pt>
                <c:pt idx="15">
                  <c:v>641</c:v>
                </c:pt>
                <c:pt idx="16">
                  <c:v>654</c:v>
                </c:pt>
                <c:pt idx="17">
                  <c:v>735</c:v>
                </c:pt>
                <c:pt idx="18">
                  <c:v>735</c:v>
                </c:pt>
                <c:pt idx="19">
                  <c:v>615</c:v>
                </c:pt>
                <c:pt idx="20">
                  <c:v>644</c:v>
                </c:pt>
                <c:pt idx="21">
                  <c:v>625</c:v>
                </c:pt>
                <c:pt idx="22">
                  <c:v>721</c:v>
                </c:pt>
                <c:pt idx="23">
                  <c:v>718</c:v>
                </c:pt>
                <c:pt idx="24">
                  <c:v>713</c:v>
                </c:pt>
                <c:pt idx="25">
                  <c:v>610</c:v>
                </c:pt>
                <c:pt idx="26">
                  <c:v>762</c:v>
                </c:pt>
                <c:pt idx="27">
                  <c:v>593</c:v>
                </c:pt>
                <c:pt idx="28">
                  <c:v>570</c:v>
                </c:pt>
                <c:pt idx="29">
                  <c:v>624</c:v>
                </c:pt>
              </c:numCache>
            </c:numRef>
          </c:xVal>
          <c:yVal>
            <c:numRef>
              <c:f>BB2011NEW!$G$2:$G$31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10-4805-A15C-A34F32A179BE}"/>
            </c:ext>
          </c:extLst>
        </c:ser>
        <c:ser>
          <c:idx val="1"/>
          <c:order val="1"/>
          <c:tx>
            <c:v>Predicted Wins</c:v>
          </c:tx>
          <c:spPr>
            <a:ln w="28575">
              <a:noFill/>
            </a:ln>
          </c:spPr>
          <c:xVal>
            <c:numRef>
              <c:f>BB2011NEW!$D$2:$D$31</c:f>
              <c:numCache>
                <c:formatCode>General</c:formatCode>
                <c:ptCount val="30"/>
                <c:pt idx="0">
                  <c:v>708</c:v>
                </c:pt>
                <c:pt idx="1">
                  <c:v>875</c:v>
                </c:pt>
                <c:pt idx="2">
                  <c:v>654</c:v>
                </c:pt>
                <c:pt idx="3">
                  <c:v>704</c:v>
                </c:pt>
                <c:pt idx="4">
                  <c:v>787</c:v>
                </c:pt>
                <c:pt idx="5">
                  <c:v>730</c:v>
                </c:pt>
                <c:pt idx="6">
                  <c:v>667</c:v>
                </c:pt>
                <c:pt idx="7">
                  <c:v>619</c:v>
                </c:pt>
                <c:pt idx="8">
                  <c:v>867</c:v>
                </c:pt>
                <c:pt idx="9">
                  <c:v>645</c:v>
                </c:pt>
                <c:pt idx="10">
                  <c:v>556</c:v>
                </c:pt>
                <c:pt idx="11">
                  <c:v>707</c:v>
                </c:pt>
                <c:pt idx="12">
                  <c:v>855</c:v>
                </c:pt>
                <c:pt idx="13">
                  <c:v>743</c:v>
                </c:pt>
                <c:pt idx="14">
                  <c:v>731</c:v>
                </c:pt>
                <c:pt idx="15">
                  <c:v>641</c:v>
                </c:pt>
                <c:pt idx="16">
                  <c:v>654</c:v>
                </c:pt>
                <c:pt idx="17">
                  <c:v>735</c:v>
                </c:pt>
                <c:pt idx="18">
                  <c:v>735</c:v>
                </c:pt>
                <c:pt idx="19">
                  <c:v>615</c:v>
                </c:pt>
                <c:pt idx="20">
                  <c:v>644</c:v>
                </c:pt>
                <c:pt idx="21">
                  <c:v>625</c:v>
                </c:pt>
                <c:pt idx="22">
                  <c:v>721</c:v>
                </c:pt>
                <c:pt idx="23">
                  <c:v>718</c:v>
                </c:pt>
                <c:pt idx="24">
                  <c:v>713</c:v>
                </c:pt>
                <c:pt idx="25">
                  <c:v>610</c:v>
                </c:pt>
                <c:pt idx="26">
                  <c:v>762</c:v>
                </c:pt>
                <c:pt idx="27">
                  <c:v>593</c:v>
                </c:pt>
                <c:pt idx="28">
                  <c:v>570</c:v>
                </c:pt>
                <c:pt idx="29">
                  <c:v>624</c:v>
                </c:pt>
              </c:numCache>
            </c:numRef>
          </c:xVal>
          <c:yVal>
            <c:numRef>
              <c:f>Modelfinal!$B$27:$B$56</c:f>
              <c:numCache>
                <c:formatCode>General</c:formatCode>
                <c:ptCount val="30"/>
                <c:pt idx="0">
                  <c:v>64.424146191797732</c:v>
                </c:pt>
                <c:pt idx="1">
                  <c:v>92.090241816470808</c:v>
                </c:pt>
                <c:pt idx="2">
                  <c:v>74.922665663447447</c:v>
                </c:pt>
                <c:pt idx="3">
                  <c:v>76.257439047097918</c:v>
                </c:pt>
                <c:pt idx="4">
                  <c:v>91.707273542082504</c:v>
                </c:pt>
                <c:pt idx="5">
                  <c:v>75.119766368958238</c:v>
                </c:pt>
                <c:pt idx="6">
                  <c:v>83.304689923787507</c:v>
                </c:pt>
                <c:pt idx="7">
                  <c:v>60.854922247738443</c:v>
                </c:pt>
                <c:pt idx="8">
                  <c:v>102.30670858306395</c:v>
                </c:pt>
                <c:pt idx="9">
                  <c:v>79.080656365160849</c:v>
                </c:pt>
                <c:pt idx="10">
                  <c:v>67.7983603270023</c:v>
                </c:pt>
                <c:pt idx="11">
                  <c:v>84.538559925052425</c:v>
                </c:pt>
                <c:pt idx="12">
                  <c:v>97.214050636001062</c:v>
                </c:pt>
                <c:pt idx="13">
                  <c:v>76.839175128098447</c:v>
                </c:pt>
                <c:pt idx="14">
                  <c:v>92.182157867498347</c:v>
                </c:pt>
                <c:pt idx="15">
                  <c:v>86.645981907804895</c:v>
                </c:pt>
                <c:pt idx="16">
                  <c:v>70.698859732084856</c:v>
                </c:pt>
                <c:pt idx="17">
                  <c:v>80.584055276157756</c:v>
                </c:pt>
                <c:pt idx="18">
                  <c:v>77.094789113421072</c:v>
                </c:pt>
                <c:pt idx="19">
                  <c:v>59.194137039501506</c:v>
                </c:pt>
                <c:pt idx="20">
                  <c:v>81.947162107907673</c:v>
                </c:pt>
                <c:pt idx="21">
                  <c:v>73.839575078323605</c:v>
                </c:pt>
                <c:pt idx="22">
                  <c:v>90.149390622215023</c:v>
                </c:pt>
                <c:pt idx="23">
                  <c:v>79.877658880813797</c:v>
                </c:pt>
                <c:pt idx="24">
                  <c:v>98.808657350732901</c:v>
                </c:pt>
                <c:pt idx="25">
                  <c:v>72.057383954220086</c:v>
                </c:pt>
                <c:pt idx="26">
                  <c:v>92.299756046214682</c:v>
                </c:pt>
                <c:pt idx="27">
                  <c:v>80.36429212908979</c:v>
                </c:pt>
                <c:pt idx="28">
                  <c:v>84.303006397236885</c:v>
                </c:pt>
                <c:pt idx="29">
                  <c:v>82.494480731017802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710-4805-A15C-A34F32A17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428840"/>
        <c:axId val="717433432"/>
      </c:scatterChart>
      <c:valAx>
        <c:axId val="717428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Runs Scored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7433432"/>
        <c:crosses val="autoZero"/>
        <c:crossBetween val="midCat"/>
      </c:valAx>
      <c:valAx>
        <c:axId val="717433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74288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Saves 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Wins</c:v>
          </c:tx>
          <c:spPr>
            <a:ln w="28575">
              <a:noFill/>
            </a:ln>
          </c:spPr>
          <c:xVal>
            <c:numRef>
              <c:f>BB2011NEW!$E$2:$E$31</c:f>
              <c:numCache>
                <c:formatCode>General</c:formatCode>
                <c:ptCount val="30"/>
                <c:pt idx="0">
                  <c:v>32</c:v>
                </c:pt>
                <c:pt idx="1">
                  <c:v>36</c:v>
                </c:pt>
                <c:pt idx="2">
                  <c:v>42</c:v>
                </c:pt>
                <c:pt idx="3">
                  <c:v>38</c:v>
                </c:pt>
                <c:pt idx="4">
                  <c:v>52</c:v>
                </c:pt>
                <c:pt idx="5">
                  <c:v>37</c:v>
                </c:pt>
                <c:pt idx="6">
                  <c:v>39</c:v>
                </c:pt>
                <c:pt idx="7">
                  <c:v>32</c:v>
                </c:pt>
                <c:pt idx="8">
                  <c:v>47</c:v>
                </c:pt>
                <c:pt idx="9">
                  <c:v>39</c:v>
                </c:pt>
                <c:pt idx="10">
                  <c:v>39</c:v>
                </c:pt>
                <c:pt idx="11">
                  <c:v>32</c:v>
                </c:pt>
                <c:pt idx="12">
                  <c:v>38</c:v>
                </c:pt>
                <c:pt idx="13">
                  <c:v>33</c:v>
                </c:pt>
                <c:pt idx="14">
                  <c:v>58</c:v>
                </c:pt>
                <c:pt idx="15">
                  <c:v>52</c:v>
                </c:pt>
                <c:pt idx="16">
                  <c:v>40</c:v>
                </c:pt>
                <c:pt idx="17">
                  <c:v>39</c:v>
                </c:pt>
                <c:pt idx="18">
                  <c:v>41</c:v>
                </c:pt>
                <c:pt idx="19">
                  <c:v>25</c:v>
                </c:pt>
                <c:pt idx="20">
                  <c:v>40</c:v>
                </c:pt>
                <c:pt idx="21">
                  <c:v>40</c:v>
                </c:pt>
                <c:pt idx="22">
                  <c:v>47</c:v>
                </c:pt>
                <c:pt idx="23">
                  <c:v>43</c:v>
                </c:pt>
                <c:pt idx="24">
                  <c:v>47</c:v>
                </c:pt>
                <c:pt idx="25">
                  <c:v>43</c:v>
                </c:pt>
                <c:pt idx="26">
                  <c:v>47</c:v>
                </c:pt>
                <c:pt idx="27">
                  <c:v>44</c:v>
                </c:pt>
                <c:pt idx="28">
                  <c:v>52</c:v>
                </c:pt>
                <c:pt idx="29">
                  <c:v>49</c:v>
                </c:pt>
              </c:numCache>
            </c:numRef>
          </c:xVal>
          <c:yVal>
            <c:numRef>
              <c:f>BB2011NEW!$G$2:$G$31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E5-4599-9036-06CBF514C67A}"/>
            </c:ext>
          </c:extLst>
        </c:ser>
        <c:ser>
          <c:idx val="1"/>
          <c:order val="1"/>
          <c:tx>
            <c:v>Predicted Wins</c:v>
          </c:tx>
          <c:spPr>
            <a:ln w="28575">
              <a:noFill/>
            </a:ln>
          </c:spPr>
          <c:xVal>
            <c:numRef>
              <c:f>BB2011NEW!$E$2:$E$31</c:f>
              <c:numCache>
                <c:formatCode>General</c:formatCode>
                <c:ptCount val="30"/>
                <c:pt idx="0">
                  <c:v>32</c:v>
                </c:pt>
                <c:pt idx="1">
                  <c:v>36</c:v>
                </c:pt>
                <c:pt idx="2">
                  <c:v>42</c:v>
                </c:pt>
                <c:pt idx="3">
                  <c:v>38</c:v>
                </c:pt>
                <c:pt idx="4">
                  <c:v>52</c:v>
                </c:pt>
                <c:pt idx="5">
                  <c:v>37</c:v>
                </c:pt>
                <c:pt idx="6">
                  <c:v>39</c:v>
                </c:pt>
                <c:pt idx="7">
                  <c:v>32</c:v>
                </c:pt>
                <c:pt idx="8">
                  <c:v>47</c:v>
                </c:pt>
                <c:pt idx="9">
                  <c:v>39</c:v>
                </c:pt>
                <c:pt idx="10">
                  <c:v>39</c:v>
                </c:pt>
                <c:pt idx="11">
                  <c:v>32</c:v>
                </c:pt>
                <c:pt idx="12">
                  <c:v>38</c:v>
                </c:pt>
                <c:pt idx="13">
                  <c:v>33</c:v>
                </c:pt>
                <c:pt idx="14">
                  <c:v>58</c:v>
                </c:pt>
                <c:pt idx="15">
                  <c:v>52</c:v>
                </c:pt>
                <c:pt idx="16">
                  <c:v>40</c:v>
                </c:pt>
                <c:pt idx="17">
                  <c:v>39</c:v>
                </c:pt>
                <c:pt idx="18">
                  <c:v>41</c:v>
                </c:pt>
                <c:pt idx="19">
                  <c:v>25</c:v>
                </c:pt>
                <c:pt idx="20">
                  <c:v>40</c:v>
                </c:pt>
                <c:pt idx="21">
                  <c:v>40</c:v>
                </c:pt>
                <c:pt idx="22">
                  <c:v>47</c:v>
                </c:pt>
                <c:pt idx="23">
                  <c:v>43</c:v>
                </c:pt>
                <c:pt idx="24">
                  <c:v>47</c:v>
                </c:pt>
                <c:pt idx="25">
                  <c:v>43</c:v>
                </c:pt>
                <c:pt idx="26">
                  <c:v>47</c:v>
                </c:pt>
                <c:pt idx="27">
                  <c:v>44</c:v>
                </c:pt>
                <c:pt idx="28">
                  <c:v>52</c:v>
                </c:pt>
                <c:pt idx="29">
                  <c:v>49</c:v>
                </c:pt>
              </c:numCache>
            </c:numRef>
          </c:xVal>
          <c:yVal>
            <c:numRef>
              <c:f>Modelfinal!$B$27:$B$56</c:f>
              <c:numCache>
                <c:formatCode>General</c:formatCode>
                <c:ptCount val="30"/>
                <c:pt idx="0">
                  <c:v>64.424146191797732</c:v>
                </c:pt>
                <c:pt idx="1">
                  <c:v>92.090241816470808</c:v>
                </c:pt>
                <c:pt idx="2">
                  <c:v>74.922665663447447</c:v>
                </c:pt>
                <c:pt idx="3">
                  <c:v>76.257439047097918</c:v>
                </c:pt>
                <c:pt idx="4">
                  <c:v>91.707273542082504</c:v>
                </c:pt>
                <c:pt idx="5">
                  <c:v>75.119766368958238</c:v>
                </c:pt>
                <c:pt idx="6">
                  <c:v>83.304689923787507</c:v>
                </c:pt>
                <c:pt idx="7">
                  <c:v>60.854922247738443</c:v>
                </c:pt>
                <c:pt idx="8">
                  <c:v>102.30670858306395</c:v>
                </c:pt>
                <c:pt idx="9">
                  <c:v>79.080656365160849</c:v>
                </c:pt>
                <c:pt idx="10">
                  <c:v>67.7983603270023</c:v>
                </c:pt>
                <c:pt idx="11">
                  <c:v>84.538559925052425</c:v>
                </c:pt>
                <c:pt idx="12">
                  <c:v>97.214050636001062</c:v>
                </c:pt>
                <c:pt idx="13">
                  <c:v>76.839175128098447</c:v>
                </c:pt>
                <c:pt idx="14">
                  <c:v>92.182157867498347</c:v>
                </c:pt>
                <c:pt idx="15">
                  <c:v>86.645981907804895</c:v>
                </c:pt>
                <c:pt idx="16">
                  <c:v>70.698859732084856</c:v>
                </c:pt>
                <c:pt idx="17">
                  <c:v>80.584055276157756</c:v>
                </c:pt>
                <c:pt idx="18">
                  <c:v>77.094789113421072</c:v>
                </c:pt>
                <c:pt idx="19">
                  <c:v>59.194137039501506</c:v>
                </c:pt>
                <c:pt idx="20">
                  <c:v>81.947162107907673</c:v>
                </c:pt>
                <c:pt idx="21">
                  <c:v>73.839575078323605</c:v>
                </c:pt>
                <c:pt idx="22">
                  <c:v>90.149390622215023</c:v>
                </c:pt>
                <c:pt idx="23">
                  <c:v>79.877658880813797</c:v>
                </c:pt>
                <c:pt idx="24">
                  <c:v>98.808657350732901</c:v>
                </c:pt>
                <c:pt idx="25">
                  <c:v>72.057383954220086</c:v>
                </c:pt>
                <c:pt idx="26">
                  <c:v>92.299756046214682</c:v>
                </c:pt>
                <c:pt idx="27">
                  <c:v>80.36429212908979</c:v>
                </c:pt>
                <c:pt idx="28">
                  <c:v>84.303006397236885</c:v>
                </c:pt>
                <c:pt idx="29">
                  <c:v>82.494480731017802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E5-4599-9036-06CBF514C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113024"/>
        <c:axId val="778113352"/>
      </c:scatterChart>
      <c:valAx>
        <c:axId val="77811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Saves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8113352"/>
        <c:crosses val="autoZero"/>
        <c:crossBetween val="midCat"/>
      </c:valAx>
      <c:valAx>
        <c:axId val="778113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811302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Modelfinal!$H$41:$H$46</c:f>
              <c:strCache>
                <c:ptCount val="6"/>
                <c:pt idx="0">
                  <c:v>-9.364292129</c:v>
                </c:pt>
                <c:pt idx="1">
                  <c:v>-6.199145688</c:v>
                </c:pt>
                <c:pt idx="2">
                  <c:v>-3.033999247</c:v>
                </c:pt>
                <c:pt idx="3">
                  <c:v>0.131147193</c:v>
                </c:pt>
                <c:pt idx="4">
                  <c:v>3.296293634</c:v>
                </c:pt>
                <c:pt idx="5">
                  <c:v>More</c:v>
                </c:pt>
              </c:strCache>
            </c:strRef>
          </c:cat>
          <c:val>
            <c:numRef>
              <c:f>Modelfinal!$I$41:$I$46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C6-4028-A8B4-AA2068E80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5593336"/>
        <c:axId val="675589072"/>
      </c:barChart>
      <c:catAx>
        <c:axId val="675593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5589072"/>
        <c:crosses val="autoZero"/>
        <c:auto val="1"/>
        <c:lblAlgn val="ctr"/>
        <c:lblOffset val="100"/>
        <c:noMultiLvlLbl val="0"/>
      </c:catAx>
      <c:valAx>
        <c:axId val="6755890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55933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Modelfinal!$J$41:$J$46</c:f>
              <c:strCache>
                <c:ptCount val="6"/>
                <c:pt idx="0">
                  <c:v>0.131147193</c:v>
                </c:pt>
                <c:pt idx="1">
                  <c:v>3.296293634</c:v>
                </c:pt>
                <c:pt idx="2">
                  <c:v>More</c:v>
                </c:pt>
                <c:pt idx="3">
                  <c:v>-3.033999247</c:v>
                </c:pt>
                <c:pt idx="4">
                  <c:v>-9.364292129</c:v>
                </c:pt>
                <c:pt idx="5">
                  <c:v>-6.199145688</c:v>
                </c:pt>
              </c:strCache>
            </c:strRef>
          </c:cat>
          <c:val>
            <c:numRef>
              <c:f>Modelfinal!$K$41:$K$46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A3-49FC-AA2E-BA351E0E1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5587760"/>
        <c:axId val="675592680"/>
      </c:barChart>
      <c:catAx>
        <c:axId val="67558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5592680"/>
        <c:crosses val="autoZero"/>
        <c:auto val="1"/>
        <c:lblAlgn val="ctr"/>
        <c:lblOffset val="100"/>
        <c:noMultiLvlLbl val="0"/>
      </c:catAx>
      <c:valAx>
        <c:axId val="6755926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558776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E.R.A.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BB2011NEW!$C$2:$C$31</c:f>
              <c:numCache>
                <c:formatCode>0.00</c:formatCode>
                <c:ptCount val="30"/>
                <c:pt idx="0">
                  <c:v>4.8899999999999997</c:v>
                </c:pt>
                <c:pt idx="1">
                  <c:v>4.2</c:v>
                </c:pt>
                <c:pt idx="2">
                  <c:v>4.0999999999999996</c:v>
                </c:pt>
                <c:pt idx="3">
                  <c:v>4.2300000000000004</c:v>
                </c:pt>
                <c:pt idx="4">
                  <c:v>4.04</c:v>
                </c:pt>
                <c:pt idx="5">
                  <c:v>4.4400000000000004</c:v>
                </c:pt>
                <c:pt idx="6">
                  <c:v>3.57</c:v>
                </c:pt>
                <c:pt idx="7">
                  <c:v>4.58</c:v>
                </c:pt>
                <c:pt idx="8">
                  <c:v>3.73</c:v>
                </c:pt>
                <c:pt idx="9">
                  <c:v>3.71</c:v>
                </c:pt>
                <c:pt idx="10">
                  <c:v>3.9</c:v>
                </c:pt>
                <c:pt idx="11">
                  <c:v>3.58</c:v>
                </c:pt>
                <c:pt idx="12">
                  <c:v>3.79</c:v>
                </c:pt>
                <c:pt idx="13">
                  <c:v>4.32</c:v>
                </c:pt>
                <c:pt idx="14">
                  <c:v>3.8</c:v>
                </c:pt>
                <c:pt idx="15">
                  <c:v>3.48</c:v>
                </c:pt>
                <c:pt idx="16">
                  <c:v>4.33</c:v>
                </c:pt>
                <c:pt idx="17">
                  <c:v>4.16</c:v>
                </c:pt>
                <c:pt idx="18">
                  <c:v>4.43</c:v>
                </c:pt>
                <c:pt idx="19">
                  <c:v>4.51</c:v>
                </c:pt>
                <c:pt idx="20">
                  <c:v>3.54</c:v>
                </c:pt>
                <c:pt idx="21">
                  <c:v>3.95</c:v>
                </c:pt>
                <c:pt idx="22">
                  <c:v>3.63</c:v>
                </c:pt>
                <c:pt idx="23">
                  <c:v>4.1900000000000004</c:v>
                </c:pt>
                <c:pt idx="24">
                  <c:v>3.02</c:v>
                </c:pt>
                <c:pt idx="25">
                  <c:v>4.04</c:v>
                </c:pt>
                <c:pt idx="26">
                  <c:v>3.74</c:v>
                </c:pt>
                <c:pt idx="27">
                  <c:v>3.42</c:v>
                </c:pt>
                <c:pt idx="28">
                  <c:v>3.2</c:v>
                </c:pt>
                <c:pt idx="29">
                  <c:v>3.58</c:v>
                </c:pt>
              </c:numCache>
            </c:numRef>
          </c:xVal>
          <c:yVal>
            <c:numRef>
              <c:f>Sheet6!$C$27:$C$56</c:f>
              <c:numCache>
                <c:formatCode>General</c:formatCode>
                <c:ptCount val="30"/>
                <c:pt idx="0">
                  <c:v>4.5758538082022682</c:v>
                </c:pt>
                <c:pt idx="1">
                  <c:v>-2.0902418164708081</c:v>
                </c:pt>
                <c:pt idx="2">
                  <c:v>4.0773343365525534</c:v>
                </c:pt>
                <c:pt idx="3">
                  <c:v>3.7425609529020818</c:v>
                </c:pt>
                <c:pt idx="4">
                  <c:v>3.292726457917496</c:v>
                </c:pt>
                <c:pt idx="5">
                  <c:v>-4.1197663689582384</c:v>
                </c:pt>
                <c:pt idx="6">
                  <c:v>2.6953100762124933</c:v>
                </c:pt>
                <c:pt idx="7">
                  <c:v>2.1450777522615567</c:v>
                </c:pt>
                <c:pt idx="8">
                  <c:v>-5.3067085830639513</c:v>
                </c:pt>
                <c:pt idx="9">
                  <c:v>-5.0806563651608485</c:v>
                </c:pt>
                <c:pt idx="10">
                  <c:v>-0.79836032700229964</c:v>
                </c:pt>
                <c:pt idx="11">
                  <c:v>6.4614400749475749</c:v>
                </c:pt>
                <c:pt idx="12">
                  <c:v>-1.2140506360010619</c:v>
                </c:pt>
                <c:pt idx="13">
                  <c:v>4.1608248719015535</c:v>
                </c:pt>
                <c:pt idx="14">
                  <c:v>1.8178421325016529</c:v>
                </c:pt>
                <c:pt idx="15">
                  <c:v>2.3540180921951048</c:v>
                </c:pt>
                <c:pt idx="16">
                  <c:v>0.30114026791514448</c:v>
                </c:pt>
                <c:pt idx="17">
                  <c:v>-1.5840552761577555</c:v>
                </c:pt>
                <c:pt idx="18">
                  <c:v>-4.0947891134210721</c:v>
                </c:pt>
                <c:pt idx="19">
                  <c:v>-3.1941370395015056</c:v>
                </c:pt>
                <c:pt idx="20">
                  <c:v>5.2837892092327365E-2</c:v>
                </c:pt>
                <c:pt idx="21">
                  <c:v>-1.8395750783236053</c:v>
                </c:pt>
                <c:pt idx="22">
                  <c:v>5.850609377784977</c:v>
                </c:pt>
                <c:pt idx="23">
                  <c:v>-2.8776588808137973</c:v>
                </c:pt>
                <c:pt idx="24">
                  <c:v>3.1913426492670993</c:v>
                </c:pt>
                <c:pt idx="25">
                  <c:v>-5.7383954220085798E-2</c:v>
                </c:pt>
                <c:pt idx="26">
                  <c:v>-2.2997560462146822</c:v>
                </c:pt>
                <c:pt idx="27">
                  <c:v>-9.3642921290897903</c:v>
                </c:pt>
                <c:pt idx="28">
                  <c:v>1.6969936027631149</c:v>
                </c:pt>
                <c:pt idx="29">
                  <c:v>-2.4944807310178021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1BE-4FD1-8600-32388111E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405584"/>
        <c:axId val="668401976"/>
      </c:scatterChart>
      <c:valAx>
        <c:axId val="668405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E.R.A.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68401976"/>
        <c:crosses val="autoZero"/>
        <c:crossBetween val="midCat"/>
      </c:valAx>
      <c:valAx>
        <c:axId val="668401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840558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Runs Scored  Residual Plot</a:t>
            </a:r>
          </a:p>
        </c:rich>
      </c:tx>
      <c:layout>
        <c:manualLayout>
          <c:xMode val="edge"/>
          <c:yMode val="edge"/>
          <c:x val="0.29421861329833771"/>
          <c:y val="0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BB2011NEW!$D$2:$D$31</c:f>
              <c:numCache>
                <c:formatCode>General</c:formatCode>
                <c:ptCount val="30"/>
                <c:pt idx="0">
                  <c:v>708</c:v>
                </c:pt>
                <c:pt idx="1">
                  <c:v>875</c:v>
                </c:pt>
                <c:pt idx="2">
                  <c:v>654</c:v>
                </c:pt>
                <c:pt idx="3">
                  <c:v>704</c:v>
                </c:pt>
                <c:pt idx="4">
                  <c:v>787</c:v>
                </c:pt>
                <c:pt idx="5">
                  <c:v>730</c:v>
                </c:pt>
                <c:pt idx="6">
                  <c:v>667</c:v>
                </c:pt>
                <c:pt idx="7">
                  <c:v>619</c:v>
                </c:pt>
                <c:pt idx="8">
                  <c:v>867</c:v>
                </c:pt>
                <c:pt idx="9">
                  <c:v>645</c:v>
                </c:pt>
                <c:pt idx="10">
                  <c:v>556</c:v>
                </c:pt>
                <c:pt idx="11">
                  <c:v>707</c:v>
                </c:pt>
                <c:pt idx="12">
                  <c:v>855</c:v>
                </c:pt>
                <c:pt idx="13">
                  <c:v>743</c:v>
                </c:pt>
                <c:pt idx="14">
                  <c:v>731</c:v>
                </c:pt>
                <c:pt idx="15">
                  <c:v>641</c:v>
                </c:pt>
                <c:pt idx="16">
                  <c:v>654</c:v>
                </c:pt>
                <c:pt idx="17">
                  <c:v>735</c:v>
                </c:pt>
                <c:pt idx="18">
                  <c:v>735</c:v>
                </c:pt>
                <c:pt idx="19">
                  <c:v>615</c:v>
                </c:pt>
                <c:pt idx="20">
                  <c:v>644</c:v>
                </c:pt>
                <c:pt idx="21">
                  <c:v>625</c:v>
                </c:pt>
                <c:pt idx="22">
                  <c:v>721</c:v>
                </c:pt>
                <c:pt idx="23">
                  <c:v>718</c:v>
                </c:pt>
                <c:pt idx="24">
                  <c:v>713</c:v>
                </c:pt>
                <c:pt idx="25">
                  <c:v>610</c:v>
                </c:pt>
                <c:pt idx="26">
                  <c:v>762</c:v>
                </c:pt>
                <c:pt idx="27">
                  <c:v>593</c:v>
                </c:pt>
                <c:pt idx="28">
                  <c:v>570</c:v>
                </c:pt>
                <c:pt idx="29">
                  <c:v>624</c:v>
                </c:pt>
              </c:numCache>
            </c:numRef>
          </c:xVal>
          <c:yVal>
            <c:numRef>
              <c:f>Sheet6!$C$27:$C$56</c:f>
              <c:numCache>
                <c:formatCode>General</c:formatCode>
                <c:ptCount val="30"/>
                <c:pt idx="0">
                  <c:v>4.5758538082022682</c:v>
                </c:pt>
                <c:pt idx="1">
                  <c:v>-2.0902418164708081</c:v>
                </c:pt>
                <c:pt idx="2">
                  <c:v>4.0773343365525534</c:v>
                </c:pt>
                <c:pt idx="3">
                  <c:v>3.7425609529020818</c:v>
                </c:pt>
                <c:pt idx="4">
                  <c:v>3.292726457917496</c:v>
                </c:pt>
                <c:pt idx="5">
                  <c:v>-4.1197663689582384</c:v>
                </c:pt>
                <c:pt idx="6">
                  <c:v>2.6953100762124933</c:v>
                </c:pt>
                <c:pt idx="7">
                  <c:v>2.1450777522615567</c:v>
                </c:pt>
                <c:pt idx="8">
                  <c:v>-5.3067085830639513</c:v>
                </c:pt>
                <c:pt idx="9">
                  <c:v>-5.0806563651608485</c:v>
                </c:pt>
                <c:pt idx="10">
                  <c:v>-0.79836032700229964</c:v>
                </c:pt>
                <c:pt idx="11">
                  <c:v>6.4614400749475749</c:v>
                </c:pt>
                <c:pt idx="12">
                  <c:v>-1.2140506360010619</c:v>
                </c:pt>
                <c:pt idx="13">
                  <c:v>4.1608248719015535</c:v>
                </c:pt>
                <c:pt idx="14">
                  <c:v>1.8178421325016529</c:v>
                </c:pt>
                <c:pt idx="15">
                  <c:v>2.3540180921951048</c:v>
                </c:pt>
                <c:pt idx="16">
                  <c:v>0.30114026791514448</c:v>
                </c:pt>
                <c:pt idx="17">
                  <c:v>-1.5840552761577555</c:v>
                </c:pt>
                <c:pt idx="18">
                  <c:v>-4.0947891134210721</c:v>
                </c:pt>
                <c:pt idx="19">
                  <c:v>-3.1941370395015056</c:v>
                </c:pt>
                <c:pt idx="20">
                  <c:v>5.2837892092327365E-2</c:v>
                </c:pt>
                <c:pt idx="21">
                  <c:v>-1.8395750783236053</c:v>
                </c:pt>
                <c:pt idx="22">
                  <c:v>5.850609377784977</c:v>
                </c:pt>
                <c:pt idx="23">
                  <c:v>-2.8776588808137973</c:v>
                </c:pt>
                <c:pt idx="24">
                  <c:v>3.1913426492670993</c:v>
                </c:pt>
                <c:pt idx="25">
                  <c:v>-5.7383954220085798E-2</c:v>
                </c:pt>
                <c:pt idx="26">
                  <c:v>-2.2997560462146822</c:v>
                </c:pt>
                <c:pt idx="27">
                  <c:v>-9.3642921290897903</c:v>
                </c:pt>
                <c:pt idx="28">
                  <c:v>1.6969936027631149</c:v>
                </c:pt>
                <c:pt idx="29">
                  <c:v>-2.4944807310178021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06-4475-BC11-6B260EDCD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402632"/>
        <c:axId val="668405584"/>
      </c:scatterChart>
      <c:valAx>
        <c:axId val="668402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Runs Scored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8405584"/>
        <c:crosses val="autoZero"/>
        <c:crossBetween val="midCat"/>
      </c:valAx>
      <c:valAx>
        <c:axId val="668405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84026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Saves 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BB2011NEW!$E$2:$E$31</c:f>
              <c:numCache>
                <c:formatCode>General</c:formatCode>
                <c:ptCount val="30"/>
                <c:pt idx="0">
                  <c:v>32</c:v>
                </c:pt>
                <c:pt idx="1">
                  <c:v>36</c:v>
                </c:pt>
                <c:pt idx="2">
                  <c:v>42</c:v>
                </c:pt>
                <c:pt idx="3">
                  <c:v>38</c:v>
                </c:pt>
                <c:pt idx="4">
                  <c:v>52</c:v>
                </c:pt>
                <c:pt idx="5">
                  <c:v>37</c:v>
                </c:pt>
                <c:pt idx="6">
                  <c:v>39</c:v>
                </c:pt>
                <c:pt idx="7">
                  <c:v>32</c:v>
                </c:pt>
                <c:pt idx="8">
                  <c:v>47</c:v>
                </c:pt>
                <c:pt idx="9">
                  <c:v>39</c:v>
                </c:pt>
                <c:pt idx="10">
                  <c:v>39</c:v>
                </c:pt>
                <c:pt idx="11">
                  <c:v>32</c:v>
                </c:pt>
                <c:pt idx="12">
                  <c:v>38</c:v>
                </c:pt>
                <c:pt idx="13">
                  <c:v>33</c:v>
                </c:pt>
                <c:pt idx="14">
                  <c:v>58</c:v>
                </c:pt>
                <c:pt idx="15">
                  <c:v>52</c:v>
                </c:pt>
                <c:pt idx="16">
                  <c:v>40</c:v>
                </c:pt>
                <c:pt idx="17">
                  <c:v>39</c:v>
                </c:pt>
                <c:pt idx="18">
                  <c:v>41</c:v>
                </c:pt>
                <c:pt idx="19">
                  <c:v>25</c:v>
                </c:pt>
                <c:pt idx="20">
                  <c:v>40</c:v>
                </c:pt>
                <c:pt idx="21">
                  <c:v>40</c:v>
                </c:pt>
                <c:pt idx="22">
                  <c:v>47</c:v>
                </c:pt>
                <c:pt idx="23">
                  <c:v>43</c:v>
                </c:pt>
                <c:pt idx="24">
                  <c:v>47</c:v>
                </c:pt>
                <c:pt idx="25">
                  <c:v>43</c:v>
                </c:pt>
                <c:pt idx="26">
                  <c:v>47</c:v>
                </c:pt>
                <c:pt idx="27">
                  <c:v>44</c:v>
                </c:pt>
                <c:pt idx="28">
                  <c:v>52</c:v>
                </c:pt>
                <c:pt idx="29">
                  <c:v>49</c:v>
                </c:pt>
              </c:numCache>
            </c:numRef>
          </c:xVal>
          <c:yVal>
            <c:numRef>
              <c:f>Sheet6!$C$27:$C$56</c:f>
              <c:numCache>
                <c:formatCode>General</c:formatCode>
                <c:ptCount val="30"/>
                <c:pt idx="0">
                  <c:v>4.5758538082022682</c:v>
                </c:pt>
                <c:pt idx="1">
                  <c:v>-2.0902418164708081</c:v>
                </c:pt>
                <c:pt idx="2">
                  <c:v>4.0773343365525534</c:v>
                </c:pt>
                <c:pt idx="3">
                  <c:v>3.7425609529020818</c:v>
                </c:pt>
                <c:pt idx="4">
                  <c:v>3.292726457917496</c:v>
                </c:pt>
                <c:pt idx="5">
                  <c:v>-4.1197663689582384</c:v>
                </c:pt>
                <c:pt idx="6">
                  <c:v>2.6953100762124933</c:v>
                </c:pt>
                <c:pt idx="7">
                  <c:v>2.1450777522615567</c:v>
                </c:pt>
                <c:pt idx="8">
                  <c:v>-5.3067085830639513</c:v>
                </c:pt>
                <c:pt idx="9">
                  <c:v>-5.0806563651608485</c:v>
                </c:pt>
                <c:pt idx="10">
                  <c:v>-0.79836032700229964</c:v>
                </c:pt>
                <c:pt idx="11">
                  <c:v>6.4614400749475749</c:v>
                </c:pt>
                <c:pt idx="12">
                  <c:v>-1.2140506360010619</c:v>
                </c:pt>
                <c:pt idx="13">
                  <c:v>4.1608248719015535</c:v>
                </c:pt>
                <c:pt idx="14">
                  <c:v>1.8178421325016529</c:v>
                </c:pt>
                <c:pt idx="15">
                  <c:v>2.3540180921951048</c:v>
                </c:pt>
                <c:pt idx="16">
                  <c:v>0.30114026791514448</c:v>
                </c:pt>
                <c:pt idx="17">
                  <c:v>-1.5840552761577555</c:v>
                </c:pt>
                <c:pt idx="18">
                  <c:v>-4.0947891134210721</c:v>
                </c:pt>
                <c:pt idx="19">
                  <c:v>-3.1941370395015056</c:v>
                </c:pt>
                <c:pt idx="20">
                  <c:v>5.2837892092327365E-2</c:v>
                </c:pt>
                <c:pt idx="21">
                  <c:v>-1.8395750783236053</c:v>
                </c:pt>
                <c:pt idx="22">
                  <c:v>5.850609377784977</c:v>
                </c:pt>
                <c:pt idx="23">
                  <c:v>-2.8776588808137973</c:v>
                </c:pt>
                <c:pt idx="24">
                  <c:v>3.1913426492670993</c:v>
                </c:pt>
                <c:pt idx="25">
                  <c:v>-5.7383954220085798E-2</c:v>
                </c:pt>
                <c:pt idx="26">
                  <c:v>-2.2997560462146822</c:v>
                </c:pt>
                <c:pt idx="27">
                  <c:v>-9.3642921290897903</c:v>
                </c:pt>
                <c:pt idx="28">
                  <c:v>1.6969936027631149</c:v>
                </c:pt>
                <c:pt idx="29">
                  <c:v>-2.4944807310178021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18-4CCE-A153-7810A5D92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313888"/>
        <c:axId val="672316840"/>
      </c:scatterChart>
      <c:valAx>
        <c:axId val="67231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Saves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2316840"/>
        <c:crosses val="autoZero"/>
        <c:crossBetween val="midCat"/>
      </c:valAx>
      <c:valAx>
        <c:axId val="672316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23138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E.R.A.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Wins</c:v>
          </c:tx>
          <c:spPr>
            <a:ln w="28575">
              <a:noFill/>
            </a:ln>
          </c:spPr>
          <c:xVal>
            <c:numRef>
              <c:f>BB2011NEW!$C$2:$C$31</c:f>
              <c:numCache>
                <c:formatCode>0.00</c:formatCode>
                <c:ptCount val="30"/>
                <c:pt idx="0">
                  <c:v>4.8899999999999997</c:v>
                </c:pt>
                <c:pt idx="1">
                  <c:v>4.2</c:v>
                </c:pt>
                <c:pt idx="2">
                  <c:v>4.0999999999999996</c:v>
                </c:pt>
                <c:pt idx="3">
                  <c:v>4.2300000000000004</c:v>
                </c:pt>
                <c:pt idx="4">
                  <c:v>4.04</c:v>
                </c:pt>
                <c:pt idx="5">
                  <c:v>4.4400000000000004</c:v>
                </c:pt>
                <c:pt idx="6">
                  <c:v>3.57</c:v>
                </c:pt>
                <c:pt idx="7">
                  <c:v>4.58</c:v>
                </c:pt>
                <c:pt idx="8">
                  <c:v>3.73</c:v>
                </c:pt>
                <c:pt idx="9">
                  <c:v>3.71</c:v>
                </c:pt>
                <c:pt idx="10">
                  <c:v>3.9</c:v>
                </c:pt>
                <c:pt idx="11">
                  <c:v>3.58</c:v>
                </c:pt>
                <c:pt idx="12">
                  <c:v>3.79</c:v>
                </c:pt>
                <c:pt idx="13">
                  <c:v>4.32</c:v>
                </c:pt>
                <c:pt idx="14">
                  <c:v>3.8</c:v>
                </c:pt>
                <c:pt idx="15">
                  <c:v>3.48</c:v>
                </c:pt>
                <c:pt idx="16">
                  <c:v>4.33</c:v>
                </c:pt>
                <c:pt idx="17">
                  <c:v>4.16</c:v>
                </c:pt>
                <c:pt idx="18">
                  <c:v>4.43</c:v>
                </c:pt>
                <c:pt idx="19">
                  <c:v>4.51</c:v>
                </c:pt>
                <c:pt idx="20">
                  <c:v>3.54</c:v>
                </c:pt>
                <c:pt idx="21">
                  <c:v>3.95</c:v>
                </c:pt>
                <c:pt idx="22">
                  <c:v>3.63</c:v>
                </c:pt>
                <c:pt idx="23">
                  <c:v>4.1900000000000004</c:v>
                </c:pt>
                <c:pt idx="24">
                  <c:v>3.02</c:v>
                </c:pt>
                <c:pt idx="25">
                  <c:v>4.04</c:v>
                </c:pt>
                <c:pt idx="26">
                  <c:v>3.74</c:v>
                </c:pt>
                <c:pt idx="27">
                  <c:v>3.42</c:v>
                </c:pt>
                <c:pt idx="28">
                  <c:v>3.2</c:v>
                </c:pt>
                <c:pt idx="29">
                  <c:v>3.58</c:v>
                </c:pt>
              </c:numCache>
            </c:numRef>
          </c:xVal>
          <c:yVal>
            <c:numRef>
              <c:f>BB2011NEW!$G$2:$G$31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350-4C1C-8382-16962DFBCBF3}"/>
            </c:ext>
          </c:extLst>
        </c:ser>
        <c:ser>
          <c:idx val="1"/>
          <c:order val="1"/>
          <c:tx>
            <c:v>Predicted Wins</c:v>
          </c:tx>
          <c:spPr>
            <a:ln w="28575">
              <a:noFill/>
            </a:ln>
          </c:spPr>
          <c:xVal>
            <c:numRef>
              <c:f>BB2011NEW!$C$2:$C$31</c:f>
              <c:numCache>
                <c:formatCode>0.00</c:formatCode>
                <c:ptCount val="30"/>
                <c:pt idx="0">
                  <c:v>4.8899999999999997</c:v>
                </c:pt>
                <c:pt idx="1">
                  <c:v>4.2</c:v>
                </c:pt>
                <c:pt idx="2">
                  <c:v>4.0999999999999996</c:v>
                </c:pt>
                <c:pt idx="3">
                  <c:v>4.2300000000000004</c:v>
                </c:pt>
                <c:pt idx="4">
                  <c:v>4.04</c:v>
                </c:pt>
                <c:pt idx="5">
                  <c:v>4.4400000000000004</c:v>
                </c:pt>
                <c:pt idx="6">
                  <c:v>3.57</c:v>
                </c:pt>
                <c:pt idx="7">
                  <c:v>4.58</c:v>
                </c:pt>
                <c:pt idx="8">
                  <c:v>3.73</c:v>
                </c:pt>
                <c:pt idx="9">
                  <c:v>3.71</c:v>
                </c:pt>
                <c:pt idx="10">
                  <c:v>3.9</c:v>
                </c:pt>
                <c:pt idx="11">
                  <c:v>3.58</c:v>
                </c:pt>
                <c:pt idx="12">
                  <c:v>3.79</c:v>
                </c:pt>
                <c:pt idx="13">
                  <c:v>4.32</c:v>
                </c:pt>
                <c:pt idx="14">
                  <c:v>3.8</c:v>
                </c:pt>
                <c:pt idx="15">
                  <c:v>3.48</c:v>
                </c:pt>
                <c:pt idx="16">
                  <c:v>4.33</c:v>
                </c:pt>
                <c:pt idx="17">
                  <c:v>4.16</c:v>
                </c:pt>
                <c:pt idx="18">
                  <c:v>4.43</c:v>
                </c:pt>
                <c:pt idx="19">
                  <c:v>4.51</c:v>
                </c:pt>
                <c:pt idx="20">
                  <c:v>3.54</c:v>
                </c:pt>
                <c:pt idx="21">
                  <c:v>3.95</c:v>
                </c:pt>
                <c:pt idx="22">
                  <c:v>3.63</c:v>
                </c:pt>
                <c:pt idx="23">
                  <c:v>4.1900000000000004</c:v>
                </c:pt>
                <c:pt idx="24">
                  <c:v>3.02</c:v>
                </c:pt>
                <c:pt idx="25">
                  <c:v>4.04</c:v>
                </c:pt>
                <c:pt idx="26">
                  <c:v>3.74</c:v>
                </c:pt>
                <c:pt idx="27">
                  <c:v>3.42</c:v>
                </c:pt>
                <c:pt idx="28">
                  <c:v>3.2</c:v>
                </c:pt>
                <c:pt idx="29">
                  <c:v>3.58</c:v>
                </c:pt>
              </c:numCache>
            </c:numRef>
          </c:xVal>
          <c:yVal>
            <c:numRef>
              <c:f>Sheet6!$B$27:$B$56</c:f>
              <c:numCache>
                <c:formatCode>General</c:formatCode>
                <c:ptCount val="30"/>
                <c:pt idx="0">
                  <c:v>64.424146191797732</c:v>
                </c:pt>
                <c:pt idx="1">
                  <c:v>92.090241816470808</c:v>
                </c:pt>
                <c:pt idx="2">
                  <c:v>74.922665663447447</c:v>
                </c:pt>
                <c:pt idx="3">
                  <c:v>76.257439047097918</c:v>
                </c:pt>
                <c:pt idx="4">
                  <c:v>91.707273542082504</c:v>
                </c:pt>
                <c:pt idx="5">
                  <c:v>75.119766368958238</c:v>
                </c:pt>
                <c:pt idx="6">
                  <c:v>83.304689923787507</c:v>
                </c:pt>
                <c:pt idx="7">
                  <c:v>60.854922247738443</c:v>
                </c:pt>
                <c:pt idx="8">
                  <c:v>102.30670858306395</c:v>
                </c:pt>
                <c:pt idx="9">
                  <c:v>79.080656365160849</c:v>
                </c:pt>
                <c:pt idx="10">
                  <c:v>67.7983603270023</c:v>
                </c:pt>
                <c:pt idx="11">
                  <c:v>84.538559925052425</c:v>
                </c:pt>
                <c:pt idx="12">
                  <c:v>97.214050636001062</c:v>
                </c:pt>
                <c:pt idx="13">
                  <c:v>76.839175128098447</c:v>
                </c:pt>
                <c:pt idx="14">
                  <c:v>92.182157867498347</c:v>
                </c:pt>
                <c:pt idx="15">
                  <c:v>86.645981907804895</c:v>
                </c:pt>
                <c:pt idx="16">
                  <c:v>70.698859732084856</c:v>
                </c:pt>
                <c:pt idx="17">
                  <c:v>80.584055276157756</c:v>
                </c:pt>
                <c:pt idx="18">
                  <c:v>77.094789113421072</c:v>
                </c:pt>
                <c:pt idx="19">
                  <c:v>59.194137039501506</c:v>
                </c:pt>
                <c:pt idx="20">
                  <c:v>81.947162107907673</c:v>
                </c:pt>
                <c:pt idx="21">
                  <c:v>73.839575078323605</c:v>
                </c:pt>
                <c:pt idx="22">
                  <c:v>90.149390622215023</c:v>
                </c:pt>
                <c:pt idx="23">
                  <c:v>79.877658880813797</c:v>
                </c:pt>
                <c:pt idx="24">
                  <c:v>98.808657350732901</c:v>
                </c:pt>
                <c:pt idx="25">
                  <c:v>72.057383954220086</c:v>
                </c:pt>
                <c:pt idx="26">
                  <c:v>92.299756046214682</c:v>
                </c:pt>
                <c:pt idx="27">
                  <c:v>80.36429212908979</c:v>
                </c:pt>
                <c:pt idx="28">
                  <c:v>84.303006397236885</c:v>
                </c:pt>
                <c:pt idx="29">
                  <c:v>82.494480731017802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50-4C1C-8382-16962DFBC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790448"/>
        <c:axId val="673790776"/>
      </c:scatterChart>
      <c:valAx>
        <c:axId val="673790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E.R.A.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73790776"/>
        <c:crosses val="autoZero"/>
        <c:crossBetween val="midCat"/>
      </c:valAx>
      <c:valAx>
        <c:axId val="673790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7904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Runs Scored Line Fit  Plot</a:t>
            </a:r>
          </a:p>
        </c:rich>
      </c:tx>
      <c:layout>
        <c:manualLayout>
          <c:xMode val="edge"/>
          <c:yMode val="edge"/>
          <c:x val="0.29667514216972879"/>
          <c:y val="0.13102119460500963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Wins</c:v>
          </c:tx>
          <c:spPr>
            <a:ln w="28575">
              <a:noFill/>
            </a:ln>
          </c:spPr>
          <c:xVal>
            <c:numRef>
              <c:f>BB2011NEW!$D$2:$D$31</c:f>
              <c:numCache>
                <c:formatCode>General</c:formatCode>
                <c:ptCount val="30"/>
                <c:pt idx="0">
                  <c:v>708</c:v>
                </c:pt>
                <c:pt idx="1">
                  <c:v>875</c:v>
                </c:pt>
                <c:pt idx="2">
                  <c:v>654</c:v>
                </c:pt>
                <c:pt idx="3">
                  <c:v>704</c:v>
                </c:pt>
                <c:pt idx="4">
                  <c:v>787</c:v>
                </c:pt>
                <c:pt idx="5">
                  <c:v>730</c:v>
                </c:pt>
                <c:pt idx="6">
                  <c:v>667</c:v>
                </c:pt>
                <c:pt idx="7">
                  <c:v>619</c:v>
                </c:pt>
                <c:pt idx="8">
                  <c:v>867</c:v>
                </c:pt>
                <c:pt idx="9">
                  <c:v>645</c:v>
                </c:pt>
                <c:pt idx="10">
                  <c:v>556</c:v>
                </c:pt>
                <c:pt idx="11">
                  <c:v>707</c:v>
                </c:pt>
                <c:pt idx="12">
                  <c:v>855</c:v>
                </c:pt>
                <c:pt idx="13">
                  <c:v>743</c:v>
                </c:pt>
                <c:pt idx="14">
                  <c:v>731</c:v>
                </c:pt>
                <c:pt idx="15">
                  <c:v>641</c:v>
                </c:pt>
                <c:pt idx="16">
                  <c:v>654</c:v>
                </c:pt>
                <c:pt idx="17">
                  <c:v>735</c:v>
                </c:pt>
                <c:pt idx="18">
                  <c:v>735</c:v>
                </c:pt>
                <c:pt idx="19">
                  <c:v>615</c:v>
                </c:pt>
                <c:pt idx="20">
                  <c:v>644</c:v>
                </c:pt>
                <c:pt idx="21">
                  <c:v>625</c:v>
                </c:pt>
                <c:pt idx="22">
                  <c:v>721</c:v>
                </c:pt>
                <c:pt idx="23">
                  <c:v>718</c:v>
                </c:pt>
                <c:pt idx="24">
                  <c:v>713</c:v>
                </c:pt>
                <c:pt idx="25">
                  <c:v>610</c:v>
                </c:pt>
                <c:pt idx="26">
                  <c:v>762</c:v>
                </c:pt>
                <c:pt idx="27">
                  <c:v>593</c:v>
                </c:pt>
                <c:pt idx="28">
                  <c:v>570</c:v>
                </c:pt>
                <c:pt idx="29">
                  <c:v>624</c:v>
                </c:pt>
              </c:numCache>
            </c:numRef>
          </c:xVal>
          <c:yVal>
            <c:numRef>
              <c:f>BB2011NEW!$G$2:$G$31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BC-440B-B698-78A7373E10E4}"/>
            </c:ext>
          </c:extLst>
        </c:ser>
        <c:ser>
          <c:idx val="1"/>
          <c:order val="1"/>
          <c:tx>
            <c:v>Predicted Wins</c:v>
          </c:tx>
          <c:spPr>
            <a:ln w="28575">
              <a:noFill/>
            </a:ln>
          </c:spPr>
          <c:xVal>
            <c:numRef>
              <c:f>BB2011NEW!$D$2:$D$31</c:f>
              <c:numCache>
                <c:formatCode>General</c:formatCode>
                <c:ptCount val="30"/>
                <c:pt idx="0">
                  <c:v>708</c:v>
                </c:pt>
                <c:pt idx="1">
                  <c:v>875</c:v>
                </c:pt>
                <c:pt idx="2">
                  <c:v>654</c:v>
                </c:pt>
                <c:pt idx="3">
                  <c:v>704</c:v>
                </c:pt>
                <c:pt idx="4">
                  <c:v>787</c:v>
                </c:pt>
                <c:pt idx="5">
                  <c:v>730</c:v>
                </c:pt>
                <c:pt idx="6">
                  <c:v>667</c:v>
                </c:pt>
                <c:pt idx="7">
                  <c:v>619</c:v>
                </c:pt>
                <c:pt idx="8">
                  <c:v>867</c:v>
                </c:pt>
                <c:pt idx="9">
                  <c:v>645</c:v>
                </c:pt>
                <c:pt idx="10">
                  <c:v>556</c:v>
                </c:pt>
                <c:pt idx="11">
                  <c:v>707</c:v>
                </c:pt>
                <c:pt idx="12">
                  <c:v>855</c:v>
                </c:pt>
                <c:pt idx="13">
                  <c:v>743</c:v>
                </c:pt>
                <c:pt idx="14">
                  <c:v>731</c:v>
                </c:pt>
                <c:pt idx="15">
                  <c:v>641</c:v>
                </c:pt>
                <c:pt idx="16">
                  <c:v>654</c:v>
                </c:pt>
                <c:pt idx="17">
                  <c:v>735</c:v>
                </c:pt>
                <c:pt idx="18">
                  <c:v>735</c:v>
                </c:pt>
                <c:pt idx="19">
                  <c:v>615</c:v>
                </c:pt>
                <c:pt idx="20">
                  <c:v>644</c:v>
                </c:pt>
                <c:pt idx="21">
                  <c:v>625</c:v>
                </c:pt>
                <c:pt idx="22">
                  <c:v>721</c:v>
                </c:pt>
                <c:pt idx="23">
                  <c:v>718</c:v>
                </c:pt>
                <c:pt idx="24">
                  <c:v>713</c:v>
                </c:pt>
                <c:pt idx="25">
                  <c:v>610</c:v>
                </c:pt>
                <c:pt idx="26">
                  <c:v>762</c:v>
                </c:pt>
                <c:pt idx="27">
                  <c:v>593</c:v>
                </c:pt>
                <c:pt idx="28">
                  <c:v>570</c:v>
                </c:pt>
                <c:pt idx="29">
                  <c:v>624</c:v>
                </c:pt>
              </c:numCache>
            </c:numRef>
          </c:xVal>
          <c:yVal>
            <c:numRef>
              <c:f>Sheet6!$B$27:$B$56</c:f>
              <c:numCache>
                <c:formatCode>General</c:formatCode>
                <c:ptCount val="30"/>
                <c:pt idx="0">
                  <c:v>64.424146191797732</c:v>
                </c:pt>
                <c:pt idx="1">
                  <c:v>92.090241816470808</c:v>
                </c:pt>
                <c:pt idx="2">
                  <c:v>74.922665663447447</c:v>
                </c:pt>
                <c:pt idx="3">
                  <c:v>76.257439047097918</c:v>
                </c:pt>
                <c:pt idx="4">
                  <c:v>91.707273542082504</c:v>
                </c:pt>
                <c:pt idx="5">
                  <c:v>75.119766368958238</c:v>
                </c:pt>
                <c:pt idx="6">
                  <c:v>83.304689923787507</c:v>
                </c:pt>
                <c:pt idx="7">
                  <c:v>60.854922247738443</c:v>
                </c:pt>
                <c:pt idx="8">
                  <c:v>102.30670858306395</c:v>
                </c:pt>
                <c:pt idx="9">
                  <c:v>79.080656365160849</c:v>
                </c:pt>
                <c:pt idx="10">
                  <c:v>67.7983603270023</c:v>
                </c:pt>
                <c:pt idx="11">
                  <c:v>84.538559925052425</c:v>
                </c:pt>
                <c:pt idx="12">
                  <c:v>97.214050636001062</c:v>
                </c:pt>
                <c:pt idx="13">
                  <c:v>76.839175128098447</c:v>
                </c:pt>
                <c:pt idx="14">
                  <c:v>92.182157867498347</c:v>
                </c:pt>
                <c:pt idx="15">
                  <c:v>86.645981907804895</c:v>
                </c:pt>
                <c:pt idx="16">
                  <c:v>70.698859732084856</c:v>
                </c:pt>
                <c:pt idx="17">
                  <c:v>80.584055276157756</c:v>
                </c:pt>
                <c:pt idx="18">
                  <c:v>77.094789113421072</c:v>
                </c:pt>
                <c:pt idx="19">
                  <c:v>59.194137039501506</c:v>
                </c:pt>
                <c:pt idx="20">
                  <c:v>81.947162107907673</c:v>
                </c:pt>
                <c:pt idx="21">
                  <c:v>73.839575078323605</c:v>
                </c:pt>
                <c:pt idx="22">
                  <c:v>90.149390622215023</c:v>
                </c:pt>
                <c:pt idx="23">
                  <c:v>79.877658880813797</c:v>
                </c:pt>
                <c:pt idx="24">
                  <c:v>98.808657350732901</c:v>
                </c:pt>
                <c:pt idx="25">
                  <c:v>72.057383954220086</c:v>
                </c:pt>
                <c:pt idx="26">
                  <c:v>92.299756046214682</c:v>
                </c:pt>
                <c:pt idx="27">
                  <c:v>80.36429212908979</c:v>
                </c:pt>
                <c:pt idx="28">
                  <c:v>84.303006397236885</c:v>
                </c:pt>
                <c:pt idx="29">
                  <c:v>82.494480731017802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BC-440B-B698-78A7373E1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653960"/>
        <c:axId val="656657240"/>
      </c:scatterChart>
      <c:valAx>
        <c:axId val="656653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Runs Scored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6657240"/>
        <c:crosses val="autoZero"/>
        <c:crossBetween val="midCat"/>
      </c:valAx>
      <c:valAx>
        <c:axId val="656657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66539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Saves 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Wins</c:v>
          </c:tx>
          <c:spPr>
            <a:ln w="28575">
              <a:noFill/>
            </a:ln>
          </c:spPr>
          <c:xVal>
            <c:numRef>
              <c:f>BB2011NEW!$E$2:$E$31</c:f>
              <c:numCache>
                <c:formatCode>General</c:formatCode>
                <c:ptCount val="30"/>
                <c:pt idx="0">
                  <c:v>32</c:v>
                </c:pt>
                <c:pt idx="1">
                  <c:v>36</c:v>
                </c:pt>
                <c:pt idx="2">
                  <c:v>42</c:v>
                </c:pt>
                <c:pt idx="3">
                  <c:v>38</c:v>
                </c:pt>
                <c:pt idx="4">
                  <c:v>52</c:v>
                </c:pt>
                <c:pt idx="5">
                  <c:v>37</c:v>
                </c:pt>
                <c:pt idx="6">
                  <c:v>39</c:v>
                </c:pt>
                <c:pt idx="7">
                  <c:v>32</c:v>
                </c:pt>
                <c:pt idx="8">
                  <c:v>47</c:v>
                </c:pt>
                <c:pt idx="9">
                  <c:v>39</c:v>
                </c:pt>
                <c:pt idx="10">
                  <c:v>39</c:v>
                </c:pt>
                <c:pt idx="11">
                  <c:v>32</c:v>
                </c:pt>
                <c:pt idx="12">
                  <c:v>38</c:v>
                </c:pt>
                <c:pt idx="13">
                  <c:v>33</c:v>
                </c:pt>
                <c:pt idx="14">
                  <c:v>58</c:v>
                </c:pt>
                <c:pt idx="15">
                  <c:v>52</c:v>
                </c:pt>
                <c:pt idx="16">
                  <c:v>40</c:v>
                </c:pt>
                <c:pt idx="17">
                  <c:v>39</c:v>
                </c:pt>
                <c:pt idx="18">
                  <c:v>41</c:v>
                </c:pt>
                <c:pt idx="19">
                  <c:v>25</c:v>
                </c:pt>
                <c:pt idx="20">
                  <c:v>40</c:v>
                </c:pt>
                <c:pt idx="21">
                  <c:v>40</c:v>
                </c:pt>
                <c:pt idx="22">
                  <c:v>47</c:v>
                </c:pt>
                <c:pt idx="23">
                  <c:v>43</c:v>
                </c:pt>
                <c:pt idx="24">
                  <c:v>47</c:v>
                </c:pt>
                <c:pt idx="25">
                  <c:v>43</c:v>
                </c:pt>
                <c:pt idx="26">
                  <c:v>47</c:v>
                </c:pt>
                <c:pt idx="27">
                  <c:v>44</c:v>
                </c:pt>
                <c:pt idx="28">
                  <c:v>52</c:v>
                </c:pt>
                <c:pt idx="29">
                  <c:v>49</c:v>
                </c:pt>
              </c:numCache>
            </c:numRef>
          </c:xVal>
          <c:yVal>
            <c:numRef>
              <c:f>BB2011NEW!$G$2:$G$31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28-46EA-8AE5-8E7EF8B26552}"/>
            </c:ext>
          </c:extLst>
        </c:ser>
        <c:ser>
          <c:idx val="1"/>
          <c:order val="1"/>
          <c:tx>
            <c:v>Predicted Wins</c:v>
          </c:tx>
          <c:spPr>
            <a:ln w="28575">
              <a:noFill/>
            </a:ln>
          </c:spPr>
          <c:xVal>
            <c:numRef>
              <c:f>BB2011NEW!$E$2:$E$31</c:f>
              <c:numCache>
                <c:formatCode>General</c:formatCode>
                <c:ptCount val="30"/>
                <c:pt idx="0">
                  <c:v>32</c:v>
                </c:pt>
                <c:pt idx="1">
                  <c:v>36</c:v>
                </c:pt>
                <c:pt idx="2">
                  <c:v>42</c:v>
                </c:pt>
                <c:pt idx="3">
                  <c:v>38</c:v>
                </c:pt>
                <c:pt idx="4">
                  <c:v>52</c:v>
                </c:pt>
                <c:pt idx="5">
                  <c:v>37</c:v>
                </c:pt>
                <c:pt idx="6">
                  <c:v>39</c:v>
                </c:pt>
                <c:pt idx="7">
                  <c:v>32</c:v>
                </c:pt>
                <c:pt idx="8">
                  <c:v>47</c:v>
                </c:pt>
                <c:pt idx="9">
                  <c:v>39</c:v>
                </c:pt>
                <c:pt idx="10">
                  <c:v>39</c:v>
                </c:pt>
                <c:pt idx="11">
                  <c:v>32</c:v>
                </c:pt>
                <c:pt idx="12">
                  <c:v>38</c:v>
                </c:pt>
                <c:pt idx="13">
                  <c:v>33</c:v>
                </c:pt>
                <c:pt idx="14">
                  <c:v>58</c:v>
                </c:pt>
                <c:pt idx="15">
                  <c:v>52</c:v>
                </c:pt>
                <c:pt idx="16">
                  <c:v>40</c:v>
                </c:pt>
                <c:pt idx="17">
                  <c:v>39</c:v>
                </c:pt>
                <c:pt idx="18">
                  <c:v>41</c:v>
                </c:pt>
                <c:pt idx="19">
                  <c:v>25</c:v>
                </c:pt>
                <c:pt idx="20">
                  <c:v>40</c:v>
                </c:pt>
                <c:pt idx="21">
                  <c:v>40</c:v>
                </c:pt>
                <c:pt idx="22">
                  <c:v>47</c:v>
                </c:pt>
                <c:pt idx="23">
                  <c:v>43</c:v>
                </c:pt>
                <c:pt idx="24">
                  <c:v>47</c:v>
                </c:pt>
                <c:pt idx="25">
                  <c:v>43</c:v>
                </c:pt>
                <c:pt idx="26">
                  <c:v>47</c:v>
                </c:pt>
                <c:pt idx="27">
                  <c:v>44</c:v>
                </c:pt>
                <c:pt idx="28">
                  <c:v>52</c:v>
                </c:pt>
                <c:pt idx="29">
                  <c:v>49</c:v>
                </c:pt>
              </c:numCache>
            </c:numRef>
          </c:xVal>
          <c:yVal>
            <c:numRef>
              <c:f>Sheet6!$B$27:$B$56</c:f>
              <c:numCache>
                <c:formatCode>General</c:formatCode>
                <c:ptCount val="30"/>
                <c:pt idx="0">
                  <c:v>64.424146191797732</c:v>
                </c:pt>
                <c:pt idx="1">
                  <c:v>92.090241816470808</c:v>
                </c:pt>
                <c:pt idx="2">
                  <c:v>74.922665663447447</c:v>
                </c:pt>
                <c:pt idx="3">
                  <c:v>76.257439047097918</c:v>
                </c:pt>
                <c:pt idx="4">
                  <c:v>91.707273542082504</c:v>
                </c:pt>
                <c:pt idx="5">
                  <c:v>75.119766368958238</c:v>
                </c:pt>
                <c:pt idx="6">
                  <c:v>83.304689923787507</c:v>
                </c:pt>
                <c:pt idx="7">
                  <c:v>60.854922247738443</c:v>
                </c:pt>
                <c:pt idx="8">
                  <c:v>102.30670858306395</c:v>
                </c:pt>
                <c:pt idx="9">
                  <c:v>79.080656365160849</c:v>
                </c:pt>
                <c:pt idx="10">
                  <c:v>67.7983603270023</c:v>
                </c:pt>
                <c:pt idx="11">
                  <c:v>84.538559925052425</c:v>
                </c:pt>
                <c:pt idx="12">
                  <c:v>97.214050636001062</c:v>
                </c:pt>
                <c:pt idx="13">
                  <c:v>76.839175128098447</c:v>
                </c:pt>
                <c:pt idx="14">
                  <c:v>92.182157867498347</c:v>
                </c:pt>
                <c:pt idx="15">
                  <c:v>86.645981907804895</c:v>
                </c:pt>
                <c:pt idx="16">
                  <c:v>70.698859732084856</c:v>
                </c:pt>
                <c:pt idx="17">
                  <c:v>80.584055276157756</c:v>
                </c:pt>
                <c:pt idx="18">
                  <c:v>77.094789113421072</c:v>
                </c:pt>
                <c:pt idx="19">
                  <c:v>59.194137039501506</c:v>
                </c:pt>
                <c:pt idx="20">
                  <c:v>81.947162107907673</c:v>
                </c:pt>
                <c:pt idx="21">
                  <c:v>73.839575078323605</c:v>
                </c:pt>
                <c:pt idx="22">
                  <c:v>90.149390622215023</c:v>
                </c:pt>
                <c:pt idx="23">
                  <c:v>79.877658880813797</c:v>
                </c:pt>
                <c:pt idx="24">
                  <c:v>98.808657350732901</c:v>
                </c:pt>
                <c:pt idx="25">
                  <c:v>72.057383954220086</c:v>
                </c:pt>
                <c:pt idx="26">
                  <c:v>92.299756046214682</c:v>
                </c:pt>
                <c:pt idx="27">
                  <c:v>80.36429212908979</c:v>
                </c:pt>
                <c:pt idx="28">
                  <c:v>84.303006397236885</c:v>
                </c:pt>
                <c:pt idx="29">
                  <c:v>82.494480731017802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28-46EA-8AE5-8E7EF8B26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653304"/>
        <c:axId val="656656256"/>
      </c:scatterChart>
      <c:valAx>
        <c:axId val="656653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Saves 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6656256"/>
        <c:crosses val="autoZero"/>
        <c:crossBetween val="midCat"/>
      </c:valAx>
      <c:valAx>
        <c:axId val="656656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6653304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Sheet6!$F$27:$F$56</c:f>
              <c:numCache>
                <c:formatCode>General</c:formatCode>
                <c:ptCount val="30"/>
                <c:pt idx="0">
                  <c:v>1.6666666666666667</c:v>
                </c:pt>
                <c:pt idx="1">
                  <c:v>5</c:v>
                </c:pt>
                <c:pt idx="2">
                  <c:v>8.3333333333333339</c:v>
                </c:pt>
                <c:pt idx="3">
                  <c:v>11.666666666666666</c:v>
                </c:pt>
                <c:pt idx="4">
                  <c:v>15</c:v>
                </c:pt>
                <c:pt idx="5">
                  <c:v>18.333333333333336</c:v>
                </c:pt>
                <c:pt idx="6">
                  <c:v>21.666666666666668</c:v>
                </c:pt>
                <c:pt idx="7">
                  <c:v>25.000000000000004</c:v>
                </c:pt>
                <c:pt idx="8">
                  <c:v>28.333333333333336</c:v>
                </c:pt>
                <c:pt idx="9">
                  <c:v>31.666666666666668</c:v>
                </c:pt>
                <c:pt idx="10">
                  <c:v>35</c:v>
                </c:pt>
                <c:pt idx="11">
                  <c:v>38.333333333333336</c:v>
                </c:pt>
                <c:pt idx="12">
                  <c:v>41.666666666666664</c:v>
                </c:pt>
                <c:pt idx="13">
                  <c:v>45</c:v>
                </c:pt>
                <c:pt idx="14">
                  <c:v>48.333333333333336</c:v>
                </c:pt>
                <c:pt idx="15">
                  <c:v>51.666666666666664</c:v>
                </c:pt>
                <c:pt idx="16">
                  <c:v>55</c:v>
                </c:pt>
                <c:pt idx="17">
                  <c:v>58.333333333333336</c:v>
                </c:pt>
                <c:pt idx="18">
                  <c:v>61.666666666666664</c:v>
                </c:pt>
                <c:pt idx="19">
                  <c:v>65</c:v>
                </c:pt>
                <c:pt idx="20">
                  <c:v>68.333333333333343</c:v>
                </c:pt>
                <c:pt idx="21">
                  <c:v>71.666666666666671</c:v>
                </c:pt>
                <c:pt idx="22">
                  <c:v>75.000000000000014</c:v>
                </c:pt>
                <c:pt idx="23">
                  <c:v>78.333333333333343</c:v>
                </c:pt>
                <c:pt idx="24">
                  <c:v>81.666666666666671</c:v>
                </c:pt>
                <c:pt idx="25">
                  <c:v>85.000000000000014</c:v>
                </c:pt>
                <c:pt idx="26">
                  <c:v>88.333333333333343</c:v>
                </c:pt>
                <c:pt idx="27">
                  <c:v>91.666666666666671</c:v>
                </c:pt>
                <c:pt idx="28">
                  <c:v>95.000000000000014</c:v>
                </c:pt>
                <c:pt idx="29">
                  <c:v>98.333333333333343</c:v>
                </c:pt>
              </c:numCache>
            </c:numRef>
          </c:xVal>
          <c:yVal>
            <c:numRef>
              <c:f>Sheet6!$G$27:$G$56</c:f>
              <c:numCache>
                <c:formatCode>General</c:formatCode>
                <c:ptCount val="30"/>
                <c:pt idx="0">
                  <c:v>56</c:v>
                </c:pt>
                <c:pt idx="1">
                  <c:v>63</c:v>
                </c:pt>
                <c:pt idx="2">
                  <c:v>67</c:v>
                </c:pt>
                <c:pt idx="3">
                  <c:v>69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72</c:v>
                </c:pt>
                <c:pt idx="8">
                  <c:v>72</c:v>
                </c:pt>
                <c:pt idx="9">
                  <c:v>73</c:v>
                </c:pt>
                <c:pt idx="10">
                  <c:v>74</c:v>
                </c:pt>
                <c:pt idx="11">
                  <c:v>77</c:v>
                </c:pt>
                <c:pt idx="12">
                  <c:v>79</c:v>
                </c:pt>
                <c:pt idx="13">
                  <c:v>79</c:v>
                </c:pt>
                <c:pt idx="14">
                  <c:v>80</c:v>
                </c:pt>
                <c:pt idx="15">
                  <c:v>80</c:v>
                </c:pt>
                <c:pt idx="16">
                  <c:v>81</c:v>
                </c:pt>
                <c:pt idx="17">
                  <c:v>82</c:v>
                </c:pt>
                <c:pt idx="18">
                  <c:v>86</c:v>
                </c:pt>
                <c:pt idx="19">
                  <c:v>86</c:v>
                </c:pt>
                <c:pt idx="20">
                  <c:v>89</c:v>
                </c:pt>
                <c:pt idx="21">
                  <c:v>90</c:v>
                </c:pt>
                <c:pt idx="22">
                  <c:v>90</c:v>
                </c:pt>
                <c:pt idx="23">
                  <c:v>91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96</c:v>
                </c:pt>
                <c:pt idx="28">
                  <c:v>97</c:v>
                </c:pt>
                <c:pt idx="29">
                  <c:v>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08-41C7-B67A-A78E9B73F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653304"/>
        <c:axId val="656658552"/>
      </c:scatterChart>
      <c:valAx>
        <c:axId val="656653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6658552"/>
        <c:crosses val="autoZero"/>
        <c:crossBetween val="midCat"/>
      </c:valAx>
      <c:valAx>
        <c:axId val="6566585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Wins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665330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Wins vs League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plot'!$B$1</c:f>
              <c:strCache>
                <c:ptCount val="1"/>
                <c:pt idx="0">
                  <c:v>Wins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plot'!$A$2:$A$31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xVal>
          <c:yVal>
            <c:numRef>
              <c:f>'Scatter plot'!$B$2:$B$31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5-4D8F-A3DF-D6DD3E228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723760"/>
        <c:axId val="676725400"/>
      </c:scatterChart>
      <c:valAx>
        <c:axId val="67672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25400"/>
        <c:crosses val="autoZero"/>
        <c:crossBetween val="midCat"/>
      </c:valAx>
      <c:valAx>
        <c:axId val="67672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2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Wins vs E.R.A.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plot'!$E$1</c:f>
              <c:strCache>
                <c:ptCount val="1"/>
                <c:pt idx="0">
                  <c:v>Wins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plot'!$D$2:$D$31</c:f>
              <c:numCache>
                <c:formatCode>0.00</c:formatCode>
                <c:ptCount val="30"/>
                <c:pt idx="0">
                  <c:v>4.8899999999999997</c:v>
                </c:pt>
                <c:pt idx="1">
                  <c:v>4.2</c:v>
                </c:pt>
                <c:pt idx="2">
                  <c:v>4.0999999999999996</c:v>
                </c:pt>
                <c:pt idx="3">
                  <c:v>4.2300000000000004</c:v>
                </c:pt>
                <c:pt idx="4">
                  <c:v>4.04</c:v>
                </c:pt>
                <c:pt idx="5">
                  <c:v>4.4400000000000004</c:v>
                </c:pt>
                <c:pt idx="6">
                  <c:v>3.57</c:v>
                </c:pt>
                <c:pt idx="7">
                  <c:v>4.58</c:v>
                </c:pt>
                <c:pt idx="8">
                  <c:v>3.73</c:v>
                </c:pt>
                <c:pt idx="9">
                  <c:v>3.71</c:v>
                </c:pt>
                <c:pt idx="10">
                  <c:v>3.9</c:v>
                </c:pt>
                <c:pt idx="11">
                  <c:v>3.58</c:v>
                </c:pt>
                <c:pt idx="12">
                  <c:v>3.79</c:v>
                </c:pt>
                <c:pt idx="13">
                  <c:v>4.32</c:v>
                </c:pt>
                <c:pt idx="14">
                  <c:v>3.8</c:v>
                </c:pt>
                <c:pt idx="15">
                  <c:v>3.48</c:v>
                </c:pt>
                <c:pt idx="16">
                  <c:v>4.33</c:v>
                </c:pt>
                <c:pt idx="17">
                  <c:v>4.16</c:v>
                </c:pt>
                <c:pt idx="18">
                  <c:v>4.43</c:v>
                </c:pt>
                <c:pt idx="19">
                  <c:v>4.51</c:v>
                </c:pt>
                <c:pt idx="20">
                  <c:v>3.54</c:v>
                </c:pt>
                <c:pt idx="21">
                  <c:v>3.95</c:v>
                </c:pt>
                <c:pt idx="22">
                  <c:v>3.63</c:v>
                </c:pt>
                <c:pt idx="23">
                  <c:v>4.1900000000000004</c:v>
                </c:pt>
                <c:pt idx="24">
                  <c:v>3.02</c:v>
                </c:pt>
                <c:pt idx="25">
                  <c:v>4.04</c:v>
                </c:pt>
                <c:pt idx="26">
                  <c:v>3.74</c:v>
                </c:pt>
                <c:pt idx="27">
                  <c:v>3.42</c:v>
                </c:pt>
                <c:pt idx="28">
                  <c:v>3.2</c:v>
                </c:pt>
                <c:pt idx="29">
                  <c:v>3.58</c:v>
                </c:pt>
              </c:numCache>
            </c:numRef>
          </c:xVal>
          <c:yVal>
            <c:numRef>
              <c:f>'Scatter plot'!$E$2:$E$31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3C-4E31-8286-8D2EC846B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729664"/>
        <c:axId val="676725072"/>
      </c:scatterChart>
      <c:valAx>
        <c:axId val="67672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25072"/>
        <c:crosses val="autoZero"/>
        <c:crossBetween val="midCat"/>
      </c:valAx>
      <c:valAx>
        <c:axId val="67672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729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Wins vs Runs Scored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plot'!$H$1</c:f>
              <c:strCache>
                <c:ptCount val="1"/>
                <c:pt idx="0">
                  <c:v>Wins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plot'!$G$2:$G$31</c:f>
              <c:numCache>
                <c:formatCode>General</c:formatCode>
                <c:ptCount val="30"/>
                <c:pt idx="0">
                  <c:v>708</c:v>
                </c:pt>
                <c:pt idx="1">
                  <c:v>875</c:v>
                </c:pt>
                <c:pt idx="2">
                  <c:v>654</c:v>
                </c:pt>
                <c:pt idx="3">
                  <c:v>704</c:v>
                </c:pt>
                <c:pt idx="4">
                  <c:v>787</c:v>
                </c:pt>
                <c:pt idx="5">
                  <c:v>730</c:v>
                </c:pt>
                <c:pt idx="6">
                  <c:v>667</c:v>
                </c:pt>
                <c:pt idx="7">
                  <c:v>619</c:v>
                </c:pt>
                <c:pt idx="8">
                  <c:v>867</c:v>
                </c:pt>
                <c:pt idx="9">
                  <c:v>645</c:v>
                </c:pt>
                <c:pt idx="10">
                  <c:v>556</c:v>
                </c:pt>
                <c:pt idx="11">
                  <c:v>707</c:v>
                </c:pt>
                <c:pt idx="12">
                  <c:v>855</c:v>
                </c:pt>
                <c:pt idx="13">
                  <c:v>743</c:v>
                </c:pt>
                <c:pt idx="14">
                  <c:v>731</c:v>
                </c:pt>
                <c:pt idx="15">
                  <c:v>641</c:v>
                </c:pt>
                <c:pt idx="16">
                  <c:v>654</c:v>
                </c:pt>
                <c:pt idx="17">
                  <c:v>735</c:v>
                </c:pt>
                <c:pt idx="18">
                  <c:v>735</c:v>
                </c:pt>
                <c:pt idx="19">
                  <c:v>615</c:v>
                </c:pt>
                <c:pt idx="20">
                  <c:v>644</c:v>
                </c:pt>
                <c:pt idx="21">
                  <c:v>625</c:v>
                </c:pt>
                <c:pt idx="22">
                  <c:v>721</c:v>
                </c:pt>
                <c:pt idx="23">
                  <c:v>718</c:v>
                </c:pt>
                <c:pt idx="24">
                  <c:v>713</c:v>
                </c:pt>
                <c:pt idx="25">
                  <c:v>610</c:v>
                </c:pt>
                <c:pt idx="26">
                  <c:v>762</c:v>
                </c:pt>
                <c:pt idx="27">
                  <c:v>593</c:v>
                </c:pt>
                <c:pt idx="28">
                  <c:v>570</c:v>
                </c:pt>
                <c:pt idx="29">
                  <c:v>624</c:v>
                </c:pt>
              </c:numCache>
            </c:numRef>
          </c:xVal>
          <c:yVal>
            <c:numRef>
              <c:f>'Scatter plot'!$H$2:$H$31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8F-4127-9F12-2A6BEAABC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315616"/>
        <c:axId val="397314632"/>
      </c:scatterChart>
      <c:valAx>
        <c:axId val="39731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14632"/>
        <c:crosses val="autoZero"/>
        <c:crossBetween val="midCat"/>
      </c:valAx>
      <c:valAx>
        <c:axId val="39731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1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Wins vs Hits</a:t>
            </a:r>
            <a:r>
              <a:rPr lang="en-US" baseline="0"/>
              <a:t> Allowed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plot'!$K$1</c:f>
              <c:strCache>
                <c:ptCount val="1"/>
                <c:pt idx="0">
                  <c:v>Wins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plot'!$J$2:$J$31</c:f>
              <c:numCache>
                <c:formatCode>General</c:formatCode>
                <c:ptCount val="30"/>
                <c:pt idx="0">
                  <c:v>1568</c:v>
                </c:pt>
                <c:pt idx="1">
                  <c:v>1366</c:v>
                </c:pt>
                <c:pt idx="2">
                  <c:v>1463</c:v>
                </c:pt>
                <c:pt idx="3">
                  <c:v>1482</c:v>
                </c:pt>
                <c:pt idx="4">
                  <c:v>1406</c:v>
                </c:pt>
                <c:pt idx="5">
                  <c:v>1487</c:v>
                </c:pt>
                <c:pt idx="6">
                  <c:v>1388</c:v>
                </c:pt>
                <c:pt idx="7">
                  <c:v>1564</c:v>
                </c:pt>
                <c:pt idx="8">
                  <c:v>1423</c:v>
                </c:pt>
                <c:pt idx="9">
                  <c:v>1380</c:v>
                </c:pt>
                <c:pt idx="10">
                  <c:v>1369</c:v>
                </c:pt>
                <c:pt idx="11">
                  <c:v>1263</c:v>
                </c:pt>
                <c:pt idx="12">
                  <c:v>1327</c:v>
                </c:pt>
                <c:pt idx="13">
                  <c:v>1433</c:v>
                </c:pt>
                <c:pt idx="14">
                  <c:v>1414</c:v>
                </c:pt>
                <c:pt idx="15">
                  <c:v>1332</c:v>
                </c:pt>
                <c:pt idx="16">
                  <c:v>1439</c:v>
                </c:pt>
                <c:pt idx="17">
                  <c:v>1414</c:v>
                </c:pt>
                <c:pt idx="18">
                  <c:v>1471</c:v>
                </c:pt>
                <c:pt idx="19">
                  <c:v>1477</c:v>
                </c:pt>
                <c:pt idx="20">
                  <c:v>1287</c:v>
                </c:pt>
                <c:pt idx="21">
                  <c:v>1403</c:v>
                </c:pt>
                <c:pt idx="22">
                  <c:v>1348</c:v>
                </c:pt>
                <c:pt idx="23">
                  <c:v>1482</c:v>
                </c:pt>
                <c:pt idx="24">
                  <c:v>1320</c:v>
                </c:pt>
                <c:pt idx="25">
                  <c:v>1513</c:v>
                </c:pt>
                <c:pt idx="26">
                  <c:v>1461</c:v>
                </c:pt>
                <c:pt idx="27">
                  <c:v>1324</c:v>
                </c:pt>
                <c:pt idx="28">
                  <c:v>1260</c:v>
                </c:pt>
                <c:pt idx="29">
                  <c:v>1403</c:v>
                </c:pt>
              </c:numCache>
            </c:numRef>
          </c:xVal>
          <c:yVal>
            <c:numRef>
              <c:f>'Scatter plot'!$K$2:$K$31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43-4FBD-B999-2496761B8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89832"/>
        <c:axId val="292686224"/>
      </c:scatterChart>
      <c:valAx>
        <c:axId val="29268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86224"/>
        <c:crosses val="autoZero"/>
        <c:crossBetween val="midCat"/>
      </c:valAx>
      <c:valAx>
        <c:axId val="29268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89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Wins vs Walks Allowed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plot'!$N$1</c:f>
              <c:strCache>
                <c:ptCount val="1"/>
                <c:pt idx="0">
                  <c:v>Wins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plot'!$M$2:$M$31</c:f>
              <c:numCache>
                <c:formatCode>General</c:formatCode>
                <c:ptCount val="30"/>
                <c:pt idx="0">
                  <c:v>535</c:v>
                </c:pt>
                <c:pt idx="1">
                  <c:v>540</c:v>
                </c:pt>
                <c:pt idx="2">
                  <c:v>439</c:v>
                </c:pt>
                <c:pt idx="3">
                  <c:v>463</c:v>
                </c:pt>
                <c:pt idx="4">
                  <c:v>492</c:v>
                </c:pt>
                <c:pt idx="5">
                  <c:v>557</c:v>
                </c:pt>
                <c:pt idx="6">
                  <c:v>476</c:v>
                </c:pt>
                <c:pt idx="7">
                  <c:v>480</c:v>
                </c:pt>
                <c:pt idx="8">
                  <c:v>507</c:v>
                </c:pt>
                <c:pt idx="9">
                  <c:v>519</c:v>
                </c:pt>
                <c:pt idx="10">
                  <c:v>436</c:v>
                </c:pt>
                <c:pt idx="11">
                  <c:v>504</c:v>
                </c:pt>
                <c:pt idx="12">
                  <c:v>461</c:v>
                </c:pt>
                <c:pt idx="13">
                  <c:v>540</c:v>
                </c:pt>
                <c:pt idx="14">
                  <c:v>442</c:v>
                </c:pt>
                <c:pt idx="15">
                  <c:v>521</c:v>
                </c:pt>
                <c:pt idx="16">
                  <c:v>580</c:v>
                </c:pt>
                <c:pt idx="17">
                  <c:v>539</c:v>
                </c:pt>
                <c:pt idx="18">
                  <c:v>522</c:v>
                </c:pt>
                <c:pt idx="19">
                  <c:v>560</c:v>
                </c:pt>
                <c:pt idx="20">
                  <c:v>507</c:v>
                </c:pt>
                <c:pt idx="21">
                  <c:v>500</c:v>
                </c:pt>
                <c:pt idx="22">
                  <c:v>440</c:v>
                </c:pt>
                <c:pt idx="23">
                  <c:v>514</c:v>
                </c:pt>
                <c:pt idx="24">
                  <c:v>404</c:v>
                </c:pt>
                <c:pt idx="25">
                  <c:v>535</c:v>
                </c:pt>
                <c:pt idx="26">
                  <c:v>448</c:v>
                </c:pt>
                <c:pt idx="27">
                  <c:v>521</c:v>
                </c:pt>
                <c:pt idx="28">
                  <c:v>559</c:v>
                </c:pt>
                <c:pt idx="29">
                  <c:v>477</c:v>
                </c:pt>
              </c:numCache>
            </c:numRef>
          </c:xVal>
          <c:yVal>
            <c:numRef>
              <c:f>'Scatter plot'!$N$2:$N$31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8-40F6-98AC-C07D3D570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258328"/>
        <c:axId val="383554864"/>
      </c:scatterChart>
      <c:valAx>
        <c:axId val="508258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554864"/>
        <c:crosses val="autoZero"/>
        <c:crossBetween val="midCat"/>
      </c:valAx>
      <c:valAx>
        <c:axId val="38355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258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Wins vs Saves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plot'!$Q$1</c:f>
              <c:strCache>
                <c:ptCount val="1"/>
                <c:pt idx="0">
                  <c:v>Wins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plot'!$P$2:$P$31</c:f>
              <c:numCache>
                <c:formatCode>General</c:formatCode>
                <c:ptCount val="30"/>
                <c:pt idx="0">
                  <c:v>32</c:v>
                </c:pt>
                <c:pt idx="1">
                  <c:v>36</c:v>
                </c:pt>
                <c:pt idx="2">
                  <c:v>42</c:v>
                </c:pt>
                <c:pt idx="3">
                  <c:v>38</c:v>
                </c:pt>
                <c:pt idx="4">
                  <c:v>52</c:v>
                </c:pt>
                <c:pt idx="5">
                  <c:v>37</c:v>
                </c:pt>
                <c:pt idx="6">
                  <c:v>39</c:v>
                </c:pt>
                <c:pt idx="7">
                  <c:v>32</c:v>
                </c:pt>
                <c:pt idx="8">
                  <c:v>47</c:v>
                </c:pt>
                <c:pt idx="9">
                  <c:v>39</c:v>
                </c:pt>
                <c:pt idx="10">
                  <c:v>39</c:v>
                </c:pt>
                <c:pt idx="11">
                  <c:v>32</c:v>
                </c:pt>
                <c:pt idx="12">
                  <c:v>38</c:v>
                </c:pt>
                <c:pt idx="13">
                  <c:v>33</c:v>
                </c:pt>
                <c:pt idx="14">
                  <c:v>58</c:v>
                </c:pt>
                <c:pt idx="15">
                  <c:v>52</c:v>
                </c:pt>
                <c:pt idx="16">
                  <c:v>40</c:v>
                </c:pt>
                <c:pt idx="17">
                  <c:v>39</c:v>
                </c:pt>
                <c:pt idx="18">
                  <c:v>41</c:v>
                </c:pt>
                <c:pt idx="19">
                  <c:v>25</c:v>
                </c:pt>
                <c:pt idx="20">
                  <c:v>40</c:v>
                </c:pt>
                <c:pt idx="21">
                  <c:v>40</c:v>
                </c:pt>
                <c:pt idx="22">
                  <c:v>47</c:v>
                </c:pt>
                <c:pt idx="23">
                  <c:v>43</c:v>
                </c:pt>
                <c:pt idx="24">
                  <c:v>47</c:v>
                </c:pt>
                <c:pt idx="25">
                  <c:v>43</c:v>
                </c:pt>
                <c:pt idx="26">
                  <c:v>47</c:v>
                </c:pt>
                <c:pt idx="27">
                  <c:v>44</c:v>
                </c:pt>
                <c:pt idx="28">
                  <c:v>52</c:v>
                </c:pt>
                <c:pt idx="29">
                  <c:v>49</c:v>
                </c:pt>
              </c:numCache>
            </c:numRef>
          </c:xVal>
          <c:yVal>
            <c:numRef>
              <c:f>'Scatter plot'!$Q$2:$Q$31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A-434E-946F-082FB529A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87536"/>
        <c:axId val="398447200"/>
      </c:scatterChart>
      <c:valAx>
        <c:axId val="29268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47200"/>
        <c:crosses val="autoZero"/>
        <c:crossBetween val="midCat"/>
      </c:valAx>
      <c:valAx>
        <c:axId val="39844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68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Wins vs Errors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plot'!$T$1</c:f>
              <c:strCache>
                <c:ptCount val="1"/>
                <c:pt idx="0">
                  <c:v>Wins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plot'!$S$2:$S$31</c:f>
              <c:numCache>
                <c:formatCode>General</c:formatCode>
                <c:ptCount val="30"/>
                <c:pt idx="0">
                  <c:v>110</c:v>
                </c:pt>
                <c:pt idx="1">
                  <c:v>92</c:v>
                </c:pt>
                <c:pt idx="2">
                  <c:v>79</c:v>
                </c:pt>
                <c:pt idx="3">
                  <c:v>110</c:v>
                </c:pt>
                <c:pt idx="4">
                  <c:v>103</c:v>
                </c:pt>
                <c:pt idx="5">
                  <c:v>95</c:v>
                </c:pt>
                <c:pt idx="6">
                  <c:v>93</c:v>
                </c:pt>
                <c:pt idx="7">
                  <c:v>119</c:v>
                </c:pt>
                <c:pt idx="8">
                  <c:v>102</c:v>
                </c:pt>
                <c:pt idx="9">
                  <c:v>124</c:v>
                </c:pt>
                <c:pt idx="10">
                  <c:v>108</c:v>
                </c:pt>
                <c:pt idx="11">
                  <c:v>73</c:v>
                </c:pt>
                <c:pt idx="12">
                  <c:v>114</c:v>
                </c:pt>
                <c:pt idx="13">
                  <c:v>110</c:v>
                </c:pt>
                <c:pt idx="14">
                  <c:v>90</c:v>
                </c:pt>
                <c:pt idx="15">
                  <c:v>83</c:v>
                </c:pt>
                <c:pt idx="16">
                  <c:v>134</c:v>
                </c:pt>
                <c:pt idx="17">
                  <c:v>91</c:v>
                </c:pt>
                <c:pt idx="18">
                  <c:v>98</c:v>
                </c:pt>
                <c:pt idx="19">
                  <c:v>116</c:v>
                </c:pt>
                <c:pt idx="20">
                  <c:v>85</c:v>
                </c:pt>
                <c:pt idx="21">
                  <c:v>93</c:v>
                </c:pt>
                <c:pt idx="22">
                  <c:v>111</c:v>
                </c:pt>
                <c:pt idx="23">
                  <c:v>116</c:v>
                </c:pt>
                <c:pt idx="24">
                  <c:v>74</c:v>
                </c:pt>
                <c:pt idx="25">
                  <c:v>112</c:v>
                </c:pt>
                <c:pt idx="26">
                  <c:v>116</c:v>
                </c:pt>
                <c:pt idx="27">
                  <c:v>94</c:v>
                </c:pt>
                <c:pt idx="28">
                  <c:v>104</c:v>
                </c:pt>
                <c:pt idx="29">
                  <c:v>104</c:v>
                </c:pt>
              </c:numCache>
            </c:numRef>
          </c:xVal>
          <c:yVal>
            <c:numRef>
              <c:f>'Scatter plot'!$T$2:$T$31</c:f>
              <c:numCache>
                <c:formatCode>General</c:formatCode>
                <c:ptCount val="30"/>
                <c:pt idx="0">
                  <c:v>69</c:v>
                </c:pt>
                <c:pt idx="1">
                  <c:v>90</c:v>
                </c:pt>
                <c:pt idx="2">
                  <c:v>79</c:v>
                </c:pt>
                <c:pt idx="3">
                  <c:v>80</c:v>
                </c:pt>
                <c:pt idx="4">
                  <c:v>95</c:v>
                </c:pt>
                <c:pt idx="5">
                  <c:v>71</c:v>
                </c:pt>
                <c:pt idx="6">
                  <c:v>86</c:v>
                </c:pt>
                <c:pt idx="7">
                  <c:v>63</c:v>
                </c:pt>
                <c:pt idx="8">
                  <c:v>97</c:v>
                </c:pt>
                <c:pt idx="9">
                  <c:v>74</c:v>
                </c:pt>
                <c:pt idx="10">
                  <c:v>67</c:v>
                </c:pt>
                <c:pt idx="11">
                  <c:v>91</c:v>
                </c:pt>
                <c:pt idx="12">
                  <c:v>96</c:v>
                </c:pt>
                <c:pt idx="13">
                  <c:v>81</c:v>
                </c:pt>
                <c:pt idx="14">
                  <c:v>94</c:v>
                </c:pt>
                <c:pt idx="15">
                  <c:v>89</c:v>
                </c:pt>
                <c:pt idx="16">
                  <c:v>71</c:v>
                </c:pt>
                <c:pt idx="17">
                  <c:v>79</c:v>
                </c:pt>
                <c:pt idx="18">
                  <c:v>73</c:v>
                </c:pt>
                <c:pt idx="19">
                  <c:v>56</c:v>
                </c:pt>
                <c:pt idx="20">
                  <c:v>82</c:v>
                </c:pt>
                <c:pt idx="21">
                  <c:v>72</c:v>
                </c:pt>
                <c:pt idx="22">
                  <c:v>96</c:v>
                </c:pt>
                <c:pt idx="23">
                  <c:v>77</c:v>
                </c:pt>
                <c:pt idx="24">
                  <c:v>102</c:v>
                </c:pt>
                <c:pt idx="25">
                  <c:v>72</c:v>
                </c:pt>
                <c:pt idx="26">
                  <c:v>90</c:v>
                </c:pt>
                <c:pt idx="27">
                  <c:v>71</c:v>
                </c:pt>
                <c:pt idx="28">
                  <c:v>86</c:v>
                </c:pt>
                <c:pt idx="2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81-4ED6-9CFC-6A7AFB463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233576"/>
        <c:axId val="675233248"/>
      </c:scatterChart>
      <c:valAx>
        <c:axId val="675233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33248"/>
        <c:crosses val="autoZero"/>
        <c:crossBetween val="midCat"/>
      </c:valAx>
      <c:valAx>
        <c:axId val="67523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233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Sheet5!$C$2:$C$7</c:f>
              <c:strCache>
                <c:ptCount val="6"/>
                <c:pt idx="0">
                  <c:v>-9.364292129</c:v>
                </c:pt>
                <c:pt idx="1">
                  <c:v>-6.199145688</c:v>
                </c:pt>
                <c:pt idx="2">
                  <c:v>-3.033999247</c:v>
                </c:pt>
                <c:pt idx="3">
                  <c:v>0.131147193</c:v>
                </c:pt>
                <c:pt idx="4">
                  <c:v>3.296293634</c:v>
                </c:pt>
                <c:pt idx="5">
                  <c:v>More</c:v>
                </c:pt>
              </c:strCache>
            </c:strRef>
          </c:cat>
          <c:val>
            <c:numRef>
              <c:f>Sheet5!$D$2:$D$7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4-4010-A250-71A223AF1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2806240"/>
        <c:axId val="642806896"/>
      </c:barChart>
      <c:catAx>
        <c:axId val="64280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2806896"/>
        <c:crosses val="autoZero"/>
        <c:auto val="1"/>
        <c:lblAlgn val="ctr"/>
        <c:lblOffset val="100"/>
        <c:noMultiLvlLbl val="0"/>
      </c:catAx>
      <c:valAx>
        <c:axId val="642806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428062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Sheet5!$F$11:$F$19</c:f>
              <c:strCache>
                <c:ptCount val="9"/>
                <c:pt idx="0">
                  <c:v>&lt;=-10</c:v>
                </c:pt>
                <c:pt idx="1">
                  <c:v>-9,-7</c:v>
                </c:pt>
                <c:pt idx="2">
                  <c:v>-6,-4</c:v>
                </c:pt>
                <c:pt idx="3">
                  <c:v>-3,-1</c:v>
                </c:pt>
                <c:pt idx="4">
                  <c:v>0,2</c:v>
                </c:pt>
                <c:pt idx="5">
                  <c:v>3,5</c:v>
                </c:pt>
                <c:pt idx="6">
                  <c:v>6,8</c:v>
                </c:pt>
                <c:pt idx="7">
                  <c:v>9,11</c:v>
                </c:pt>
                <c:pt idx="8">
                  <c:v>More</c:v>
                </c:pt>
              </c:strCache>
            </c:strRef>
          </c:cat>
          <c:val>
            <c:numRef>
              <c:f>Sheet5!$D$24:$D$32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8</c:v>
                </c:pt>
                <c:pt idx="4">
                  <c:v>6</c:v>
                </c:pt>
                <c:pt idx="5">
                  <c:v>9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D8-4739-81F6-F10BE9129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3786184"/>
        <c:axId val="673787168"/>
      </c:barChart>
      <c:catAx>
        <c:axId val="67378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 range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787168"/>
        <c:crosses val="autoZero"/>
        <c:auto val="1"/>
        <c:lblAlgn val="ctr"/>
        <c:lblOffset val="100"/>
        <c:noMultiLvlLbl val="0"/>
      </c:catAx>
      <c:valAx>
        <c:axId val="6737871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737861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for residuals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ln>
              <a:solidFill>
                <a:sysClr val="windowText" lastClr="000000"/>
              </a:solidFill>
            </a:ln>
            <a:effectLst>
              <a:softEdge rad="0"/>
            </a:effectLst>
          </c:spPr>
          <c:invertIfNegative val="0"/>
          <c:cat>
            <c:strRef>
              <c:f>Sheet5!$C$48:$C$54</c:f>
              <c:strCache>
                <c:ptCount val="7"/>
                <c:pt idx="0">
                  <c:v>[-10,-7]</c:v>
                </c:pt>
                <c:pt idx="1">
                  <c:v>[-6,-4]</c:v>
                </c:pt>
                <c:pt idx="2">
                  <c:v>[-3,-1]</c:v>
                </c:pt>
                <c:pt idx="3">
                  <c:v>[0,2]</c:v>
                </c:pt>
                <c:pt idx="4">
                  <c:v>[3,5]</c:v>
                </c:pt>
                <c:pt idx="5">
                  <c:v>[6,8]</c:v>
                </c:pt>
                <c:pt idx="6">
                  <c:v>More</c:v>
                </c:pt>
              </c:strCache>
            </c:strRef>
          </c:cat>
          <c:val>
            <c:numRef>
              <c:f>Sheet5!$D$37:$D$43</c:f>
              <c:numCache>
                <c:formatCode>General</c:formatCode>
                <c:ptCount val="7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6</c:v>
                </c:pt>
                <c:pt idx="4">
                  <c:v>9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C0-4C23-AB2C-78B3035D8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22278176"/>
        <c:axId val="534354256"/>
      </c:barChart>
      <c:catAx>
        <c:axId val="52227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 range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4354256"/>
        <c:crosses val="autoZero"/>
        <c:auto val="1"/>
        <c:lblAlgn val="ctr"/>
        <c:lblOffset val="100"/>
        <c:noMultiLvlLbl val="0"/>
      </c:catAx>
      <c:valAx>
        <c:axId val="534354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2227817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1</xdr:row>
      <xdr:rowOff>47626</xdr:rowOff>
    </xdr:from>
    <xdr:to>
      <xdr:col>10</xdr:col>
      <xdr:colOff>266700</xdr:colOff>
      <xdr:row>2</xdr:row>
      <xdr:rowOff>123826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82EC81-F212-4B47-8DD6-6F0B814464CE}"/>
            </a:ext>
          </a:extLst>
        </xdr:cNvPr>
        <xdr:cNvSpPr txBox="1"/>
      </xdr:nvSpPr>
      <xdr:spPr>
        <a:xfrm>
          <a:off x="2305049" y="209551"/>
          <a:ext cx="6657976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Wins=93.71-(1.455)League -(9.659)E.R.A. + (0.085)Runs</a:t>
          </a:r>
          <a:r>
            <a:rPr lang="en-US" sz="1100" baseline="0"/>
            <a:t> Scored -(0.020)Hits Allowed + (0.426)Saves -(0.041)Errors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104775</xdr:rowOff>
    </xdr:from>
    <xdr:to>
      <xdr:col>11</xdr:col>
      <xdr:colOff>0</xdr:colOff>
      <xdr:row>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747CAD-50BF-4983-8BF1-E42F15475A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9525</xdr:colOff>
      <xdr:row>0</xdr:row>
      <xdr:rowOff>0</xdr:rowOff>
    </xdr:from>
    <xdr:to>
      <xdr:col>18</xdr:col>
      <xdr:colOff>9525</xdr:colOff>
      <xdr:row>9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A7A597-2BDB-455E-B7F3-ED7325E6C2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571500</xdr:colOff>
      <xdr:row>16</xdr:row>
      <xdr:rowOff>114300</xdr:rowOff>
    </xdr:from>
    <xdr:to>
      <xdr:col>11</xdr:col>
      <xdr:colOff>495300</xdr:colOff>
      <xdr:row>26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D1E919-1D3F-44D5-8C6B-8B349DA5E5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514350</xdr:colOff>
      <xdr:row>16</xdr:row>
      <xdr:rowOff>114300</xdr:rowOff>
    </xdr:from>
    <xdr:to>
      <xdr:col>17</xdr:col>
      <xdr:colOff>514350</xdr:colOff>
      <xdr:row>26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39B34C-8750-4845-A388-E281415B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504825</xdr:colOff>
      <xdr:row>0</xdr:row>
      <xdr:rowOff>0</xdr:rowOff>
    </xdr:from>
    <xdr:to>
      <xdr:col>24</xdr:col>
      <xdr:colOff>504825</xdr:colOff>
      <xdr:row>10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7240FB-7B31-4C5C-ACD4-66EBBAB6FE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123825</xdr:colOff>
      <xdr:row>14</xdr:row>
      <xdr:rowOff>152400</xdr:rowOff>
    </xdr:from>
    <xdr:to>
      <xdr:col>25</xdr:col>
      <xdr:colOff>123825</xdr:colOff>
      <xdr:row>24</xdr:row>
      <xdr:rowOff>161925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9B75E1-E1C8-4CE4-BFB8-4A8F129C9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352425</xdr:colOff>
      <xdr:row>30</xdr:row>
      <xdr:rowOff>133350</xdr:rowOff>
    </xdr:from>
    <xdr:to>
      <xdr:col>19</xdr:col>
      <xdr:colOff>352425</xdr:colOff>
      <xdr:row>40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9850F3-92C9-46CB-8707-FDDD0BA8F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238125</xdr:colOff>
      <xdr:row>23</xdr:row>
      <xdr:rowOff>114300</xdr:rowOff>
    </xdr:from>
    <xdr:to>
      <xdr:col>18</xdr:col>
      <xdr:colOff>238125</xdr:colOff>
      <xdr:row>33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25FC368-5D9C-4512-A378-264A5BFA97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0</xdr:row>
      <xdr:rowOff>19050</xdr:rowOff>
    </xdr:from>
    <xdr:to>
      <xdr:col>11</xdr:col>
      <xdr:colOff>323850</xdr:colOff>
      <xdr:row>10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CFC17F-BA1A-4EC0-B6D7-70D0E7F70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238125</xdr:colOff>
      <xdr:row>2</xdr:row>
      <xdr:rowOff>152400</xdr:rowOff>
    </xdr:from>
    <xdr:to>
      <xdr:col>16</xdr:col>
      <xdr:colOff>238125</xdr:colOff>
      <xdr:row>12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FB8F5E-B70E-40BF-B0CA-B8BFE76094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209550</xdr:colOff>
      <xdr:row>10</xdr:row>
      <xdr:rowOff>47625</xdr:rowOff>
    </xdr:from>
    <xdr:to>
      <xdr:col>21</xdr:col>
      <xdr:colOff>209550</xdr:colOff>
      <xdr:row>20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720599-983E-4A02-9D7F-E76577EB4C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447675</xdr:colOff>
      <xdr:row>19</xdr:row>
      <xdr:rowOff>47625</xdr:rowOff>
    </xdr:from>
    <xdr:to>
      <xdr:col>27</xdr:col>
      <xdr:colOff>447675</xdr:colOff>
      <xdr:row>29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AE8E2B-5ACC-4444-BB02-72EE24B181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200025</xdr:colOff>
      <xdr:row>14</xdr:row>
      <xdr:rowOff>9525</xdr:rowOff>
    </xdr:from>
    <xdr:to>
      <xdr:col>27</xdr:col>
      <xdr:colOff>200025</xdr:colOff>
      <xdr:row>24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122CA8-6E78-466D-BA3D-996005A07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590550</xdr:colOff>
      <xdr:row>0</xdr:row>
      <xdr:rowOff>0</xdr:rowOff>
    </xdr:from>
    <xdr:to>
      <xdr:col>24</xdr:col>
      <xdr:colOff>590550</xdr:colOff>
      <xdr:row>10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8593C5-D3E5-49B8-877B-09A798D708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552450</xdr:colOff>
      <xdr:row>18</xdr:row>
      <xdr:rowOff>47625</xdr:rowOff>
    </xdr:from>
    <xdr:to>
      <xdr:col>14</xdr:col>
      <xdr:colOff>552450</xdr:colOff>
      <xdr:row>28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6803D4F-8D52-4529-804A-EFE2EB58C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133350</xdr:rowOff>
    </xdr:from>
    <xdr:to>
      <xdr:col>4</xdr:col>
      <xdr:colOff>257175</xdr:colOff>
      <xdr:row>21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999BF6-9F71-4EAE-9CF0-9C871D59C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409575</xdr:colOff>
      <xdr:row>9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EE9F26-FA7F-4D8C-ADDC-F9E31CC718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423862</xdr:colOff>
      <xdr:row>10</xdr:row>
      <xdr:rowOff>161925</xdr:rowOff>
    </xdr:from>
    <xdr:to>
      <xdr:col>9</xdr:col>
      <xdr:colOff>200025</xdr:colOff>
      <xdr:row>21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4E4CDCE-A454-4E0B-8CAD-33B75BE47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485775</xdr:colOff>
      <xdr:row>0</xdr:row>
      <xdr:rowOff>0</xdr:rowOff>
    </xdr:from>
    <xdr:to>
      <xdr:col>9</xdr:col>
      <xdr:colOff>466725</xdr:colOff>
      <xdr:row>10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8B20BDD-7AC4-4DCC-9785-91F43BE75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533400</xdr:colOff>
      <xdr:row>11</xdr:row>
      <xdr:rowOff>85725</xdr:rowOff>
    </xdr:from>
    <xdr:to>
      <xdr:col>15</xdr:col>
      <xdr:colOff>171450</xdr:colOff>
      <xdr:row>21</xdr:row>
      <xdr:rowOff>180975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A270FB-1936-499D-9FEC-A461C6D08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590550</xdr:colOff>
      <xdr:row>0</xdr:row>
      <xdr:rowOff>0</xdr:rowOff>
    </xdr:from>
    <xdr:to>
      <xdr:col>14</xdr:col>
      <xdr:colOff>457200</xdr:colOff>
      <xdr:row>10</xdr:row>
      <xdr:rowOff>161925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0B5955C-6997-4A29-AEA2-3F48064AE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228600</xdr:colOff>
      <xdr:row>2</xdr:row>
      <xdr:rowOff>19050</xdr:rowOff>
    </xdr:from>
    <xdr:to>
      <xdr:col>21</xdr:col>
      <xdr:colOff>152400</xdr:colOff>
      <xdr:row>12</xdr:row>
      <xdr:rowOff>161925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A0CD32E-15B7-4390-8788-3913D9E18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66674</xdr:colOff>
      <xdr:row>8</xdr:row>
      <xdr:rowOff>57150</xdr:rowOff>
    </xdr:from>
    <xdr:to>
      <xdr:col>21</xdr:col>
      <xdr:colOff>228599</xdr:colOff>
      <xdr:row>27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17832B-4236-411D-AD4F-E4905142E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66675</xdr:colOff>
      <xdr:row>17</xdr:row>
      <xdr:rowOff>47625</xdr:rowOff>
    </xdr:from>
    <xdr:to>
      <xdr:col>14</xdr:col>
      <xdr:colOff>581025</xdr:colOff>
      <xdr:row>32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1BD3D84-DF78-4ADB-9586-52DD246DC4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85725</xdr:colOff>
      <xdr:row>34</xdr:row>
      <xdr:rowOff>85725</xdr:rowOff>
    </xdr:from>
    <xdr:to>
      <xdr:col>12</xdr:col>
      <xdr:colOff>276225</xdr:colOff>
      <xdr:row>48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5C2369-F56C-4A09-9364-795AC8D4B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zoomScaleNormal="100" workbookViewId="0">
      <selection activeCell="M23" sqref="M23"/>
    </sheetView>
  </sheetViews>
  <sheetFormatPr defaultRowHeight="15" x14ac:dyDescent="0.25"/>
  <cols>
    <col min="1" max="1" width="19.42578125" style="3" bestFit="1" customWidth="1"/>
    <col min="2" max="2" width="7.28515625" style="3" bestFit="1" customWidth="1"/>
    <col min="3" max="3" width="5.5703125" style="3" bestFit="1" customWidth="1"/>
    <col min="4" max="4" width="6.140625" style="6" bestFit="1" customWidth="1"/>
    <col min="5" max="5" width="11.7109375" style="3" bestFit="1" customWidth="1"/>
    <col min="6" max="6" width="12.28515625" style="3" bestFit="1" customWidth="1"/>
    <col min="7" max="7" width="10.42578125" style="3" customWidth="1"/>
    <col min="8" max="8" width="6.42578125" style="3" bestFit="1" customWidth="1"/>
    <col min="9" max="9" width="6.140625" style="3" bestFit="1" customWidth="1"/>
    <col min="10" max="10" width="9.140625" style="3"/>
    <col min="11" max="11" width="12.85546875" style="3" customWidth="1"/>
    <col min="12" max="12" width="9.140625" style="3" customWidth="1"/>
    <col min="13" max="13" width="8.28515625" style="3" customWidth="1"/>
    <col min="14" max="14" width="8.85546875" style="3" customWidth="1"/>
    <col min="15" max="15" width="9.7109375" style="3" customWidth="1"/>
    <col min="16" max="16" width="9.42578125" style="3" customWidth="1"/>
    <col min="17" max="17" width="7.28515625" style="3" customWidth="1"/>
    <col min="18" max="18" width="8.140625" style="3" customWidth="1"/>
    <col min="19" max="19" width="4.28515625" style="3" customWidth="1"/>
    <col min="20" max="16384" width="9.140625" style="3"/>
  </cols>
  <sheetData>
    <row r="1" spans="1:19" ht="37.5" customHeight="1" x14ac:dyDescent="0.25">
      <c r="A1" s="19" t="s">
        <v>0</v>
      </c>
      <c r="B1" s="19" t="s">
        <v>37</v>
      </c>
      <c r="C1" s="19" t="s">
        <v>1</v>
      </c>
      <c r="D1" s="20" t="s">
        <v>2</v>
      </c>
      <c r="E1" s="19" t="s">
        <v>32</v>
      </c>
      <c r="F1" s="19" t="s">
        <v>33</v>
      </c>
      <c r="G1" s="19" t="s">
        <v>34</v>
      </c>
      <c r="H1" s="19" t="s">
        <v>35</v>
      </c>
      <c r="I1" s="19" t="s">
        <v>36</v>
      </c>
      <c r="K1" s="17"/>
      <c r="L1" s="17" t="s">
        <v>37</v>
      </c>
      <c r="M1" s="17" t="s">
        <v>1</v>
      </c>
      <c r="N1" s="17" t="s">
        <v>2</v>
      </c>
      <c r="O1" s="17" t="s">
        <v>32</v>
      </c>
      <c r="P1" s="17" t="s">
        <v>33</v>
      </c>
      <c r="Q1" s="17" t="s">
        <v>34</v>
      </c>
      <c r="R1" s="17" t="s">
        <v>35</v>
      </c>
      <c r="S1" s="17" t="s">
        <v>36</v>
      </c>
    </row>
    <row r="2" spans="1:19" x14ac:dyDescent="0.25">
      <c r="A2" s="4" t="s">
        <v>3</v>
      </c>
      <c r="B2" s="4">
        <v>0</v>
      </c>
      <c r="C2" s="4">
        <v>69</v>
      </c>
      <c r="D2" s="5">
        <v>4.8899999999999997</v>
      </c>
      <c r="E2" s="4">
        <v>708</v>
      </c>
      <c r="F2" s="4">
        <v>1568</v>
      </c>
      <c r="G2" s="4">
        <v>535</v>
      </c>
      <c r="H2" s="4">
        <v>32</v>
      </c>
      <c r="I2" s="4">
        <v>110</v>
      </c>
      <c r="K2" s="9" t="s">
        <v>37</v>
      </c>
      <c r="L2" s="9">
        <v>1</v>
      </c>
      <c r="M2" s="9"/>
      <c r="N2" s="9"/>
      <c r="O2" s="9"/>
      <c r="P2" s="9"/>
      <c r="Q2" s="9"/>
      <c r="R2" s="9"/>
      <c r="S2" s="9"/>
    </row>
    <row r="3" spans="1:19" x14ac:dyDescent="0.25">
      <c r="A3" s="4" t="s">
        <v>4</v>
      </c>
      <c r="B3" s="4">
        <v>0</v>
      </c>
      <c r="C3" s="4">
        <v>90</v>
      </c>
      <c r="D3" s="5">
        <v>4.2</v>
      </c>
      <c r="E3" s="4">
        <v>875</v>
      </c>
      <c r="F3" s="4">
        <v>1366</v>
      </c>
      <c r="G3" s="4">
        <v>540</v>
      </c>
      <c r="H3" s="4">
        <v>36</v>
      </c>
      <c r="I3" s="4">
        <v>92</v>
      </c>
      <c r="K3" s="9" t="s">
        <v>1</v>
      </c>
      <c r="L3" s="21">
        <v>-3.2544131115618255E-2</v>
      </c>
      <c r="M3" s="9">
        <v>1</v>
      </c>
      <c r="N3" s="9"/>
      <c r="O3" s="9"/>
      <c r="P3" s="9"/>
      <c r="Q3" s="9"/>
      <c r="R3" s="9"/>
      <c r="S3" s="9"/>
    </row>
    <row r="4" spans="1:19" x14ac:dyDescent="0.25">
      <c r="A4" s="4" t="s">
        <v>5</v>
      </c>
      <c r="B4" s="4">
        <v>0</v>
      </c>
      <c r="C4" s="4">
        <v>79</v>
      </c>
      <c r="D4" s="5">
        <v>4.0999999999999996</v>
      </c>
      <c r="E4" s="4">
        <v>654</v>
      </c>
      <c r="F4" s="4">
        <v>1463</v>
      </c>
      <c r="G4" s="4">
        <v>439</v>
      </c>
      <c r="H4" s="4">
        <v>42</v>
      </c>
      <c r="I4" s="4">
        <v>79</v>
      </c>
      <c r="K4" s="9" t="s">
        <v>2</v>
      </c>
      <c r="L4" s="13">
        <v>-0.30856687216381801</v>
      </c>
      <c r="M4" s="13">
        <v>-0.61368451135940627</v>
      </c>
      <c r="N4" s="18">
        <v>1</v>
      </c>
      <c r="O4" s="13"/>
      <c r="P4" s="13"/>
      <c r="Q4" s="13"/>
      <c r="R4" s="13"/>
      <c r="S4" s="9"/>
    </row>
    <row r="5" spans="1:19" x14ac:dyDescent="0.25">
      <c r="A5" s="4" t="s">
        <v>6</v>
      </c>
      <c r="B5" s="4">
        <v>0</v>
      </c>
      <c r="C5" s="4">
        <v>80</v>
      </c>
      <c r="D5" s="5">
        <v>4.2300000000000004</v>
      </c>
      <c r="E5" s="4">
        <v>704</v>
      </c>
      <c r="F5" s="4">
        <v>1482</v>
      </c>
      <c r="G5" s="4">
        <v>463</v>
      </c>
      <c r="H5" s="4">
        <v>38</v>
      </c>
      <c r="I5" s="4">
        <v>110</v>
      </c>
      <c r="K5" s="9" t="s">
        <v>32</v>
      </c>
      <c r="L5" s="13">
        <v>-0.33501260049230802</v>
      </c>
      <c r="M5" s="13">
        <v>0.60080877111330566</v>
      </c>
      <c r="N5" s="13">
        <v>0.14573319747434482</v>
      </c>
      <c r="O5" s="18">
        <v>1</v>
      </c>
      <c r="P5" s="13"/>
      <c r="Q5" s="13"/>
      <c r="R5" s="13"/>
      <c r="S5" s="9"/>
    </row>
    <row r="6" spans="1:19" x14ac:dyDescent="0.25">
      <c r="A6" s="4" t="s">
        <v>7</v>
      </c>
      <c r="B6" s="4">
        <v>0</v>
      </c>
      <c r="C6" s="4">
        <v>95</v>
      </c>
      <c r="D6" s="5">
        <v>4.04</v>
      </c>
      <c r="E6" s="4">
        <v>787</v>
      </c>
      <c r="F6" s="4">
        <v>1406</v>
      </c>
      <c r="G6" s="4">
        <v>492</v>
      </c>
      <c r="H6" s="4">
        <v>52</v>
      </c>
      <c r="I6" s="4">
        <v>103</v>
      </c>
      <c r="K6" s="9" t="s">
        <v>33</v>
      </c>
      <c r="L6" s="13">
        <v>-0.16433887972017053</v>
      </c>
      <c r="M6" s="13">
        <v>-0.54314022492489178</v>
      </c>
      <c r="N6" s="13">
        <v>0.82764665729624665</v>
      </c>
      <c r="O6" s="13">
        <v>3.9378913277582167E-2</v>
      </c>
      <c r="P6" s="18">
        <v>1</v>
      </c>
      <c r="Q6" s="13"/>
      <c r="R6" s="13"/>
      <c r="S6" s="9"/>
    </row>
    <row r="7" spans="1:19" x14ac:dyDescent="0.25">
      <c r="A7" s="4" t="s">
        <v>8</v>
      </c>
      <c r="B7" s="4">
        <v>0</v>
      </c>
      <c r="C7" s="4">
        <v>71</v>
      </c>
      <c r="D7" s="5">
        <v>4.4400000000000004</v>
      </c>
      <c r="E7" s="4">
        <v>730</v>
      </c>
      <c r="F7" s="4">
        <v>1487</v>
      </c>
      <c r="G7" s="4">
        <v>557</v>
      </c>
      <c r="H7" s="4">
        <v>37</v>
      </c>
      <c r="I7" s="4">
        <v>95</v>
      </c>
      <c r="K7" s="9" t="s">
        <v>34</v>
      </c>
      <c r="L7" s="13">
        <v>9.098162554673471E-2</v>
      </c>
      <c r="M7" s="13">
        <v>-0.46245273426325317</v>
      </c>
      <c r="N7" s="13">
        <v>0.39793794093066737</v>
      </c>
      <c r="O7" s="13">
        <v>-7.8689332422634442E-2</v>
      </c>
      <c r="P7" s="13">
        <v>0.13930473722090927</v>
      </c>
      <c r="Q7" s="18">
        <v>1</v>
      </c>
      <c r="R7" s="13"/>
      <c r="S7" s="9"/>
    </row>
    <row r="8" spans="1:19" x14ac:dyDescent="0.25">
      <c r="A8" s="4" t="s">
        <v>9</v>
      </c>
      <c r="B8" s="4">
        <v>0</v>
      </c>
      <c r="C8" s="4">
        <v>86</v>
      </c>
      <c r="D8" s="5">
        <v>3.57</v>
      </c>
      <c r="E8" s="4">
        <v>667</v>
      </c>
      <c r="F8" s="4">
        <v>1388</v>
      </c>
      <c r="G8" s="4">
        <v>476</v>
      </c>
      <c r="H8" s="4">
        <v>39</v>
      </c>
      <c r="I8" s="4">
        <v>93</v>
      </c>
      <c r="K8" s="9" t="s">
        <v>35</v>
      </c>
      <c r="L8" s="13">
        <v>0.41454791639184202</v>
      </c>
      <c r="M8" s="13">
        <v>0.58769451460107591</v>
      </c>
      <c r="N8" s="13">
        <v>-0.59475134817201458</v>
      </c>
      <c r="O8" s="13">
        <v>3.7977055877718824E-2</v>
      </c>
      <c r="P8" s="13">
        <v>-0.32217448149130545</v>
      </c>
      <c r="Q8" s="13">
        <v>-0.34102829040540017</v>
      </c>
      <c r="R8" s="18">
        <v>1</v>
      </c>
      <c r="S8" s="9"/>
    </row>
    <row r="9" spans="1:19" ht="15.75" thickBot="1" x14ac:dyDescent="0.3">
      <c r="A9" s="4" t="s">
        <v>10</v>
      </c>
      <c r="B9" s="4">
        <v>0</v>
      </c>
      <c r="C9" s="4">
        <v>63</v>
      </c>
      <c r="D9" s="5">
        <v>4.58</v>
      </c>
      <c r="E9" s="4">
        <v>619</v>
      </c>
      <c r="F9" s="4">
        <v>1564</v>
      </c>
      <c r="G9" s="4">
        <v>480</v>
      </c>
      <c r="H9" s="4">
        <v>32</v>
      </c>
      <c r="I9" s="4">
        <v>119</v>
      </c>
      <c r="K9" s="10" t="s">
        <v>36</v>
      </c>
      <c r="L9" s="14">
        <v>-3.3227667762146348E-2</v>
      </c>
      <c r="M9" s="14">
        <v>-0.40818368595641097</v>
      </c>
      <c r="N9" s="14">
        <v>0.43201253381210786</v>
      </c>
      <c r="O9" s="14">
        <v>-6.2979680059685919E-2</v>
      </c>
      <c r="P9" s="14">
        <v>0.46541807842518657</v>
      </c>
      <c r="Q9" s="14">
        <v>0.26990399927940817</v>
      </c>
      <c r="R9" s="14">
        <v>-0.20747512184307312</v>
      </c>
      <c r="S9" s="10">
        <v>1</v>
      </c>
    </row>
    <row r="10" spans="1:19" x14ac:dyDescent="0.25">
      <c r="A10" s="4" t="s">
        <v>11</v>
      </c>
      <c r="B10" s="4">
        <v>0</v>
      </c>
      <c r="C10" s="4">
        <v>97</v>
      </c>
      <c r="D10" s="5">
        <v>3.73</v>
      </c>
      <c r="E10" s="4">
        <v>867</v>
      </c>
      <c r="F10" s="4">
        <v>1423</v>
      </c>
      <c r="G10" s="4">
        <v>507</v>
      </c>
      <c r="H10" s="4">
        <v>47</v>
      </c>
      <c r="I10" s="4">
        <v>102</v>
      </c>
    </row>
    <row r="11" spans="1:19" x14ac:dyDescent="0.25">
      <c r="A11" s="4" t="s">
        <v>12</v>
      </c>
      <c r="B11" s="4">
        <v>0</v>
      </c>
      <c r="C11" s="4">
        <v>74</v>
      </c>
      <c r="D11" s="5">
        <v>3.71</v>
      </c>
      <c r="E11" s="4">
        <v>645</v>
      </c>
      <c r="F11" s="4">
        <v>1380</v>
      </c>
      <c r="G11" s="4">
        <v>519</v>
      </c>
      <c r="H11" s="4">
        <v>39</v>
      </c>
      <c r="I11" s="4">
        <v>124</v>
      </c>
    </row>
    <row r="12" spans="1:19" x14ac:dyDescent="0.25">
      <c r="A12" s="4" t="s">
        <v>13</v>
      </c>
      <c r="B12" s="4">
        <v>0</v>
      </c>
      <c r="C12" s="4">
        <v>67</v>
      </c>
      <c r="D12" s="5">
        <v>3.9</v>
      </c>
      <c r="E12" s="4">
        <v>556</v>
      </c>
      <c r="F12" s="4">
        <v>1369</v>
      </c>
      <c r="G12" s="4">
        <v>436</v>
      </c>
      <c r="H12" s="4">
        <v>39</v>
      </c>
      <c r="I12" s="4">
        <v>108</v>
      </c>
    </row>
    <row r="13" spans="1:19" x14ac:dyDescent="0.25">
      <c r="A13" s="4" t="s">
        <v>14</v>
      </c>
      <c r="B13" s="4">
        <v>0</v>
      </c>
      <c r="C13" s="4">
        <v>91</v>
      </c>
      <c r="D13" s="5">
        <v>3.58</v>
      </c>
      <c r="E13" s="4">
        <v>707</v>
      </c>
      <c r="F13" s="4">
        <v>1263</v>
      </c>
      <c r="G13" s="4">
        <v>504</v>
      </c>
      <c r="H13" s="4">
        <v>32</v>
      </c>
      <c r="I13" s="4">
        <v>73</v>
      </c>
    </row>
    <row r="14" spans="1:19" x14ac:dyDescent="0.25">
      <c r="A14" s="4" t="s">
        <v>15</v>
      </c>
      <c r="B14" s="4">
        <v>0</v>
      </c>
      <c r="C14" s="4">
        <v>96</v>
      </c>
      <c r="D14" s="5">
        <v>3.79</v>
      </c>
      <c r="E14" s="4">
        <v>855</v>
      </c>
      <c r="F14" s="4">
        <v>1327</v>
      </c>
      <c r="G14" s="4">
        <v>461</v>
      </c>
      <c r="H14" s="4">
        <v>38</v>
      </c>
      <c r="I14" s="4">
        <v>114</v>
      </c>
    </row>
    <row r="15" spans="1:19" x14ac:dyDescent="0.25">
      <c r="A15" s="4" t="s">
        <v>16</v>
      </c>
      <c r="B15" s="4">
        <v>0</v>
      </c>
      <c r="C15" s="4">
        <v>81</v>
      </c>
      <c r="D15" s="5">
        <v>4.32</v>
      </c>
      <c r="E15" s="4">
        <v>743</v>
      </c>
      <c r="F15" s="4">
        <v>1433</v>
      </c>
      <c r="G15" s="4">
        <v>540</v>
      </c>
      <c r="H15" s="4">
        <v>33</v>
      </c>
      <c r="I15" s="4">
        <v>110</v>
      </c>
    </row>
    <row r="16" spans="1:19" x14ac:dyDescent="0.25">
      <c r="A16" s="4" t="s">
        <v>17</v>
      </c>
      <c r="B16" s="4">
        <v>1</v>
      </c>
      <c r="C16" s="4">
        <v>94</v>
      </c>
      <c r="D16" s="5">
        <v>3.8</v>
      </c>
      <c r="E16" s="4">
        <v>731</v>
      </c>
      <c r="F16" s="4">
        <v>1414</v>
      </c>
      <c r="G16" s="4">
        <v>442</v>
      </c>
      <c r="H16" s="4">
        <v>58</v>
      </c>
      <c r="I16" s="4">
        <v>90</v>
      </c>
    </row>
    <row r="17" spans="1:9" x14ac:dyDescent="0.25">
      <c r="A17" s="4" t="s">
        <v>18</v>
      </c>
      <c r="B17" s="4">
        <v>1</v>
      </c>
      <c r="C17" s="4">
        <v>89</v>
      </c>
      <c r="D17" s="5">
        <v>3.48</v>
      </c>
      <c r="E17" s="4">
        <v>641</v>
      </c>
      <c r="F17" s="4">
        <v>1332</v>
      </c>
      <c r="G17" s="4">
        <v>521</v>
      </c>
      <c r="H17" s="4">
        <v>52</v>
      </c>
      <c r="I17" s="4">
        <v>83</v>
      </c>
    </row>
    <row r="18" spans="1:9" x14ac:dyDescent="0.25">
      <c r="A18" s="4" t="s">
        <v>19</v>
      </c>
      <c r="B18" s="4">
        <v>1</v>
      </c>
      <c r="C18" s="4">
        <v>71</v>
      </c>
      <c r="D18" s="5">
        <v>4.33</v>
      </c>
      <c r="E18" s="4">
        <v>654</v>
      </c>
      <c r="F18" s="4">
        <v>1439</v>
      </c>
      <c r="G18" s="4">
        <v>580</v>
      </c>
      <c r="H18" s="4">
        <v>40</v>
      </c>
      <c r="I18" s="4">
        <v>134</v>
      </c>
    </row>
    <row r="19" spans="1:9" x14ac:dyDescent="0.25">
      <c r="A19" s="4" t="s">
        <v>20</v>
      </c>
      <c r="B19" s="4">
        <v>1</v>
      </c>
      <c r="C19" s="4">
        <v>79</v>
      </c>
      <c r="D19" s="5">
        <v>4.16</v>
      </c>
      <c r="E19" s="4">
        <v>735</v>
      </c>
      <c r="F19" s="4">
        <v>1414</v>
      </c>
      <c r="G19" s="4">
        <v>539</v>
      </c>
      <c r="H19" s="4">
        <v>39</v>
      </c>
      <c r="I19" s="4">
        <v>91</v>
      </c>
    </row>
    <row r="20" spans="1:9" x14ac:dyDescent="0.25">
      <c r="A20" s="4" t="s">
        <v>21</v>
      </c>
      <c r="B20" s="4">
        <v>1</v>
      </c>
      <c r="C20" s="4">
        <v>73</v>
      </c>
      <c r="D20" s="5">
        <v>4.43</v>
      </c>
      <c r="E20" s="4">
        <v>735</v>
      </c>
      <c r="F20" s="4">
        <v>1471</v>
      </c>
      <c r="G20" s="4">
        <v>522</v>
      </c>
      <c r="H20" s="4">
        <v>41</v>
      </c>
      <c r="I20" s="4">
        <v>98</v>
      </c>
    </row>
    <row r="21" spans="1:9" x14ac:dyDescent="0.25">
      <c r="A21" s="4" t="s">
        <v>22</v>
      </c>
      <c r="B21" s="4">
        <v>1</v>
      </c>
      <c r="C21" s="4">
        <v>56</v>
      </c>
      <c r="D21" s="5">
        <v>4.51</v>
      </c>
      <c r="E21" s="4">
        <v>615</v>
      </c>
      <c r="F21" s="4">
        <v>1477</v>
      </c>
      <c r="G21" s="4">
        <v>560</v>
      </c>
      <c r="H21" s="4">
        <v>25</v>
      </c>
      <c r="I21" s="4">
        <v>116</v>
      </c>
    </row>
    <row r="22" spans="1:9" x14ac:dyDescent="0.25">
      <c r="A22" s="4" t="s">
        <v>23</v>
      </c>
      <c r="B22" s="4">
        <v>1</v>
      </c>
      <c r="C22" s="4">
        <v>82</v>
      </c>
      <c r="D22" s="5">
        <v>3.54</v>
      </c>
      <c r="E22" s="4">
        <v>644</v>
      </c>
      <c r="F22" s="4">
        <v>1287</v>
      </c>
      <c r="G22" s="4">
        <v>507</v>
      </c>
      <c r="H22" s="4">
        <v>40</v>
      </c>
      <c r="I22" s="4">
        <v>85</v>
      </c>
    </row>
    <row r="23" spans="1:9" x14ac:dyDescent="0.25">
      <c r="A23" s="4" t="s">
        <v>38</v>
      </c>
      <c r="B23" s="4">
        <v>1</v>
      </c>
      <c r="C23" s="4">
        <v>72</v>
      </c>
      <c r="D23" s="5">
        <v>3.95</v>
      </c>
      <c r="E23" s="4">
        <v>625</v>
      </c>
      <c r="F23" s="4">
        <v>1403</v>
      </c>
      <c r="G23" s="4">
        <v>500</v>
      </c>
      <c r="H23" s="4">
        <v>40</v>
      </c>
      <c r="I23" s="4">
        <v>93</v>
      </c>
    </row>
    <row r="24" spans="1:9" x14ac:dyDescent="0.25">
      <c r="A24" s="4" t="s">
        <v>24</v>
      </c>
      <c r="B24" s="4">
        <v>1</v>
      </c>
      <c r="C24" s="4">
        <v>96</v>
      </c>
      <c r="D24" s="5">
        <v>3.63</v>
      </c>
      <c r="E24" s="4">
        <v>721</v>
      </c>
      <c r="F24" s="4">
        <v>1348</v>
      </c>
      <c r="G24" s="4">
        <v>440</v>
      </c>
      <c r="H24" s="4">
        <v>47</v>
      </c>
      <c r="I24" s="4">
        <v>111</v>
      </c>
    </row>
    <row r="25" spans="1:9" x14ac:dyDescent="0.25">
      <c r="A25" s="4" t="s">
        <v>25</v>
      </c>
      <c r="B25" s="4">
        <v>1</v>
      </c>
      <c r="C25" s="4">
        <v>77</v>
      </c>
      <c r="D25" s="5">
        <v>4.1900000000000004</v>
      </c>
      <c r="E25" s="4">
        <v>718</v>
      </c>
      <c r="F25" s="4">
        <v>1482</v>
      </c>
      <c r="G25" s="4">
        <v>514</v>
      </c>
      <c r="H25" s="4">
        <v>43</v>
      </c>
      <c r="I25" s="4">
        <v>116</v>
      </c>
    </row>
    <row r="26" spans="1:9" x14ac:dyDescent="0.25">
      <c r="A26" s="4" t="s">
        <v>26</v>
      </c>
      <c r="B26" s="4">
        <v>1</v>
      </c>
      <c r="C26" s="4">
        <v>102</v>
      </c>
      <c r="D26" s="5">
        <v>3.02</v>
      </c>
      <c r="E26" s="4">
        <v>713</v>
      </c>
      <c r="F26" s="4">
        <v>1320</v>
      </c>
      <c r="G26" s="4">
        <v>404</v>
      </c>
      <c r="H26" s="4">
        <v>47</v>
      </c>
      <c r="I26" s="4">
        <v>74</v>
      </c>
    </row>
    <row r="27" spans="1:9" x14ac:dyDescent="0.25">
      <c r="A27" s="4" t="s">
        <v>27</v>
      </c>
      <c r="B27" s="4">
        <v>1</v>
      </c>
      <c r="C27" s="4">
        <v>72</v>
      </c>
      <c r="D27" s="5">
        <v>4.04</v>
      </c>
      <c r="E27" s="4">
        <v>610</v>
      </c>
      <c r="F27" s="4">
        <v>1513</v>
      </c>
      <c r="G27" s="4">
        <v>535</v>
      </c>
      <c r="H27" s="4">
        <v>43</v>
      </c>
      <c r="I27" s="4">
        <v>112</v>
      </c>
    </row>
    <row r="28" spans="1:9" x14ac:dyDescent="0.25">
      <c r="A28" s="4" t="s">
        <v>28</v>
      </c>
      <c r="B28" s="4">
        <v>1</v>
      </c>
      <c r="C28" s="4">
        <v>90</v>
      </c>
      <c r="D28" s="5">
        <v>3.74</v>
      </c>
      <c r="E28" s="4">
        <v>762</v>
      </c>
      <c r="F28" s="4">
        <v>1461</v>
      </c>
      <c r="G28" s="4">
        <v>448</v>
      </c>
      <c r="H28" s="4">
        <v>47</v>
      </c>
      <c r="I28" s="4">
        <v>116</v>
      </c>
    </row>
    <row r="29" spans="1:9" x14ac:dyDescent="0.25">
      <c r="A29" s="4" t="s">
        <v>29</v>
      </c>
      <c r="B29" s="4">
        <v>1</v>
      </c>
      <c r="C29" s="4">
        <v>71</v>
      </c>
      <c r="D29" s="5">
        <v>3.42</v>
      </c>
      <c r="E29" s="4">
        <v>593</v>
      </c>
      <c r="F29" s="4">
        <v>1324</v>
      </c>
      <c r="G29" s="4">
        <v>521</v>
      </c>
      <c r="H29" s="4">
        <v>44</v>
      </c>
      <c r="I29" s="4">
        <v>94</v>
      </c>
    </row>
    <row r="30" spans="1:9" x14ac:dyDescent="0.25">
      <c r="A30" s="4" t="s">
        <v>30</v>
      </c>
      <c r="B30" s="4">
        <v>1</v>
      </c>
      <c r="C30" s="4">
        <v>86</v>
      </c>
      <c r="D30" s="5">
        <v>3.2</v>
      </c>
      <c r="E30" s="4">
        <v>570</v>
      </c>
      <c r="F30" s="4">
        <v>1260</v>
      </c>
      <c r="G30" s="4">
        <v>559</v>
      </c>
      <c r="H30" s="4">
        <v>52</v>
      </c>
      <c r="I30" s="4">
        <v>104</v>
      </c>
    </row>
    <row r="31" spans="1:9" x14ac:dyDescent="0.25">
      <c r="A31" s="7" t="s">
        <v>31</v>
      </c>
      <c r="B31" s="7">
        <v>1</v>
      </c>
      <c r="C31" s="7">
        <v>80</v>
      </c>
      <c r="D31" s="8">
        <v>3.58</v>
      </c>
      <c r="E31" s="7">
        <v>624</v>
      </c>
      <c r="F31" s="7">
        <v>1403</v>
      </c>
      <c r="G31" s="7">
        <v>477</v>
      </c>
      <c r="H31" s="7">
        <v>49</v>
      </c>
      <c r="I31" s="7">
        <v>104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99D9-C3FC-4087-8B56-30A6E297F512}">
  <dimension ref="A1:I24"/>
  <sheetViews>
    <sheetView workbookViewId="0">
      <selection activeCell="E18" sqref="E18:E24"/>
    </sheetView>
  </sheetViews>
  <sheetFormatPr defaultRowHeight="12.75" x14ac:dyDescent="0.2"/>
  <cols>
    <col min="1" max="1" width="18.7109375" bestFit="1" customWidth="1"/>
    <col min="2" max="2" width="12.5703125" bestFit="1" customWidth="1"/>
    <col min="3" max="3" width="13.7109375" bestFit="1" customWidth="1"/>
    <col min="4" max="4" width="12.5703125" bestFit="1" customWidth="1"/>
    <col min="5" max="5" width="12.42578125" bestFit="1" customWidth="1"/>
    <col min="6" max="6" width="13.5703125" bestFit="1" customWidth="1"/>
    <col min="7" max="9" width="12.5703125" bestFit="1" customWidth="1"/>
  </cols>
  <sheetData>
    <row r="1" spans="1:9" x14ac:dyDescent="0.2">
      <c r="A1" t="s">
        <v>70</v>
      </c>
    </row>
    <row r="2" spans="1:9" ht="13.5" thickBot="1" x14ac:dyDescent="0.25"/>
    <row r="3" spans="1:9" x14ac:dyDescent="0.2">
      <c r="A3" s="12" t="s">
        <v>71</v>
      </c>
      <c r="B3" s="12"/>
    </row>
    <row r="4" spans="1:9" x14ac:dyDescent="0.2">
      <c r="A4" s="9" t="s">
        <v>72</v>
      </c>
      <c r="B4" s="13">
        <v>0.95766751844287201</v>
      </c>
    </row>
    <row r="5" spans="1:9" x14ac:dyDescent="0.2">
      <c r="A5" s="9" t="s">
        <v>73</v>
      </c>
      <c r="B5" s="13">
        <v>0.91712707588052866</v>
      </c>
    </row>
    <row r="6" spans="1:9" x14ac:dyDescent="0.2">
      <c r="A6" s="9" t="s">
        <v>74</v>
      </c>
      <c r="B6" s="13">
        <v>0.89075841820615131</v>
      </c>
    </row>
    <row r="7" spans="1:9" x14ac:dyDescent="0.2">
      <c r="A7" s="9" t="s">
        <v>75</v>
      </c>
      <c r="B7" s="13">
        <v>3.7729540983201528</v>
      </c>
    </row>
    <row r="8" spans="1:9" ht="13.5" thickBot="1" x14ac:dyDescent="0.25">
      <c r="A8" s="10" t="s">
        <v>76</v>
      </c>
      <c r="B8" s="10">
        <v>30</v>
      </c>
    </row>
    <row r="10" spans="1:9" ht="13.5" thickBot="1" x14ac:dyDescent="0.25">
      <c r="A10" t="s">
        <v>77</v>
      </c>
    </row>
    <row r="11" spans="1:9" x14ac:dyDescent="0.2">
      <c r="A11" s="11"/>
      <c r="B11" s="11" t="s">
        <v>82</v>
      </c>
      <c r="C11" s="11" t="s">
        <v>83</v>
      </c>
      <c r="D11" s="11" t="s">
        <v>84</v>
      </c>
      <c r="E11" s="11" t="s">
        <v>85</v>
      </c>
      <c r="F11" s="11" t="s">
        <v>86</v>
      </c>
    </row>
    <row r="12" spans="1:9" x14ac:dyDescent="0.2">
      <c r="A12" s="9" t="s">
        <v>78</v>
      </c>
      <c r="B12" s="9">
        <v>7</v>
      </c>
      <c r="C12" s="13">
        <v>3465.7926488499888</v>
      </c>
      <c r="D12" s="13">
        <v>495.11323554999842</v>
      </c>
      <c r="E12" s="13">
        <v>34.780954237640699</v>
      </c>
      <c r="F12" s="13">
        <v>1.8093906064554188E-10</v>
      </c>
    </row>
    <row r="13" spans="1:9" x14ac:dyDescent="0.2">
      <c r="A13" s="9" t="s">
        <v>79</v>
      </c>
      <c r="B13" s="9">
        <v>22</v>
      </c>
      <c r="C13" s="13">
        <v>313.17401781667843</v>
      </c>
      <c r="D13" s="13">
        <v>14.235182628030838</v>
      </c>
      <c r="E13" s="13"/>
      <c r="F13" s="13"/>
    </row>
    <row r="14" spans="1:9" ht="13.5" thickBot="1" x14ac:dyDescent="0.25">
      <c r="A14" s="10" t="s">
        <v>80</v>
      </c>
      <c r="B14" s="10">
        <v>29</v>
      </c>
      <c r="C14" s="14">
        <v>3778.9666666666672</v>
      </c>
      <c r="D14" s="14"/>
      <c r="E14" s="14"/>
      <c r="F14" s="14"/>
    </row>
    <row r="15" spans="1:9" ht="13.5" thickBot="1" x14ac:dyDescent="0.25"/>
    <row r="16" spans="1:9" x14ac:dyDescent="0.2">
      <c r="A16" s="11"/>
      <c r="B16" s="11" t="s">
        <v>87</v>
      </c>
      <c r="C16" s="11" t="s">
        <v>75</v>
      </c>
      <c r="D16" s="11" t="s">
        <v>88</v>
      </c>
      <c r="E16" s="11" t="s">
        <v>89</v>
      </c>
      <c r="F16" s="11" t="s">
        <v>90</v>
      </c>
      <c r="G16" s="11" t="s">
        <v>91</v>
      </c>
      <c r="H16" s="11" t="s">
        <v>92</v>
      </c>
      <c r="I16" s="11" t="s">
        <v>93</v>
      </c>
    </row>
    <row r="17" spans="1:9" x14ac:dyDescent="0.2">
      <c r="A17" s="9" t="s">
        <v>81</v>
      </c>
      <c r="B17" s="13">
        <v>93.707059876672886</v>
      </c>
      <c r="C17" s="13">
        <v>20.932093841787058</v>
      </c>
      <c r="D17" s="13">
        <v>4.4767169775249167</v>
      </c>
      <c r="E17" s="22">
        <v>1.8827897842278667E-4</v>
      </c>
      <c r="F17" s="13">
        <v>50.296554203350993</v>
      </c>
      <c r="G17" s="13">
        <v>137.11756554999477</v>
      </c>
      <c r="H17" s="13">
        <v>50.296554203350993</v>
      </c>
      <c r="I17" s="13">
        <v>137.11756554999477</v>
      </c>
    </row>
    <row r="18" spans="1:9" x14ac:dyDescent="0.2">
      <c r="A18" s="9" t="s">
        <v>37</v>
      </c>
      <c r="B18" s="15">
        <v>-1.4548611658641633</v>
      </c>
      <c r="C18" s="15">
        <v>1.7200236742651371</v>
      </c>
      <c r="D18" s="15">
        <v>-0.84583787283377831</v>
      </c>
      <c r="E18" s="24">
        <v>0.40674934233506599</v>
      </c>
      <c r="F18" s="15">
        <v>-5.0219719400799576</v>
      </c>
      <c r="G18" s="15">
        <v>2.1122496083516316</v>
      </c>
      <c r="H18" s="15">
        <v>-5.0219719400799576</v>
      </c>
      <c r="I18" s="15">
        <v>2.1122496083516316</v>
      </c>
    </row>
    <row r="19" spans="1:9" x14ac:dyDescent="0.2">
      <c r="A19" s="9" t="s">
        <v>2</v>
      </c>
      <c r="B19" s="15">
        <v>-9.6589868404749364</v>
      </c>
      <c r="C19" s="15">
        <v>4.3688453213916567</v>
      </c>
      <c r="D19" s="15">
        <v>-2.2108786486856329</v>
      </c>
      <c r="E19" s="23">
        <v>3.7743680605391329E-2</v>
      </c>
      <c r="F19" s="15">
        <v>-18.719417490347602</v>
      </c>
      <c r="G19" s="15">
        <v>-0.59855619060227205</v>
      </c>
      <c r="H19" s="15">
        <v>-18.719417490347602</v>
      </c>
      <c r="I19" s="15">
        <v>-0.59855619060227205</v>
      </c>
    </row>
    <row r="20" spans="1:9" x14ac:dyDescent="0.2">
      <c r="A20" s="9" t="s">
        <v>32</v>
      </c>
      <c r="B20" s="15">
        <v>8.49652294622288E-2</v>
      </c>
      <c r="C20" s="15">
        <v>9.7001342738154174E-3</v>
      </c>
      <c r="D20" s="15">
        <v>8.7591807560421397</v>
      </c>
      <c r="E20" s="23">
        <v>1.2691779317894709E-8</v>
      </c>
      <c r="F20" s="15">
        <v>6.4848382236710231E-2</v>
      </c>
      <c r="G20" s="15">
        <v>0.10508207668774737</v>
      </c>
      <c r="H20" s="15">
        <v>6.4848382236710231E-2</v>
      </c>
      <c r="I20" s="15">
        <v>0.10508207668774737</v>
      </c>
    </row>
    <row r="21" spans="1:9" x14ac:dyDescent="0.2">
      <c r="A21" s="9" t="s">
        <v>33</v>
      </c>
      <c r="B21" s="15">
        <v>-2.042896521453802E-2</v>
      </c>
      <c r="C21" s="15">
        <v>1.9295912619965168E-2</v>
      </c>
      <c r="D21" s="15">
        <v>-1.0587198240833917</v>
      </c>
      <c r="E21" s="24">
        <v>0.30121394157605508</v>
      </c>
      <c r="F21" s="15">
        <v>-6.0446238717713194E-2</v>
      </c>
      <c r="G21" s="15">
        <v>1.9588308288637155E-2</v>
      </c>
      <c r="H21" s="15">
        <v>-6.0446238717713194E-2</v>
      </c>
      <c r="I21" s="15">
        <v>1.9588308288637155E-2</v>
      </c>
    </row>
    <row r="22" spans="1:9" x14ac:dyDescent="0.2">
      <c r="A22" s="9" t="s">
        <v>34</v>
      </c>
      <c r="B22" s="15">
        <v>-3.4994524303237018E-2</v>
      </c>
      <c r="C22" s="15">
        <v>2.0262422629272608E-2</v>
      </c>
      <c r="D22" s="15">
        <v>-1.7270651660715692</v>
      </c>
      <c r="E22" s="24">
        <v>9.8172005340160226E-2</v>
      </c>
      <c r="F22" s="15">
        <v>-7.7016216884574551E-2</v>
      </c>
      <c r="G22" s="15">
        <v>7.0271682781005221E-3</v>
      </c>
      <c r="H22" s="15">
        <v>-7.7016216884574551E-2</v>
      </c>
      <c r="I22" s="15">
        <v>7.0271682781005221E-3</v>
      </c>
    </row>
    <row r="23" spans="1:9" x14ac:dyDescent="0.2">
      <c r="A23" s="9" t="s">
        <v>35</v>
      </c>
      <c r="B23" s="15">
        <v>0.425586496085883</v>
      </c>
      <c r="C23" s="15">
        <v>0.14327593502912869</v>
      </c>
      <c r="D23" s="15">
        <v>2.970397617711301</v>
      </c>
      <c r="E23" s="23">
        <v>7.0622478404608578E-3</v>
      </c>
      <c r="F23" s="15">
        <v>0.12845039315020601</v>
      </c>
      <c r="G23" s="15">
        <v>0.72272259902156</v>
      </c>
      <c r="H23" s="15">
        <v>0.12845039315020601</v>
      </c>
      <c r="I23" s="15">
        <v>0.72272259902156</v>
      </c>
    </row>
    <row r="24" spans="1:9" ht="13.5" thickBot="1" x14ac:dyDescent="0.25">
      <c r="A24" s="10" t="s">
        <v>36</v>
      </c>
      <c r="B24" s="16">
        <v>-4.1319797694787906E-2</v>
      </c>
      <c r="C24" s="16">
        <v>5.4938769861104748E-2</v>
      </c>
      <c r="D24" s="16">
        <v>-0.7521063503833797</v>
      </c>
      <c r="E24" s="25">
        <v>0.45995883767534451</v>
      </c>
      <c r="F24" s="16">
        <v>-0.15525583289351044</v>
      </c>
      <c r="G24" s="16">
        <v>7.2616237503934616E-2</v>
      </c>
      <c r="H24" s="16">
        <v>-0.15525583289351044</v>
      </c>
      <c r="I24" s="16">
        <v>7.2616237503934616E-2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BEAB-15B8-455D-8F01-78B0BF0CAC94}">
  <dimension ref="A1:K56"/>
  <sheetViews>
    <sheetView workbookViewId="0">
      <selection activeCell="J33" sqref="J33"/>
    </sheetView>
  </sheetViews>
  <sheetFormatPr defaultRowHeight="12.75" x14ac:dyDescent="0.2"/>
  <cols>
    <col min="1" max="1" width="18.7109375" bestFit="1" customWidth="1"/>
    <col min="2" max="2" width="14.42578125" bestFit="1" customWidth="1"/>
    <col min="3" max="3" width="13.7109375" bestFit="1" customWidth="1"/>
    <col min="4" max="4" width="18" bestFit="1" customWidth="1"/>
    <col min="5" max="5" width="12.42578125" bestFit="1" customWidth="1"/>
    <col min="6" max="6" width="13.5703125" bestFit="1" customWidth="1"/>
    <col min="7" max="9" width="12.5703125" bestFit="1" customWidth="1"/>
  </cols>
  <sheetData>
    <row r="1" spans="1:9" x14ac:dyDescent="0.2">
      <c r="A1" t="s">
        <v>70</v>
      </c>
    </row>
    <row r="2" spans="1:9" ht="13.5" thickBot="1" x14ac:dyDescent="0.25"/>
    <row r="3" spans="1:9" x14ac:dyDescent="0.2">
      <c r="A3" s="12" t="s">
        <v>71</v>
      </c>
      <c r="B3" s="12"/>
    </row>
    <row r="4" spans="1:9" x14ac:dyDescent="0.2">
      <c r="A4" s="9" t="s">
        <v>72</v>
      </c>
      <c r="B4" s="9">
        <v>0.94456658277789218</v>
      </c>
    </row>
    <row r="5" spans="1:9" x14ac:dyDescent="0.2">
      <c r="A5" s="9" t="s">
        <v>73</v>
      </c>
      <c r="B5" s="9">
        <v>0.89220602930070458</v>
      </c>
    </row>
    <row r="6" spans="1:9" x14ac:dyDescent="0.2">
      <c r="A6" s="9" t="s">
        <v>74</v>
      </c>
      <c r="B6" s="9">
        <v>0.87976826345078585</v>
      </c>
    </row>
    <row r="7" spans="1:9" x14ac:dyDescent="0.2">
      <c r="A7" s="9" t="s">
        <v>75</v>
      </c>
      <c r="B7" s="9">
        <v>3.958194140204502</v>
      </c>
    </row>
    <row r="8" spans="1:9" ht="13.5" thickBot="1" x14ac:dyDescent="0.25">
      <c r="A8" s="10" t="s">
        <v>76</v>
      </c>
      <c r="B8" s="10">
        <v>30</v>
      </c>
    </row>
    <row r="10" spans="1:9" ht="13.5" thickBot="1" x14ac:dyDescent="0.25">
      <c r="A10" t="s">
        <v>77</v>
      </c>
    </row>
    <row r="11" spans="1:9" x14ac:dyDescent="0.2">
      <c r="A11" s="11"/>
      <c r="B11" s="11" t="s">
        <v>82</v>
      </c>
      <c r="C11" s="11" t="s">
        <v>83</v>
      </c>
      <c r="D11" s="11" t="s">
        <v>84</v>
      </c>
      <c r="E11" s="11" t="s">
        <v>85</v>
      </c>
      <c r="F11" s="11" t="s">
        <v>86</v>
      </c>
    </row>
    <row r="12" spans="1:9" x14ac:dyDescent="0.2">
      <c r="A12" s="9" t="s">
        <v>78</v>
      </c>
      <c r="B12" s="9">
        <v>3</v>
      </c>
      <c r="C12" s="15">
        <v>3371.6168445263866</v>
      </c>
      <c r="D12" s="15">
        <v>1123.8722815087956</v>
      </c>
      <c r="E12" s="15">
        <v>71.733624837979789</v>
      </c>
      <c r="F12" s="15">
        <v>1.0530898668680117E-12</v>
      </c>
    </row>
    <row r="13" spans="1:9" x14ac:dyDescent="0.2">
      <c r="A13" s="9" t="s">
        <v>79</v>
      </c>
      <c r="B13" s="9">
        <v>26</v>
      </c>
      <c r="C13" s="15">
        <v>407.34982214028065</v>
      </c>
      <c r="D13" s="15">
        <v>15.667300851549255</v>
      </c>
      <c r="E13" s="15"/>
      <c r="F13" s="15"/>
    </row>
    <row r="14" spans="1:9" ht="13.5" thickBot="1" x14ac:dyDescent="0.25">
      <c r="A14" s="10" t="s">
        <v>80</v>
      </c>
      <c r="B14" s="10">
        <v>29</v>
      </c>
      <c r="C14" s="16">
        <v>3778.9666666666672</v>
      </c>
      <c r="D14" s="16"/>
      <c r="E14" s="16"/>
      <c r="F14" s="16"/>
    </row>
    <row r="15" spans="1:9" ht="13.5" thickBot="1" x14ac:dyDescent="0.25"/>
    <row r="16" spans="1:9" x14ac:dyDescent="0.2">
      <c r="A16" s="11"/>
      <c r="B16" s="11" t="s">
        <v>87</v>
      </c>
      <c r="C16" s="11" t="s">
        <v>75</v>
      </c>
      <c r="D16" s="11" t="s">
        <v>88</v>
      </c>
      <c r="E16" s="11" t="s">
        <v>89</v>
      </c>
      <c r="F16" s="11" t="s">
        <v>90</v>
      </c>
      <c r="G16" s="11" t="s">
        <v>91</v>
      </c>
      <c r="H16" s="11" t="s">
        <v>92</v>
      </c>
      <c r="I16" s="11" t="s">
        <v>93</v>
      </c>
    </row>
    <row r="17" spans="1:11" x14ac:dyDescent="0.2">
      <c r="A17" s="9" t="s">
        <v>81</v>
      </c>
      <c r="B17" s="15">
        <v>62.61001845679278</v>
      </c>
      <c r="C17" s="15">
        <v>12.755442324759162</v>
      </c>
      <c r="D17" s="15">
        <v>4.9084944969146678</v>
      </c>
      <c r="E17" s="15">
        <v>4.2784045936674687E-5</v>
      </c>
      <c r="F17" s="15">
        <v>36.390831255339037</v>
      </c>
      <c r="G17" s="15">
        <v>88.829205658246522</v>
      </c>
      <c r="H17" s="15">
        <v>36.390831255339037</v>
      </c>
      <c r="I17" s="15">
        <v>88.829205658246522</v>
      </c>
    </row>
    <row r="18" spans="1:11" x14ac:dyDescent="0.2">
      <c r="A18" s="9" t="s">
        <v>2</v>
      </c>
      <c r="B18" s="15">
        <v>-15.426144188198537</v>
      </c>
      <c r="C18" s="15">
        <v>2.1588403655146613</v>
      </c>
      <c r="D18" s="15">
        <v>-7.1455696468418539</v>
      </c>
      <c r="E18" s="15">
        <v>1.3740433992586606E-7</v>
      </c>
      <c r="F18" s="15">
        <v>-19.863704112844463</v>
      </c>
      <c r="G18" s="15">
        <v>-10.98858426355261</v>
      </c>
      <c r="H18" s="15">
        <v>-19.863704112844463</v>
      </c>
      <c r="I18" s="15">
        <v>-10.98858426355261</v>
      </c>
    </row>
    <row r="19" spans="1:11" x14ac:dyDescent="0.2">
      <c r="A19" s="9" t="s">
        <v>32</v>
      </c>
      <c r="B19" s="15">
        <v>9.3835153285402637E-2</v>
      </c>
      <c r="C19" s="15">
        <v>9.1204536940116473E-3</v>
      </c>
      <c r="D19" s="15">
        <v>10.288430426110642</v>
      </c>
      <c r="E19" s="15">
        <v>1.1688840602827212E-10</v>
      </c>
      <c r="F19" s="15">
        <v>7.5087792223582556E-2</v>
      </c>
      <c r="G19" s="15">
        <v>0.11258251434722272</v>
      </c>
      <c r="H19" s="15">
        <v>7.5087792223582556E-2</v>
      </c>
      <c r="I19" s="15">
        <v>0.11258251434722272</v>
      </c>
    </row>
    <row r="20" spans="1:11" ht="13.5" thickBot="1" x14ac:dyDescent="0.25">
      <c r="A20" s="10" t="s">
        <v>35</v>
      </c>
      <c r="B20" s="16">
        <v>0.33789638403846017</v>
      </c>
      <c r="C20" s="16">
        <v>0.12814995148914027</v>
      </c>
      <c r="D20" s="16">
        <v>2.6367265856288236</v>
      </c>
      <c r="E20" s="16">
        <v>1.3936947223895428E-2</v>
      </c>
      <c r="F20" s="16">
        <v>7.4480386191876247E-2</v>
      </c>
      <c r="G20" s="16">
        <v>0.6013123818850441</v>
      </c>
      <c r="H20" s="16">
        <v>7.4480386191876247E-2</v>
      </c>
      <c r="I20" s="16">
        <v>0.6013123818850441</v>
      </c>
    </row>
    <row r="24" spans="1:11" x14ac:dyDescent="0.2">
      <c r="A24" t="s">
        <v>94</v>
      </c>
    </row>
    <row r="25" spans="1:11" ht="13.5" thickBot="1" x14ac:dyDescent="0.25"/>
    <row r="26" spans="1:11" x14ac:dyDescent="0.2">
      <c r="A26" s="11" t="s">
        <v>95</v>
      </c>
      <c r="B26" s="11" t="s">
        <v>96</v>
      </c>
      <c r="C26" s="11" t="s">
        <v>97</v>
      </c>
      <c r="D26" s="11" t="s">
        <v>98</v>
      </c>
      <c r="E26" s="11" t="s">
        <v>95</v>
      </c>
      <c r="F26" s="11" t="s">
        <v>97</v>
      </c>
    </row>
    <row r="27" spans="1:11" x14ac:dyDescent="0.2">
      <c r="A27" s="9">
        <v>1</v>
      </c>
      <c r="B27" s="9">
        <v>64.424146191797732</v>
      </c>
      <c r="C27" s="9">
        <v>4.5758538082022682</v>
      </c>
      <c r="D27" s="9">
        <v>1.2209204676985359</v>
      </c>
      <c r="E27" s="9">
        <v>1</v>
      </c>
      <c r="F27" s="9">
        <v>4.5758538082022682</v>
      </c>
    </row>
    <row r="28" spans="1:11" x14ac:dyDescent="0.2">
      <c r="A28" s="9">
        <v>2</v>
      </c>
      <c r="B28" s="9">
        <v>92.090241816470808</v>
      </c>
      <c r="C28" s="9">
        <v>-2.0902418164708081</v>
      </c>
      <c r="D28" s="9">
        <v>-0.55771428090514041</v>
      </c>
      <c r="E28" s="9">
        <v>2</v>
      </c>
      <c r="F28" s="9">
        <v>-2.0902418164708081</v>
      </c>
    </row>
    <row r="29" spans="1:11" x14ac:dyDescent="0.2">
      <c r="A29" s="9">
        <v>3</v>
      </c>
      <c r="B29" s="9">
        <v>74.922665663447447</v>
      </c>
      <c r="C29" s="9">
        <v>4.0773343365525534</v>
      </c>
      <c r="D29" s="9">
        <v>1.087906465941666</v>
      </c>
      <c r="E29" s="9">
        <v>3</v>
      </c>
      <c r="F29" s="9">
        <v>4.0773343365525534</v>
      </c>
    </row>
    <row r="30" spans="1:11" x14ac:dyDescent="0.2">
      <c r="A30" s="9">
        <v>4</v>
      </c>
      <c r="B30" s="9">
        <v>76.257439047097918</v>
      </c>
      <c r="C30" s="9">
        <v>3.7425609529020818</v>
      </c>
      <c r="D30" s="9">
        <v>0.99858287885352537</v>
      </c>
      <c r="E30" s="9">
        <v>4</v>
      </c>
      <c r="F30" s="9">
        <v>3.7425609529020818</v>
      </c>
    </row>
    <row r="31" spans="1:11" x14ac:dyDescent="0.2">
      <c r="A31" s="9">
        <v>5</v>
      </c>
      <c r="B31" s="9">
        <v>91.707273542082504</v>
      </c>
      <c r="C31" s="9">
        <v>3.292726457917496</v>
      </c>
      <c r="D31" s="9">
        <v>0.87855890845939988</v>
      </c>
      <c r="E31" s="9">
        <v>5</v>
      </c>
      <c r="F31" s="9">
        <v>3.292726457917496</v>
      </c>
    </row>
    <row r="32" spans="1:11" x14ac:dyDescent="0.2">
      <c r="A32" s="9">
        <v>6</v>
      </c>
      <c r="B32" s="9">
        <v>75.119766368958238</v>
      </c>
      <c r="C32" s="9">
        <v>-4.1197663689582384</v>
      </c>
      <c r="D32" s="9">
        <v>-1.0992280988044303</v>
      </c>
      <c r="E32" s="9">
        <v>6</v>
      </c>
      <c r="F32" s="9">
        <v>-4.1197663689582384</v>
      </c>
      <c r="K32" s="29" t="s">
        <v>139</v>
      </c>
    </row>
    <row r="33" spans="1:11" x14ac:dyDescent="0.2">
      <c r="A33" s="9">
        <v>7</v>
      </c>
      <c r="B33" s="9">
        <v>83.304689923787507</v>
      </c>
      <c r="C33" s="9">
        <v>2.6953100762124933</v>
      </c>
      <c r="D33" s="9">
        <v>0.71915742433536922</v>
      </c>
      <c r="E33" s="9">
        <v>7</v>
      </c>
      <c r="F33" s="9">
        <v>2.6953100762124933</v>
      </c>
      <c r="K33">
        <f>-TO10-8</f>
        <v>-8</v>
      </c>
    </row>
    <row r="34" spans="1:11" x14ac:dyDescent="0.2">
      <c r="A34" s="9">
        <v>8</v>
      </c>
      <c r="B34" s="9">
        <v>60.854922247738443</v>
      </c>
      <c r="C34" s="9">
        <v>2.1450777522615567</v>
      </c>
      <c r="D34" s="9">
        <v>0.57234549929160172</v>
      </c>
      <c r="E34" s="9">
        <v>8</v>
      </c>
      <c r="F34" s="9">
        <v>2.1450777522615567</v>
      </c>
    </row>
    <row r="35" spans="1:11" x14ac:dyDescent="0.2">
      <c r="A35" s="9">
        <v>9</v>
      </c>
      <c r="B35" s="9">
        <v>102.30670858306395</v>
      </c>
      <c r="C35" s="9">
        <v>-5.3067085830639513</v>
      </c>
      <c r="D35" s="9">
        <v>-1.415925725940036</v>
      </c>
      <c r="E35" s="9">
        <v>9</v>
      </c>
      <c r="F35" s="9">
        <v>-5.3067085830639513</v>
      </c>
    </row>
    <row r="36" spans="1:11" x14ac:dyDescent="0.2">
      <c r="A36" s="9">
        <v>10</v>
      </c>
      <c r="B36" s="9">
        <v>79.080656365160849</v>
      </c>
      <c r="C36" s="9">
        <v>-5.0806563651608485</v>
      </c>
      <c r="D36" s="9">
        <v>-1.3556109101319282</v>
      </c>
      <c r="E36" s="9">
        <v>10</v>
      </c>
      <c r="F36" s="9">
        <v>-5.0806563651608485</v>
      </c>
    </row>
    <row r="37" spans="1:11" x14ac:dyDescent="0.2">
      <c r="A37" s="9">
        <v>11</v>
      </c>
      <c r="B37" s="9">
        <v>67.7983603270023</v>
      </c>
      <c r="C37" s="9">
        <v>-0.79836032700229964</v>
      </c>
      <c r="D37" s="9">
        <v>-0.21301695917128768</v>
      </c>
      <c r="E37" s="9">
        <v>11</v>
      </c>
      <c r="F37" s="9">
        <v>-0.79836032700229964</v>
      </c>
    </row>
    <row r="38" spans="1:11" x14ac:dyDescent="0.2">
      <c r="A38" s="26">
        <v>12</v>
      </c>
      <c r="B38" s="26">
        <v>84.538559925052425</v>
      </c>
      <c r="C38" s="26">
        <v>6.4614400749475749</v>
      </c>
      <c r="D38" s="26">
        <v>1.7240289504376449</v>
      </c>
      <c r="E38" s="26">
        <v>12</v>
      </c>
      <c r="F38" s="26">
        <v>6.4614400749475749</v>
      </c>
    </row>
    <row r="39" spans="1:11" ht="13.5" thickBot="1" x14ac:dyDescent="0.25">
      <c r="A39" s="9">
        <v>13</v>
      </c>
      <c r="B39" s="9">
        <v>97.214050636001062</v>
      </c>
      <c r="C39" s="9">
        <v>-1.2140506360010619</v>
      </c>
      <c r="D39" s="9">
        <v>-0.32393064386348086</v>
      </c>
      <c r="E39" s="9">
        <v>13</v>
      </c>
      <c r="F39" s="9">
        <v>-1.2140506360010619</v>
      </c>
    </row>
    <row r="40" spans="1:11" x14ac:dyDescent="0.2">
      <c r="A40" s="9">
        <v>14</v>
      </c>
      <c r="B40" s="9">
        <v>76.839175128098447</v>
      </c>
      <c r="C40" s="9">
        <v>4.1608248719015535</v>
      </c>
      <c r="D40" s="9">
        <v>1.1101832491911618</v>
      </c>
      <c r="E40" s="9">
        <v>14</v>
      </c>
      <c r="F40" s="9">
        <v>4.1608248719015535</v>
      </c>
      <c r="H40" s="11" t="s">
        <v>136</v>
      </c>
      <c r="I40" s="11" t="s">
        <v>138</v>
      </c>
      <c r="J40" s="11" t="s">
        <v>136</v>
      </c>
      <c r="K40" s="11" t="s">
        <v>138</v>
      </c>
    </row>
    <row r="41" spans="1:11" x14ac:dyDescent="0.2">
      <c r="A41" s="9">
        <v>15</v>
      </c>
      <c r="B41" s="9">
        <v>92.182157867498347</v>
      </c>
      <c r="C41" s="9">
        <v>1.8178421325016529</v>
      </c>
      <c r="D41" s="9">
        <v>0.48503312379378255</v>
      </c>
      <c r="E41" s="9">
        <v>15</v>
      </c>
      <c r="F41" s="9">
        <v>1.8178421325016529</v>
      </c>
      <c r="H41" s="9">
        <v>-9.3642921290897903</v>
      </c>
      <c r="I41" s="9">
        <v>1</v>
      </c>
      <c r="J41" s="52">
        <v>0.13114719333263025</v>
      </c>
      <c r="K41" s="9">
        <v>10</v>
      </c>
    </row>
    <row r="42" spans="1:11" x14ac:dyDescent="0.2">
      <c r="A42" s="9">
        <v>16</v>
      </c>
      <c r="B42" s="9">
        <v>86.645981907804895</v>
      </c>
      <c r="C42" s="9">
        <v>2.3540180921951048</v>
      </c>
      <c r="D42" s="9">
        <v>0.62809455689818217</v>
      </c>
      <c r="E42" s="9">
        <v>16</v>
      </c>
      <c r="F42" s="9">
        <v>2.3540180921951048</v>
      </c>
      <c r="H42" s="9">
        <v>-6.199145688282317</v>
      </c>
      <c r="I42" s="9">
        <v>0</v>
      </c>
      <c r="J42" s="52">
        <v>3.2962936341401026</v>
      </c>
      <c r="K42" s="9">
        <v>8</v>
      </c>
    </row>
    <row r="43" spans="1:11" x14ac:dyDescent="0.2">
      <c r="A43" s="9">
        <v>17</v>
      </c>
      <c r="B43" s="9">
        <v>70.698859732084856</v>
      </c>
      <c r="C43" s="9">
        <v>0.30114026791514448</v>
      </c>
      <c r="D43" s="9">
        <v>8.0349664162515669E-2</v>
      </c>
      <c r="E43" s="9">
        <v>17</v>
      </c>
      <c r="F43" s="9">
        <v>0.30114026791514448</v>
      </c>
      <c r="H43" s="9">
        <v>-3.0339992474748438</v>
      </c>
      <c r="I43" s="9">
        <v>5</v>
      </c>
      <c r="J43" s="52" t="s">
        <v>137</v>
      </c>
      <c r="K43" s="9">
        <v>6</v>
      </c>
    </row>
    <row r="44" spans="1:11" x14ac:dyDescent="0.2">
      <c r="A44" s="9">
        <v>18</v>
      </c>
      <c r="B44" s="9">
        <v>80.584055276157756</v>
      </c>
      <c r="C44" s="9">
        <v>-1.5840552761577555</v>
      </c>
      <c r="D44" s="9">
        <v>-0.42265456670843249</v>
      </c>
      <c r="E44" s="9">
        <v>18</v>
      </c>
      <c r="F44" s="9">
        <v>-1.5840552761577555</v>
      </c>
      <c r="H44" s="9">
        <v>0.13114719333263025</v>
      </c>
      <c r="I44" s="9">
        <v>10</v>
      </c>
      <c r="J44" s="52">
        <v>-3.0339992474748438</v>
      </c>
      <c r="K44" s="9">
        <v>5</v>
      </c>
    </row>
    <row r="45" spans="1:11" x14ac:dyDescent="0.2">
      <c r="A45" s="9">
        <v>19</v>
      </c>
      <c r="B45" s="9">
        <v>77.094789113421072</v>
      </c>
      <c r="C45" s="9">
        <v>-4.0947891134210721</v>
      </c>
      <c r="D45" s="9">
        <v>-1.0925637157645702</v>
      </c>
      <c r="E45" s="9">
        <v>19</v>
      </c>
      <c r="F45" s="9">
        <v>-4.0947891134210721</v>
      </c>
      <c r="H45" s="9">
        <v>3.2962936341401026</v>
      </c>
      <c r="I45" s="9">
        <v>8</v>
      </c>
      <c r="J45" s="52">
        <v>-9.3642921290897903</v>
      </c>
      <c r="K45" s="9">
        <v>1</v>
      </c>
    </row>
    <row r="46" spans="1:11" ht="13.5" thickBot="1" x14ac:dyDescent="0.25">
      <c r="A46" s="9">
        <v>20</v>
      </c>
      <c r="B46" s="9">
        <v>59.194137039501506</v>
      </c>
      <c r="C46" s="9">
        <v>-3.1941370395015056</v>
      </c>
      <c r="D46" s="9">
        <v>-0.85225347041703647</v>
      </c>
      <c r="E46" s="9">
        <v>20</v>
      </c>
      <c r="F46" s="9">
        <v>-3.1941370395015056</v>
      </c>
      <c r="H46" s="10" t="s">
        <v>137</v>
      </c>
      <c r="I46" s="10">
        <v>6</v>
      </c>
      <c r="J46" s="53">
        <v>-6.199145688282317</v>
      </c>
      <c r="K46" s="10">
        <v>0</v>
      </c>
    </row>
    <row r="47" spans="1:11" x14ac:dyDescent="0.2">
      <c r="A47" s="9">
        <v>21</v>
      </c>
      <c r="B47" s="9">
        <v>81.947162107907673</v>
      </c>
      <c r="C47" s="9">
        <v>5.2837892092327365E-2</v>
      </c>
      <c r="D47" s="9">
        <v>1.4098104229189463E-2</v>
      </c>
      <c r="E47" s="9">
        <v>21</v>
      </c>
      <c r="F47" s="9">
        <v>5.2837892092327365E-2</v>
      </c>
    </row>
    <row r="48" spans="1:11" x14ac:dyDescent="0.2">
      <c r="A48" s="9">
        <v>22</v>
      </c>
      <c r="B48" s="9">
        <v>73.839575078323605</v>
      </c>
      <c r="C48" s="9">
        <v>-1.8395750783236053</v>
      </c>
      <c r="D48" s="9">
        <v>-0.49083186638687903</v>
      </c>
      <c r="E48" s="9">
        <v>22</v>
      </c>
      <c r="F48" s="9">
        <v>-1.8395750783236053</v>
      </c>
    </row>
    <row r="49" spans="1:6" x14ac:dyDescent="0.2">
      <c r="A49" s="9">
        <v>23</v>
      </c>
      <c r="B49" s="9">
        <v>90.149390622215023</v>
      </c>
      <c r="C49" s="9">
        <v>5.850609377784977</v>
      </c>
      <c r="D49" s="9">
        <v>1.5610482845939129</v>
      </c>
      <c r="E49" s="9">
        <v>23</v>
      </c>
      <c r="F49" s="9">
        <v>5.850609377784977</v>
      </c>
    </row>
    <row r="50" spans="1:6" x14ac:dyDescent="0.2">
      <c r="A50" s="9">
        <v>24</v>
      </c>
      <c r="B50" s="9">
        <v>79.877658880813797</v>
      </c>
      <c r="C50" s="9">
        <v>-2.8776588808137973</v>
      </c>
      <c r="D50" s="9">
        <v>-0.76781137988766868</v>
      </c>
      <c r="E50" s="9">
        <v>24</v>
      </c>
      <c r="F50" s="9">
        <v>-2.8776588808137973</v>
      </c>
    </row>
    <row r="51" spans="1:6" x14ac:dyDescent="0.2">
      <c r="A51" s="9">
        <v>25</v>
      </c>
      <c r="B51" s="9">
        <v>98.808657350732901</v>
      </c>
      <c r="C51" s="9">
        <v>3.1913426492670993</v>
      </c>
      <c r="D51" s="9">
        <v>0.8515078766164198</v>
      </c>
      <c r="E51" s="9">
        <v>25</v>
      </c>
      <c r="F51" s="9">
        <v>3.1913426492670993</v>
      </c>
    </row>
    <row r="52" spans="1:6" x14ac:dyDescent="0.2">
      <c r="A52" s="9">
        <v>26</v>
      </c>
      <c r="B52" s="9">
        <v>72.057383954220086</v>
      </c>
      <c r="C52" s="9">
        <v>-5.7383954220085798E-2</v>
      </c>
      <c r="D52" s="9">
        <v>-1.5311075738301119E-2</v>
      </c>
      <c r="E52" s="9">
        <v>26</v>
      </c>
      <c r="F52" s="9">
        <v>-5.7383954220085798E-2</v>
      </c>
    </row>
    <row r="53" spans="1:6" x14ac:dyDescent="0.2">
      <c r="A53" s="9">
        <v>27</v>
      </c>
      <c r="B53" s="9">
        <v>92.299756046214682</v>
      </c>
      <c r="C53" s="9">
        <v>-2.2997560462146822</v>
      </c>
      <c r="D53" s="9">
        <v>-0.6136164626815479</v>
      </c>
      <c r="E53" s="9">
        <v>27</v>
      </c>
      <c r="F53" s="9">
        <v>-2.2997560462146822</v>
      </c>
    </row>
    <row r="54" spans="1:6" x14ac:dyDescent="0.2">
      <c r="A54" s="9">
        <v>28</v>
      </c>
      <c r="B54" s="9">
        <v>80.36429212908979</v>
      </c>
      <c r="C54" s="9">
        <v>-9.3642921290897903</v>
      </c>
      <c r="D54" s="9">
        <v>-2.4985623241328532</v>
      </c>
      <c r="E54" s="9">
        <v>28</v>
      </c>
      <c r="F54" s="9">
        <v>-9.3642921290897903</v>
      </c>
    </row>
    <row r="55" spans="1:6" x14ac:dyDescent="0.2">
      <c r="A55" s="9">
        <v>29</v>
      </c>
      <c r="B55" s="9">
        <v>84.303006397236885</v>
      </c>
      <c r="C55" s="9">
        <v>1.6969936027631149</v>
      </c>
      <c r="D55" s="9">
        <v>0.45278855269656404</v>
      </c>
      <c r="E55" s="9">
        <v>29</v>
      </c>
      <c r="F55" s="9">
        <v>1.6969936027631149</v>
      </c>
    </row>
    <row r="56" spans="1:6" ht="13.5" thickBot="1" x14ac:dyDescent="0.25">
      <c r="A56" s="10">
        <v>30</v>
      </c>
      <c r="B56" s="10">
        <v>82.494480731017802</v>
      </c>
      <c r="C56" s="10">
        <v>-2.4944807310178021</v>
      </c>
      <c r="D56" s="10">
        <v>-0.66557252666596045</v>
      </c>
      <c r="E56" s="10">
        <v>30</v>
      </c>
      <c r="F56" s="10">
        <v>-2.4944807310178021</v>
      </c>
    </row>
  </sheetData>
  <sortState xmlns:xlrd2="http://schemas.microsoft.com/office/spreadsheetml/2017/richdata2" ref="J41:K46">
    <sortCondition descending="1" ref="K4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4633-87AA-4875-9678-90C948A1378A}">
  <dimension ref="A1:I56"/>
  <sheetViews>
    <sheetView tabSelected="1" topLeftCell="E13" workbookViewId="0">
      <selection sqref="A1:I56"/>
    </sheetView>
  </sheetViews>
  <sheetFormatPr defaultRowHeight="12.75" x14ac:dyDescent="0.2"/>
  <sheetData>
    <row r="1" spans="1:9" x14ac:dyDescent="0.2">
      <c r="A1" t="s">
        <v>70</v>
      </c>
    </row>
    <row r="2" spans="1:9" ht="13.5" thickBot="1" x14ac:dyDescent="0.25"/>
    <row r="3" spans="1:9" x14ac:dyDescent="0.2">
      <c r="A3" s="12" t="s">
        <v>71</v>
      </c>
      <c r="B3" s="12"/>
    </row>
    <row r="4" spans="1:9" x14ac:dyDescent="0.2">
      <c r="A4" s="9" t="s">
        <v>72</v>
      </c>
      <c r="B4" s="9">
        <v>0.94456658277789218</v>
      </c>
    </row>
    <row r="5" spans="1:9" x14ac:dyDescent="0.2">
      <c r="A5" s="9" t="s">
        <v>73</v>
      </c>
      <c r="B5" s="9">
        <v>0.89220602930070458</v>
      </c>
    </row>
    <row r="6" spans="1:9" x14ac:dyDescent="0.2">
      <c r="A6" s="9" t="s">
        <v>74</v>
      </c>
      <c r="B6" s="9">
        <v>0.87976826345078585</v>
      </c>
    </row>
    <row r="7" spans="1:9" x14ac:dyDescent="0.2">
      <c r="A7" s="9" t="s">
        <v>75</v>
      </c>
      <c r="B7" s="9">
        <v>3.958194140204502</v>
      </c>
    </row>
    <row r="8" spans="1:9" ht="13.5" thickBot="1" x14ac:dyDescent="0.25">
      <c r="A8" s="10" t="s">
        <v>76</v>
      </c>
      <c r="B8" s="10">
        <v>30</v>
      </c>
    </row>
    <row r="10" spans="1:9" ht="13.5" thickBot="1" x14ac:dyDescent="0.25">
      <c r="A10" t="s">
        <v>77</v>
      </c>
    </row>
    <row r="11" spans="1:9" x14ac:dyDescent="0.2">
      <c r="A11" s="11"/>
      <c r="B11" s="11" t="s">
        <v>82</v>
      </c>
      <c r="C11" s="11" t="s">
        <v>83</v>
      </c>
      <c r="D11" s="11" t="s">
        <v>84</v>
      </c>
      <c r="E11" s="11" t="s">
        <v>85</v>
      </c>
      <c r="F11" s="11" t="s">
        <v>86</v>
      </c>
    </row>
    <row r="12" spans="1:9" x14ac:dyDescent="0.2">
      <c r="A12" s="9" t="s">
        <v>78</v>
      </c>
      <c r="B12" s="9">
        <v>3</v>
      </c>
      <c r="C12" s="9">
        <v>3371.6168445263866</v>
      </c>
      <c r="D12" s="9">
        <v>1123.8722815087956</v>
      </c>
      <c r="E12" s="9">
        <v>71.733624837979789</v>
      </c>
      <c r="F12" s="9">
        <v>1.0530898668680117E-12</v>
      </c>
    </row>
    <row r="13" spans="1:9" x14ac:dyDescent="0.2">
      <c r="A13" s="9" t="s">
        <v>79</v>
      </c>
      <c r="B13" s="9">
        <v>26</v>
      </c>
      <c r="C13" s="9">
        <v>407.34982214028065</v>
      </c>
      <c r="D13" s="9">
        <v>15.667300851549255</v>
      </c>
      <c r="E13" s="9"/>
      <c r="F13" s="9"/>
    </row>
    <row r="14" spans="1:9" ht="13.5" thickBot="1" x14ac:dyDescent="0.25">
      <c r="A14" s="10" t="s">
        <v>80</v>
      </c>
      <c r="B14" s="10">
        <v>29</v>
      </c>
      <c r="C14" s="10">
        <v>3778.9666666666672</v>
      </c>
      <c r="D14" s="10"/>
      <c r="E14" s="10"/>
      <c r="F14" s="10"/>
    </row>
    <row r="15" spans="1:9" ht="13.5" thickBot="1" x14ac:dyDescent="0.25"/>
    <row r="16" spans="1:9" x14ac:dyDescent="0.2">
      <c r="A16" s="11"/>
      <c r="B16" s="11" t="s">
        <v>87</v>
      </c>
      <c r="C16" s="11" t="s">
        <v>75</v>
      </c>
      <c r="D16" s="11" t="s">
        <v>88</v>
      </c>
      <c r="E16" s="11" t="s">
        <v>89</v>
      </c>
      <c r="F16" s="11" t="s">
        <v>90</v>
      </c>
      <c r="G16" s="11" t="s">
        <v>91</v>
      </c>
      <c r="H16" s="11" t="s">
        <v>92</v>
      </c>
      <c r="I16" s="11" t="s">
        <v>93</v>
      </c>
    </row>
    <row r="17" spans="1:9" x14ac:dyDescent="0.2">
      <c r="A17" s="9" t="s">
        <v>81</v>
      </c>
      <c r="B17" s="9">
        <v>62.61001845679278</v>
      </c>
      <c r="C17" s="9">
        <v>12.755442324759162</v>
      </c>
      <c r="D17" s="9">
        <v>4.9084944969146678</v>
      </c>
      <c r="E17" s="9">
        <v>4.2784045936674687E-5</v>
      </c>
      <c r="F17" s="9">
        <v>36.390831255339037</v>
      </c>
      <c r="G17" s="9">
        <v>88.829205658246522</v>
      </c>
      <c r="H17" s="9">
        <v>36.390831255339037</v>
      </c>
      <c r="I17" s="9">
        <v>88.829205658246522</v>
      </c>
    </row>
    <row r="18" spans="1:9" x14ac:dyDescent="0.2">
      <c r="A18" s="9" t="s">
        <v>2</v>
      </c>
      <c r="B18" s="9">
        <v>-15.426144188198537</v>
      </c>
      <c r="C18" s="9">
        <v>2.1588403655146613</v>
      </c>
      <c r="D18" s="9">
        <v>-7.1455696468418539</v>
      </c>
      <c r="E18" s="9">
        <v>1.3740433992586606E-7</v>
      </c>
      <c r="F18" s="9">
        <v>-19.863704112844463</v>
      </c>
      <c r="G18" s="9">
        <v>-10.98858426355261</v>
      </c>
      <c r="H18" s="9">
        <v>-19.863704112844463</v>
      </c>
      <c r="I18" s="9">
        <v>-10.98858426355261</v>
      </c>
    </row>
    <row r="19" spans="1:9" x14ac:dyDescent="0.2">
      <c r="A19" s="9" t="s">
        <v>32</v>
      </c>
      <c r="B19" s="9">
        <v>9.3835153285402637E-2</v>
      </c>
      <c r="C19" s="9">
        <v>9.1204536940116473E-3</v>
      </c>
      <c r="D19" s="9">
        <v>10.288430426110642</v>
      </c>
      <c r="E19" s="9">
        <v>1.1688840602827212E-10</v>
      </c>
      <c r="F19" s="9">
        <v>7.5087792223582556E-2</v>
      </c>
      <c r="G19" s="9">
        <v>0.11258251434722272</v>
      </c>
      <c r="H19" s="9">
        <v>7.5087792223582556E-2</v>
      </c>
      <c r="I19" s="9">
        <v>0.11258251434722272</v>
      </c>
    </row>
    <row r="20" spans="1:9" ht="13.5" thickBot="1" x14ac:dyDescent="0.25">
      <c r="A20" s="10" t="s">
        <v>35</v>
      </c>
      <c r="B20" s="10">
        <v>0.33789638403846017</v>
      </c>
      <c r="C20" s="10">
        <v>0.12814995148914027</v>
      </c>
      <c r="D20" s="10">
        <v>2.6367265856288236</v>
      </c>
      <c r="E20" s="10">
        <v>1.3936947223895428E-2</v>
      </c>
      <c r="F20" s="10">
        <v>7.4480386191876247E-2</v>
      </c>
      <c r="G20" s="10">
        <v>0.6013123818850441</v>
      </c>
      <c r="H20" s="10">
        <v>7.4480386191876247E-2</v>
      </c>
      <c r="I20" s="10">
        <v>0.6013123818850441</v>
      </c>
    </row>
    <row r="24" spans="1:9" x14ac:dyDescent="0.2">
      <c r="A24" t="s">
        <v>94</v>
      </c>
      <c r="F24" t="s">
        <v>155</v>
      </c>
    </row>
    <row r="25" spans="1:9" ht="13.5" thickBot="1" x14ac:dyDescent="0.25"/>
    <row r="26" spans="1:9" x14ac:dyDescent="0.2">
      <c r="A26" s="11" t="s">
        <v>95</v>
      </c>
      <c r="B26" s="11" t="s">
        <v>96</v>
      </c>
      <c r="C26" s="11" t="s">
        <v>97</v>
      </c>
      <c r="D26" s="11" t="s">
        <v>98</v>
      </c>
      <c r="F26" s="11" t="s">
        <v>156</v>
      </c>
      <c r="G26" s="11" t="s">
        <v>1</v>
      </c>
    </row>
    <row r="27" spans="1:9" x14ac:dyDescent="0.2">
      <c r="A27" s="9">
        <v>1</v>
      </c>
      <c r="B27" s="9">
        <v>64.424146191797732</v>
      </c>
      <c r="C27" s="9">
        <v>4.5758538082022682</v>
      </c>
      <c r="D27" s="9">
        <v>1.2209204676985359</v>
      </c>
      <c r="F27" s="9">
        <v>1.6666666666666667</v>
      </c>
      <c r="G27" s="9">
        <v>56</v>
      </c>
    </row>
    <row r="28" spans="1:9" x14ac:dyDescent="0.2">
      <c r="A28" s="9">
        <v>2</v>
      </c>
      <c r="B28" s="9">
        <v>92.090241816470808</v>
      </c>
      <c r="C28" s="9">
        <v>-2.0902418164708081</v>
      </c>
      <c r="D28" s="9">
        <v>-0.55771428090514041</v>
      </c>
      <c r="F28" s="9">
        <v>5</v>
      </c>
      <c r="G28" s="9">
        <v>63</v>
      </c>
    </row>
    <row r="29" spans="1:9" x14ac:dyDescent="0.2">
      <c r="A29" s="9">
        <v>3</v>
      </c>
      <c r="B29" s="9">
        <v>74.922665663447447</v>
      </c>
      <c r="C29" s="9">
        <v>4.0773343365525534</v>
      </c>
      <c r="D29" s="9">
        <v>1.087906465941666</v>
      </c>
      <c r="F29" s="9">
        <v>8.3333333333333339</v>
      </c>
      <c r="G29" s="9">
        <v>67</v>
      </c>
    </row>
    <row r="30" spans="1:9" x14ac:dyDescent="0.2">
      <c r="A30" s="9">
        <v>4</v>
      </c>
      <c r="B30" s="9">
        <v>76.257439047097918</v>
      </c>
      <c r="C30" s="9">
        <v>3.7425609529020818</v>
      </c>
      <c r="D30" s="9">
        <v>0.99858287885352537</v>
      </c>
      <c r="F30" s="9">
        <v>11.666666666666666</v>
      </c>
      <c r="G30" s="9">
        <v>69</v>
      </c>
    </row>
    <row r="31" spans="1:9" x14ac:dyDescent="0.2">
      <c r="A31" s="9">
        <v>5</v>
      </c>
      <c r="B31" s="9">
        <v>91.707273542082504</v>
      </c>
      <c r="C31" s="9">
        <v>3.292726457917496</v>
      </c>
      <c r="D31" s="9">
        <v>0.87855890845939988</v>
      </c>
      <c r="F31" s="9">
        <v>15</v>
      </c>
      <c r="G31" s="9">
        <v>71</v>
      </c>
    </row>
    <row r="32" spans="1:9" x14ac:dyDescent="0.2">
      <c r="A32" s="9">
        <v>6</v>
      </c>
      <c r="B32" s="9">
        <v>75.119766368958238</v>
      </c>
      <c r="C32" s="9">
        <v>-4.1197663689582384</v>
      </c>
      <c r="D32" s="9">
        <v>-1.0992280988044303</v>
      </c>
      <c r="F32" s="9">
        <v>18.333333333333336</v>
      </c>
      <c r="G32" s="9">
        <v>71</v>
      </c>
    </row>
    <row r="33" spans="1:7" x14ac:dyDescent="0.2">
      <c r="A33" s="9">
        <v>7</v>
      </c>
      <c r="B33" s="9">
        <v>83.304689923787507</v>
      </c>
      <c r="C33" s="9">
        <v>2.6953100762124933</v>
      </c>
      <c r="D33" s="9">
        <v>0.71915742433536922</v>
      </c>
      <c r="F33" s="9">
        <v>21.666666666666668</v>
      </c>
      <c r="G33" s="9">
        <v>71</v>
      </c>
    </row>
    <row r="34" spans="1:7" x14ac:dyDescent="0.2">
      <c r="A34" s="9">
        <v>8</v>
      </c>
      <c r="B34" s="9">
        <v>60.854922247738443</v>
      </c>
      <c r="C34" s="9">
        <v>2.1450777522615567</v>
      </c>
      <c r="D34" s="9">
        <v>0.57234549929160172</v>
      </c>
      <c r="F34" s="9">
        <v>25.000000000000004</v>
      </c>
      <c r="G34" s="9">
        <v>72</v>
      </c>
    </row>
    <row r="35" spans="1:7" x14ac:dyDescent="0.2">
      <c r="A35" s="9">
        <v>9</v>
      </c>
      <c r="B35" s="9">
        <v>102.30670858306395</v>
      </c>
      <c r="C35" s="9">
        <v>-5.3067085830639513</v>
      </c>
      <c r="D35" s="9">
        <v>-1.415925725940036</v>
      </c>
      <c r="F35" s="9">
        <v>28.333333333333336</v>
      </c>
      <c r="G35" s="9">
        <v>72</v>
      </c>
    </row>
    <row r="36" spans="1:7" x14ac:dyDescent="0.2">
      <c r="A36" s="9">
        <v>10</v>
      </c>
      <c r="B36" s="9">
        <v>79.080656365160849</v>
      </c>
      <c r="C36" s="9">
        <v>-5.0806563651608485</v>
      </c>
      <c r="D36" s="9">
        <v>-1.3556109101319282</v>
      </c>
      <c r="F36" s="9">
        <v>31.666666666666668</v>
      </c>
      <c r="G36" s="9">
        <v>73</v>
      </c>
    </row>
    <row r="37" spans="1:7" x14ac:dyDescent="0.2">
      <c r="A37" s="9">
        <v>11</v>
      </c>
      <c r="B37" s="9">
        <v>67.7983603270023</v>
      </c>
      <c r="C37" s="9">
        <v>-0.79836032700229964</v>
      </c>
      <c r="D37" s="9">
        <v>-0.21301695917128768</v>
      </c>
      <c r="F37" s="9">
        <v>35</v>
      </c>
      <c r="G37" s="9">
        <v>74</v>
      </c>
    </row>
    <row r="38" spans="1:7" x14ac:dyDescent="0.2">
      <c r="A38" s="9">
        <v>12</v>
      </c>
      <c r="B38" s="9">
        <v>84.538559925052425</v>
      </c>
      <c r="C38" s="9">
        <v>6.4614400749475749</v>
      </c>
      <c r="D38" s="9">
        <v>1.7240289504376449</v>
      </c>
      <c r="F38" s="9">
        <v>38.333333333333336</v>
      </c>
      <c r="G38" s="9">
        <v>77</v>
      </c>
    </row>
    <row r="39" spans="1:7" x14ac:dyDescent="0.2">
      <c r="A39" s="9">
        <v>13</v>
      </c>
      <c r="B39" s="9">
        <v>97.214050636001062</v>
      </c>
      <c r="C39" s="9">
        <v>-1.2140506360010619</v>
      </c>
      <c r="D39" s="9">
        <v>-0.32393064386348086</v>
      </c>
      <c r="F39" s="9">
        <v>41.666666666666664</v>
      </c>
      <c r="G39" s="9">
        <v>79</v>
      </c>
    </row>
    <row r="40" spans="1:7" x14ac:dyDescent="0.2">
      <c r="A40" s="9">
        <v>14</v>
      </c>
      <c r="B40" s="9">
        <v>76.839175128098447</v>
      </c>
      <c r="C40" s="9">
        <v>4.1608248719015535</v>
      </c>
      <c r="D40" s="9">
        <v>1.1101832491911618</v>
      </c>
      <c r="F40" s="9">
        <v>45</v>
      </c>
      <c r="G40" s="9">
        <v>79</v>
      </c>
    </row>
    <row r="41" spans="1:7" x14ac:dyDescent="0.2">
      <c r="A41" s="9">
        <v>15</v>
      </c>
      <c r="B41" s="9">
        <v>92.182157867498347</v>
      </c>
      <c r="C41" s="9">
        <v>1.8178421325016529</v>
      </c>
      <c r="D41" s="9">
        <v>0.48503312379378255</v>
      </c>
      <c r="F41" s="9">
        <v>48.333333333333336</v>
      </c>
      <c r="G41" s="9">
        <v>80</v>
      </c>
    </row>
    <row r="42" spans="1:7" x14ac:dyDescent="0.2">
      <c r="A42" s="9">
        <v>16</v>
      </c>
      <c r="B42" s="9">
        <v>86.645981907804895</v>
      </c>
      <c r="C42" s="9">
        <v>2.3540180921951048</v>
      </c>
      <c r="D42" s="9">
        <v>0.62809455689818217</v>
      </c>
      <c r="F42" s="9">
        <v>51.666666666666664</v>
      </c>
      <c r="G42" s="9">
        <v>80</v>
      </c>
    </row>
    <row r="43" spans="1:7" x14ac:dyDescent="0.2">
      <c r="A43" s="9">
        <v>17</v>
      </c>
      <c r="B43" s="9">
        <v>70.698859732084856</v>
      </c>
      <c r="C43" s="9">
        <v>0.30114026791514448</v>
      </c>
      <c r="D43" s="9">
        <v>8.0349664162515669E-2</v>
      </c>
      <c r="F43" s="9">
        <v>55</v>
      </c>
      <c r="G43" s="9">
        <v>81</v>
      </c>
    </row>
    <row r="44" spans="1:7" x14ac:dyDescent="0.2">
      <c r="A44" s="9">
        <v>18</v>
      </c>
      <c r="B44" s="9">
        <v>80.584055276157756</v>
      </c>
      <c r="C44" s="9">
        <v>-1.5840552761577555</v>
      </c>
      <c r="D44" s="9">
        <v>-0.42265456670843249</v>
      </c>
      <c r="F44" s="9">
        <v>58.333333333333336</v>
      </c>
      <c r="G44" s="9">
        <v>82</v>
      </c>
    </row>
    <row r="45" spans="1:7" x14ac:dyDescent="0.2">
      <c r="A45" s="9">
        <v>19</v>
      </c>
      <c r="B45" s="9">
        <v>77.094789113421072</v>
      </c>
      <c r="C45" s="9">
        <v>-4.0947891134210721</v>
      </c>
      <c r="D45" s="9">
        <v>-1.0925637157645702</v>
      </c>
      <c r="F45" s="9">
        <v>61.666666666666664</v>
      </c>
      <c r="G45" s="9">
        <v>86</v>
      </c>
    </row>
    <row r="46" spans="1:7" x14ac:dyDescent="0.2">
      <c r="A46" s="9">
        <v>20</v>
      </c>
      <c r="B46" s="9">
        <v>59.194137039501506</v>
      </c>
      <c r="C46" s="9">
        <v>-3.1941370395015056</v>
      </c>
      <c r="D46" s="9">
        <v>-0.85225347041703647</v>
      </c>
      <c r="F46" s="9">
        <v>65</v>
      </c>
      <c r="G46" s="9">
        <v>86</v>
      </c>
    </row>
    <row r="47" spans="1:7" x14ac:dyDescent="0.2">
      <c r="A47" s="9">
        <v>21</v>
      </c>
      <c r="B47" s="9">
        <v>81.947162107907673</v>
      </c>
      <c r="C47" s="9">
        <v>5.2837892092327365E-2</v>
      </c>
      <c r="D47" s="9">
        <v>1.4098104229189463E-2</v>
      </c>
      <c r="F47" s="9">
        <v>68.333333333333343</v>
      </c>
      <c r="G47" s="9">
        <v>89</v>
      </c>
    </row>
    <row r="48" spans="1:7" x14ac:dyDescent="0.2">
      <c r="A48" s="9">
        <v>22</v>
      </c>
      <c r="B48" s="9">
        <v>73.839575078323605</v>
      </c>
      <c r="C48" s="9">
        <v>-1.8395750783236053</v>
      </c>
      <c r="D48" s="9">
        <v>-0.49083186638687903</v>
      </c>
      <c r="F48" s="9">
        <v>71.666666666666671</v>
      </c>
      <c r="G48" s="9">
        <v>90</v>
      </c>
    </row>
    <row r="49" spans="1:7" x14ac:dyDescent="0.2">
      <c r="A49" s="9">
        <v>23</v>
      </c>
      <c r="B49" s="9">
        <v>90.149390622215023</v>
      </c>
      <c r="C49" s="9">
        <v>5.850609377784977</v>
      </c>
      <c r="D49" s="9">
        <v>1.5610482845939129</v>
      </c>
      <c r="F49" s="9">
        <v>75.000000000000014</v>
      </c>
      <c r="G49" s="9">
        <v>90</v>
      </c>
    </row>
    <row r="50" spans="1:7" x14ac:dyDescent="0.2">
      <c r="A50" s="9">
        <v>24</v>
      </c>
      <c r="B50" s="9">
        <v>79.877658880813797</v>
      </c>
      <c r="C50" s="9">
        <v>-2.8776588808137973</v>
      </c>
      <c r="D50" s="9">
        <v>-0.76781137988766868</v>
      </c>
      <c r="F50" s="9">
        <v>78.333333333333343</v>
      </c>
      <c r="G50" s="9">
        <v>91</v>
      </c>
    </row>
    <row r="51" spans="1:7" x14ac:dyDescent="0.2">
      <c r="A51" s="9">
        <v>25</v>
      </c>
      <c r="B51" s="9">
        <v>98.808657350732901</v>
      </c>
      <c r="C51" s="9">
        <v>3.1913426492670993</v>
      </c>
      <c r="D51" s="9">
        <v>0.8515078766164198</v>
      </c>
      <c r="F51" s="9">
        <v>81.666666666666671</v>
      </c>
      <c r="G51" s="9">
        <v>94</v>
      </c>
    </row>
    <row r="52" spans="1:7" x14ac:dyDescent="0.2">
      <c r="A52" s="9">
        <v>26</v>
      </c>
      <c r="B52" s="9">
        <v>72.057383954220086</v>
      </c>
      <c r="C52" s="9">
        <v>-5.7383954220085798E-2</v>
      </c>
      <c r="D52" s="9">
        <v>-1.5311075738301119E-2</v>
      </c>
      <c r="F52" s="9">
        <v>85.000000000000014</v>
      </c>
      <c r="G52" s="9">
        <v>95</v>
      </c>
    </row>
    <row r="53" spans="1:7" x14ac:dyDescent="0.2">
      <c r="A53" s="9">
        <v>27</v>
      </c>
      <c r="B53" s="9">
        <v>92.299756046214682</v>
      </c>
      <c r="C53" s="9">
        <v>-2.2997560462146822</v>
      </c>
      <c r="D53" s="9">
        <v>-0.6136164626815479</v>
      </c>
      <c r="F53" s="9">
        <v>88.333333333333343</v>
      </c>
      <c r="G53" s="9">
        <v>96</v>
      </c>
    </row>
    <row r="54" spans="1:7" x14ac:dyDescent="0.2">
      <c r="A54" s="9">
        <v>28</v>
      </c>
      <c r="B54" s="9">
        <v>80.36429212908979</v>
      </c>
      <c r="C54" s="9">
        <v>-9.3642921290897903</v>
      </c>
      <c r="D54" s="9">
        <v>-2.4985623241328532</v>
      </c>
      <c r="F54" s="9">
        <v>91.666666666666671</v>
      </c>
      <c r="G54" s="9">
        <v>96</v>
      </c>
    </row>
    <row r="55" spans="1:7" x14ac:dyDescent="0.2">
      <c r="A55" s="9">
        <v>29</v>
      </c>
      <c r="B55" s="9">
        <v>84.303006397236885</v>
      </c>
      <c r="C55" s="9">
        <v>1.6969936027631149</v>
      </c>
      <c r="D55" s="9">
        <v>0.45278855269656404</v>
      </c>
      <c r="F55" s="9">
        <v>95.000000000000014</v>
      </c>
      <c r="G55" s="9">
        <v>97</v>
      </c>
    </row>
    <row r="56" spans="1:7" ht="13.5" thickBot="1" x14ac:dyDescent="0.25">
      <c r="A56" s="10">
        <v>30</v>
      </c>
      <c r="B56" s="10">
        <v>82.494480731017802</v>
      </c>
      <c r="C56" s="10">
        <v>-2.4944807310178021</v>
      </c>
      <c r="D56" s="10">
        <v>-0.66557252666596045</v>
      </c>
      <c r="F56" s="10">
        <v>98.333333333333343</v>
      </c>
      <c r="G56" s="10">
        <v>102</v>
      </c>
    </row>
  </sheetData>
  <sortState xmlns:xlrd2="http://schemas.microsoft.com/office/spreadsheetml/2017/richdata2" ref="G27:G56">
    <sortCondition ref="G27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864E-BE61-4E26-9EC6-331AB69BCBA0}">
  <dimension ref="A1:S42"/>
  <sheetViews>
    <sheetView topLeftCell="A13" workbookViewId="0">
      <selection activeCell="E2" sqref="E2:E31"/>
    </sheetView>
  </sheetViews>
  <sheetFormatPr defaultRowHeight="12.75" x14ac:dyDescent="0.2"/>
  <cols>
    <col min="1" max="1" width="19.42578125" bestFit="1" customWidth="1"/>
    <col min="2" max="2" width="16" customWidth="1"/>
    <col min="3" max="3" width="52" bestFit="1" customWidth="1"/>
    <col min="4" max="4" width="11.7109375" bestFit="1" customWidth="1"/>
    <col min="10" max="10" width="13.140625" customWidth="1"/>
    <col min="11" max="11" width="19.5703125" customWidth="1"/>
    <col min="12" max="12" width="57.42578125" customWidth="1"/>
  </cols>
  <sheetData>
    <row r="1" spans="1:13" ht="51" customHeight="1" x14ac:dyDescent="0.25">
      <c r="A1" s="1" t="s">
        <v>0</v>
      </c>
      <c r="C1" s="2" t="s">
        <v>2</v>
      </c>
      <c r="D1" s="1" t="s">
        <v>32</v>
      </c>
      <c r="E1" s="1" t="s">
        <v>35</v>
      </c>
      <c r="G1" s="1" t="s">
        <v>1</v>
      </c>
      <c r="I1" t="s">
        <v>104</v>
      </c>
      <c r="J1" s="43" t="s">
        <v>123</v>
      </c>
      <c r="L1" s="44" t="s">
        <v>105</v>
      </c>
      <c r="M1" t="s">
        <v>106</v>
      </c>
    </row>
    <row r="2" spans="1:13" ht="15" x14ac:dyDescent="0.25">
      <c r="A2" s="4" t="s">
        <v>3</v>
      </c>
      <c r="C2" s="5">
        <v>4.8899999999999997</v>
      </c>
      <c r="D2" s="4">
        <v>708</v>
      </c>
      <c r="E2" s="4">
        <v>32</v>
      </c>
      <c r="G2" s="4">
        <v>69</v>
      </c>
    </row>
    <row r="3" spans="1:13" ht="15" x14ac:dyDescent="0.25">
      <c r="A3" s="4" t="s">
        <v>4</v>
      </c>
      <c r="C3" s="5">
        <v>4.2</v>
      </c>
      <c r="D3" s="4">
        <v>875</v>
      </c>
      <c r="E3" s="4">
        <v>36</v>
      </c>
      <c r="G3" s="4">
        <v>90</v>
      </c>
      <c r="I3" t="s">
        <v>107</v>
      </c>
      <c r="J3" t="s">
        <v>37</v>
      </c>
      <c r="L3" t="s">
        <v>108</v>
      </c>
      <c r="M3" t="s">
        <v>109</v>
      </c>
    </row>
    <row r="4" spans="1:13" ht="15" x14ac:dyDescent="0.25">
      <c r="A4" s="4" t="s">
        <v>5</v>
      </c>
      <c r="C4" s="5">
        <v>4.0999999999999996</v>
      </c>
      <c r="D4" s="4">
        <v>654</v>
      </c>
      <c r="E4" s="4">
        <v>42</v>
      </c>
      <c r="G4" s="4">
        <v>79</v>
      </c>
      <c r="I4" t="s">
        <v>110</v>
      </c>
      <c r="J4" t="s">
        <v>2</v>
      </c>
      <c r="L4" t="s">
        <v>111</v>
      </c>
      <c r="M4" t="s">
        <v>112</v>
      </c>
    </row>
    <row r="5" spans="1:13" ht="15" x14ac:dyDescent="0.25">
      <c r="A5" s="4" t="s">
        <v>6</v>
      </c>
      <c r="C5" s="5">
        <v>4.2300000000000004</v>
      </c>
      <c r="D5" s="4">
        <v>704</v>
      </c>
      <c r="E5" s="4">
        <v>38</v>
      </c>
      <c r="G5" s="4">
        <v>80</v>
      </c>
      <c r="I5" t="s">
        <v>113</v>
      </c>
      <c r="J5" t="s">
        <v>32</v>
      </c>
      <c r="L5" t="s">
        <v>108</v>
      </c>
      <c r="M5" t="s">
        <v>114</v>
      </c>
    </row>
    <row r="6" spans="1:13" ht="15" x14ac:dyDescent="0.25">
      <c r="A6" s="4" t="s">
        <v>7</v>
      </c>
      <c r="C6" s="5">
        <v>4.04</v>
      </c>
      <c r="D6" s="4">
        <v>787</v>
      </c>
      <c r="E6" s="4">
        <v>52</v>
      </c>
      <c r="G6" s="4">
        <v>95</v>
      </c>
      <c r="I6" t="s">
        <v>115</v>
      </c>
      <c r="J6" t="s">
        <v>33</v>
      </c>
      <c r="L6" t="s">
        <v>108</v>
      </c>
      <c r="M6" t="s">
        <v>116</v>
      </c>
    </row>
    <row r="7" spans="1:13" ht="15" x14ac:dyDescent="0.25">
      <c r="A7" s="4" t="s">
        <v>8</v>
      </c>
      <c r="C7" s="5">
        <v>4.4400000000000004</v>
      </c>
      <c r="D7" s="4">
        <v>730</v>
      </c>
      <c r="E7" s="4">
        <v>37</v>
      </c>
      <c r="G7" s="4">
        <v>71</v>
      </c>
      <c r="I7" t="s">
        <v>117</v>
      </c>
      <c r="J7" t="s">
        <v>34</v>
      </c>
      <c r="L7" t="s">
        <v>111</v>
      </c>
      <c r="M7" t="s">
        <v>118</v>
      </c>
    </row>
    <row r="8" spans="1:13" ht="15" x14ac:dyDescent="0.25">
      <c r="A8" s="4" t="s">
        <v>9</v>
      </c>
      <c r="C8" s="5">
        <v>3.57</v>
      </c>
      <c r="D8" s="4">
        <v>667</v>
      </c>
      <c r="E8" s="4">
        <v>39</v>
      </c>
      <c r="G8" s="4">
        <v>86</v>
      </c>
      <c r="I8" t="s">
        <v>119</v>
      </c>
      <c r="J8" t="s">
        <v>35</v>
      </c>
      <c r="L8" t="s">
        <v>108</v>
      </c>
      <c r="M8" t="s">
        <v>120</v>
      </c>
    </row>
    <row r="9" spans="1:13" ht="15" x14ac:dyDescent="0.25">
      <c r="A9" s="4" t="s">
        <v>10</v>
      </c>
      <c r="C9" s="5">
        <v>4.58</v>
      </c>
      <c r="D9" s="4">
        <v>619</v>
      </c>
      <c r="E9" s="4">
        <v>32</v>
      </c>
      <c r="G9" s="4">
        <v>63</v>
      </c>
      <c r="I9" t="s">
        <v>121</v>
      </c>
      <c r="J9" t="s">
        <v>36</v>
      </c>
      <c r="L9" t="s">
        <v>111</v>
      </c>
      <c r="M9" t="s">
        <v>122</v>
      </c>
    </row>
    <row r="10" spans="1:13" ht="15" x14ac:dyDescent="0.25">
      <c r="A10" s="4" t="s">
        <v>11</v>
      </c>
      <c r="C10" s="5">
        <v>3.73</v>
      </c>
      <c r="D10" s="4">
        <v>867</v>
      </c>
      <c r="E10" s="4">
        <v>47</v>
      </c>
      <c r="G10" s="4">
        <v>97</v>
      </c>
    </row>
    <row r="11" spans="1:13" ht="15" x14ac:dyDescent="0.25">
      <c r="A11" s="4" t="s">
        <v>12</v>
      </c>
      <c r="C11" s="5">
        <v>3.71</v>
      </c>
      <c r="D11" s="4">
        <v>645</v>
      </c>
      <c r="E11" s="4">
        <v>39</v>
      </c>
      <c r="G11" s="4">
        <v>74</v>
      </c>
    </row>
    <row r="12" spans="1:13" ht="15" x14ac:dyDescent="0.25">
      <c r="A12" s="4" t="s">
        <v>13</v>
      </c>
      <c r="C12" s="5">
        <v>3.9</v>
      </c>
      <c r="D12" s="4">
        <v>556</v>
      </c>
      <c r="E12" s="4">
        <v>39</v>
      </c>
      <c r="G12" s="4">
        <v>67</v>
      </c>
    </row>
    <row r="13" spans="1:13" ht="39" customHeight="1" x14ac:dyDescent="0.25">
      <c r="A13" s="4" t="s">
        <v>14</v>
      </c>
      <c r="C13" s="5">
        <v>3.58</v>
      </c>
      <c r="D13" s="4">
        <v>707</v>
      </c>
      <c r="E13" s="4">
        <v>32</v>
      </c>
      <c r="G13" s="4">
        <v>91</v>
      </c>
      <c r="J13" s="45" t="s">
        <v>123</v>
      </c>
      <c r="K13" s="45" t="s">
        <v>124</v>
      </c>
      <c r="L13" s="46" t="s">
        <v>106</v>
      </c>
    </row>
    <row r="14" spans="1:13" ht="15" x14ac:dyDescent="0.25">
      <c r="A14" s="4" t="s">
        <v>15</v>
      </c>
      <c r="C14" s="5">
        <v>3.79</v>
      </c>
      <c r="D14" s="4">
        <v>855</v>
      </c>
      <c r="E14" s="4">
        <v>38</v>
      </c>
      <c r="G14" s="4">
        <v>96</v>
      </c>
      <c r="J14" s="47"/>
      <c r="K14" s="47"/>
      <c r="L14" s="47"/>
    </row>
    <row r="15" spans="1:13" ht="15" x14ac:dyDescent="0.25">
      <c r="A15" s="4" t="s">
        <v>16</v>
      </c>
      <c r="C15" s="5">
        <v>4.32</v>
      </c>
      <c r="D15" s="4">
        <v>743</v>
      </c>
      <c r="E15" s="4">
        <v>33</v>
      </c>
      <c r="G15" s="4">
        <v>81</v>
      </c>
      <c r="J15" s="47" t="s">
        <v>37</v>
      </c>
      <c r="K15" s="47" t="s">
        <v>111</v>
      </c>
      <c r="L15" s="48" t="s">
        <v>125</v>
      </c>
    </row>
    <row r="16" spans="1:13" ht="15" x14ac:dyDescent="0.25">
      <c r="A16" s="4" t="s">
        <v>17</v>
      </c>
      <c r="C16" s="5">
        <v>3.8</v>
      </c>
      <c r="D16" s="4">
        <v>731</v>
      </c>
      <c r="E16" s="4">
        <v>58</v>
      </c>
      <c r="G16" s="4">
        <v>94</v>
      </c>
      <c r="J16" s="47" t="s">
        <v>2</v>
      </c>
      <c r="K16" s="47" t="s">
        <v>111</v>
      </c>
      <c r="L16" s="48" t="s">
        <v>126</v>
      </c>
    </row>
    <row r="17" spans="1:19" ht="15" x14ac:dyDescent="0.25">
      <c r="A17" s="4" t="s">
        <v>18</v>
      </c>
      <c r="C17" s="5">
        <v>3.48</v>
      </c>
      <c r="D17" s="4">
        <v>641</v>
      </c>
      <c r="E17" s="4">
        <v>52</v>
      </c>
      <c r="G17" s="4">
        <v>89</v>
      </c>
      <c r="J17" s="47" t="s">
        <v>32</v>
      </c>
      <c r="K17" s="47" t="s">
        <v>108</v>
      </c>
      <c r="L17" s="48" t="s">
        <v>127</v>
      </c>
    </row>
    <row r="18" spans="1:19" ht="15" x14ac:dyDescent="0.25">
      <c r="A18" s="4" t="s">
        <v>19</v>
      </c>
      <c r="C18" s="5">
        <v>4.33</v>
      </c>
      <c r="D18" s="4">
        <v>654</v>
      </c>
      <c r="E18" s="4">
        <v>40</v>
      </c>
      <c r="G18" s="4">
        <v>71</v>
      </c>
      <c r="J18" s="47" t="s">
        <v>33</v>
      </c>
      <c r="K18" s="47" t="s">
        <v>111</v>
      </c>
      <c r="L18" s="48" t="s">
        <v>128</v>
      </c>
      <c r="R18" s="9" t="s">
        <v>37</v>
      </c>
      <c r="S18" s="15">
        <v>-1.4548611658641633</v>
      </c>
    </row>
    <row r="19" spans="1:19" ht="15" x14ac:dyDescent="0.25">
      <c r="A19" s="4" t="s">
        <v>20</v>
      </c>
      <c r="C19" s="5">
        <v>4.16</v>
      </c>
      <c r="D19" s="4">
        <v>735</v>
      </c>
      <c r="E19" s="4">
        <v>39</v>
      </c>
      <c r="G19" s="4">
        <v>79</v>
      </c>
      <c r="J19" s="47" t="s">
        <v>34</v>
      </c>
      <c r="K19" s="47" t="s">
        <v>111</v>
      </c>
      <c r="L19" s="48" t="s">
        <v>129</v>
      </c>
      <c r="R19" s="9" t="s">
        <v>2</v>
      </c>
      <c r="S19" s="15">
        <v>-9.6589868404749364</v>
      </c>
    </row>
    <row r="20" spans="1:19" ht="15" x14ac:dyDescent="0.25">
      <c r="A20" s="4" t="s">
        <v>21</v>
      </c>
      <c r="C20" s="5">
        <v>4.43</v>
      </c>
      <c r="D20" s="4">
        <v>735</v>
      </c>
      <c r="E20" s="4">
        <v>41</v>
      </c>
      <c r="G20" s="4">
        <v>73</v>
      </c>
      <c r="J20" s="47" t="s">
        <v>35</v>
      </c>
      <c r="K20" s="47" t="s">
        <v>108</v>
      </c>
      <c r="L20" s="48" t="s">
        <v>130</v>
      </c>
      <c r="R20" s="9" t="s">
        <v>32</v>
      </c>
      <c r="S20" s="15">
        <v>8.49652294622288E-2</v>
      </c>
    </row>
    <row r="21" spans="1:19" ht="15" x14ac:dyDescent="0.25">
      <c r="A21" s="4" t="s">
        <v>22</v>
      </c>
      <c r="C21" s="5">
        <v>4.51</v>
      </c>
      <c r="D21" s="4">
        <v>615</v>
      </c>
      <c r="E21" s="4">
        <v>25</v>
      </c>
      <c r="G21" s="4">
        <v>56</v>
      </c>
      <c r="J21" s="47" t="s">
        <v>36</v>
      </c>
      <c r="K21" s="47" t="s">
        <v>111</v>
      </c>
      <c r="L21" s="48" t="s">
        <v>131</v>
      </c>
      <c r="R21" s="9" t="s">
        <v>33</v>
      </c>
      <c r="S21" s="15">
        <v>-2.042896521453802E-2</v>
      </c>
    </row>
    <row r="22" spans="1:19" ht="15" x14ac:dyDescent="0.25">
      <c r="A22" s="4" t="s">
        <v>23</v>
      </c>
      <c r="C22" s="5">
        <v>3.54</v>
      </c>
      <c r="D22" s="4">
        <v>644</v>
      </c>
      <c r="E22" s="4">
        <v>40</v>
      </c>
      <c r="G22" s="4">
        <v>82</v>
      </c>
      <c r="R22" s="9" t="s">
        <v>34</v>
      </c>
      <c r="S22" s="15">
        <v>-3.4994524303237018E-2</v>
      </c>
    </row>
    <row r="23" spans="1:19" ht="15" x14ac:dyDescent="0.25">
      <c r="A23" s="4" t="s">
        <v>38</v>
      </c>
      <c r="C23" s="5">
        <v>3.95</v>
      </c>
      <c r="D23" s="4">
        <v>625</v>
      </c>
      <c r="E23" s="4">
        <v>40</v>
      </c>
      <c r="G23" s="4">
        <v>72</v>
      </c>
      <c r="R23" s="9" t="s">
        <v>35</v>
      </c>
      <c r="S23" s="15">
        <v>0.425586496085883</v>
      </c>
    </row>
    <row r="24" spans="1:19" ht="15.75" thickBot="1" x14ac:dyDescent="0.3">
      <c r="A24" s="4" t="s">
        <v>24</v>
      </c>
      <c r="C24" s="5">
        <v>3.63</v>
      </c>
      <c r="D24" s="4">
        <v>721</v>
      </c>
      <c r="E24" s="4">
        <v>47</v>
      </c>
      <c r="G24" s="4">
        <v>96</v>
      </c>
      <c r="R24" s="10" t="s">
        <v>36</v>
      </c>
      <c r="S24" s="16">
        <v>-4.1319797694787906E-2</v>
      </c>
    </row>
    <row r="25" spans="1:19" ht="15" x14ac:dyDescent="0.25">
      <c r="A25" s="4" t="s">
        <v>25</v>
      </c>
      <c r="C25" s="5">
        <v>4.1900000000000004</v>
      </c>
      <c r="D25" s="4">
        <v>718</v>
      </c>
      <c r="E25" s="4">
        <v>43</v>
      </c>
      <c r="G25" s="4">
        <v>77</v>
      </c>
    </row>
    <row r="26" spans="1:19" ht="25.5" x14ac:dyDescent="0.25">
      <c r="A26" s="4" t="s">
        <v>26</v>
      </c>
      <c r="C26" s="5">
        <v>3.02</v>
      </c>
      <c r="D26" s="4">
        <v>713</v>
      </c>
      <c r="E26" s="4">
        <v>47</v>
      </c>
      <c r="G26" s="4">
        <v>102</v>
      </c>
      <c r="J26" s="45" t="s">
        <v>123</v>
      </c>
      <c r="K26" s="45" t="s">
        <v>89</v>
      </c>
    </row>
    <row r="27" spans="1:19" ht="15" x14ac:dyDescent="0.25">
      <c r="A27" s="4" t="s">
        <v>27</v>
      </c>
      <c r="C27" s="5">
        <v>4.04</v>
      </c>
      <c r="D27" s="4">
        <v>610</v>
      </c>
      <c r="E27" s="4">
        <v>43</v>
      </c>
      <c r="G27" s="4">
        <v>72</v>
      </c>
      <c r="J27" s="47"/>
      <c r="K27" s="47"/>
    </row>
    <row r="28" spans="1:19" ht="15" x14ac:dyDescent="0.25">
      <c r="A28" s="4" t="s">
        <v>28</v>
      </c>
      <c r="C28" s="5">
        <v>3.74</v>
      </c>
      <c r="D28" s="4">
        <v>762</v>
      </c>
      <c r="E28" s="4">
        <v>47</v>
      </c>
      <c r="G28" s="4">
        <v>90</v>
      </c>
      <c r="J28" s="47" t="s">
        <v>37</v>
      </c>
      <c r="K28" s="50">
        <v>0.40674934233506599</v>
      </c>
    </row>
    <row r="29" spans="1:19" ht="15" x14ac:dyDescent="0.25">
      <c r="A29" s="4" t="s">
        <v>29</v>
      </c>
      <c r="C29" s="5">
        <v>3.42</v>
      </c>
      <c r="D29" s="4">
        <v>593</v>
      </c>
      <c r="E29" s="4">
        <v>44</v>
      </c>
      <c r="G29" s="4">
        <v>71</v>
      </c>
      <c r="J29" s="47" t="s">
        <v>2</v>
      </c>
      <c r="K29" s="49">
        <v>3.7743680605391329E-2</v>
      </c>
    </row>
    <row r="30" spans="1:19" ht="15" x14ac:dyDescent="0.25">
      <c r="A30" s="4" t="s">
        <v>30</v>
      </c>
      <c r="C30" s="5">
        <v>3.2</v>
      </c>
      <c r="D30" s="4">
        <v>570</v>
      </c>
      <c r="E30" s="4">
        <v>52</v>
      </c>
      <c r="G30" s="4">
        <v>86</v>
      </c>
      <c r="J30" s="47" t="s">
        <v>32</v>
      </c>
      <c r="K30" s="49">
        <v>1.2691779317894709E-8</v>
      </c>
    </row>
    <row r="31" spans="1:19" ht="15" x14ac:dyDescent="0.25">
      <c r="A31" s="7" t="s">
        <v>31</v>
      </c>
      <c r="C31" s="8">
        <v>3.58</v>
      </c>
      <c r="D31" s="7">
        <v>624</v>
      </c>
      <c r="E31" s="7">
        <v>49</v>
      </c>
      <c r="G31" s="7">
        <v>80</v>
      </c>
      <c r="J31" s="47" t="s">
        <v>33</v>
      </c>
      <c r="K31" s="50">
        <v>0.30121394157605508</v>
      </c>
    </row>
    <row r="32" spans="1:19" x14ac:dyDescent="0.2">
      <c r="J32" s="47" t="s">
        <v>34</v>
      </c>
      <c r="K32" s="50">
        <v>9.8172005340160226E-2</v>
      </c>
    </row>
    <row r="33" spans="1:11" x14ac:dyDescent="0.2">
      <c r="J33" s="47" t="s">
        <v>35</v>
      </c>
      <c r="K33" s="49">
        <v>7.0622478404608578E-3</v>
      </c>
    </row>
    <row r="34" spans="1:11" x14ac:dyDescent="0.2">
      <c r="J34" s="47" t="s">
        <v>36</v>
      </c>
      <c r="K34" s="50">
        <v>0.45995883767534451</v>
      </c>
    </row>
    <row r="38" spans="1:11" ht="59.25" customHeight="1" x14ac:dyDescent="0.2">
      <c r="A38" s="45" t="s">
        <v>123</v>
      </c>
      <c r="B38" s="45" t="s">
        <v>124</v>
      </c>
      <c r="C38" s="46" t="s">
        <v>132</v>
      </c>
    </row>
    <row r="39" spans="1:11" x14ac:dyDescent="0.2">
      <c r="A39" s="47"/>
      <c r="B39" s="47"/>
      <c r="C39" s="47"/>
    </row>
    <row r="40" spans="1:11" ht="51" x14ac:dyDescent="0.2">
      <c r="A40" s="47" t="s">
        <v>2</v>
      </c>
      <c r="B40" s="47" t="s">
        <v>111</v>
      </c>
      <c r="C40" s="51" t="s">
        <v>134</v>
      </c>
    </row>
    <row r="41" spans="1:11" ht="38.25" x14ac:dyDescent="0.2">
      <c r="A41" s="47" t="s">
        <v>32</v>
      </c>
      <c r="B41" s="47" t="s">
        <v>108</v>
      </c>
      <c r="C41" s="51" t="s">
        <v>133</v>
      </c>
    </row>
    <row r="42" spans="1:11" ht="38.25" x14ac:dyDescent="0.2">
      <c r="A42" s="47" t="s">
        <v>35</v>
      </c>
      <c r="B42" s="47" t="s">
        <v>108</v>
      </c>
      <c r="C42" s="51" t="s">
        <v>135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6857-CD3A-41D1-BB3E-6B984BA01C41}">
  <dimension ref="A1:T31"/>
  <sheetViews>
    <sheetView workbookViewId="0">
      <selection activeCell="R21" sqref="R21"/>
    </sheetView>
  </sheetViews>
  <sheetFormatPr defaultRowHeight="15" x14ac:dyDescent="0.25"/>
  <cols>
    <col min="7" max="7" width="11.7109375" bestFit="1" customWidth="1"/>
    <col min="10" max="10" width="12.28515625" bestFit="1" customWidth="1"/>
    <col min="13" max="13" width="10.42578125" style="3" customWidth="1"/>
    <col min="16" max="16" width="6.42578125" style="3" bestFit="1" customWidth="1"/>
    <col min="19" max="19" width="6.140625" style="3" bestFit="1" customWidth="1"/>
  </cols>
  <sheetData>
    <row r="1" spans="1:20" ht="30" x14ac:dyDescent="0.25">
      <c r="A1" s="1" t="s">
        <v>37</v>
      </c>
      <c r="B1" s="1" t="s">
        <v>1</v>
      </c>
      <c r="D1" s="2" t="s">
        <v>2</v>
      </c>
      <c r="E1" s="1" t="s">
        <v>1</v>
      </c>
      <c r="F1" s="1"/>
      <c r="G1" s="1" t="s">
        <v>32</v>
      </c>
      <c r="H1" s="1" t="s">
        <v>1</v>
      </c>
      <c r="I1" s="1"/>
      <c r="J1" s="1" t="s">
        <v>33</v>
      </c>
      <c r="K1" s="1" t="s">
        <v>1</v>
      </c>
      <c r="L1" s="1"/>
      <c r="M1" s="19" t="s">
        <v>34</v>
      </c>
      <c r="N1" s="1" t="s">
        <v>1</v>
      </c>
      <c r="O1" s="1"/>
      <c r="P1" s="19" t="s">
        <v>35</v>
      </c>
      <c r="Q1" s="1" t="s">
        <v>1</v>
      </c>
      <c r="S1" s="19" t="s">
        <v>36</v>
      </c>
      <c r="T1" s="1" t="s">
        <v>1</v>
      </c>
    </row>
    <row r="2" spans="1:20" x14ac:dyDescent="0.25">
      <c r="A2" s="4">
        <v>0</v>
      </c>
      <c r="B2" s="4">
        <v>69</v>
      </c>
      <c r="D2" s="5">
        <v>4.8899999999999997</v>
      </c>
      <c r="E2" s="4">
        <v>69</v>
      </c>
      <c r="F2" s="4"/>
      <c r="G2" s="4">
        <v>708</v>
      </c>
      <c r="H2" s="4">
        <v>69</v>
      </c>
      <c r="I2" s="4"/>
      <c r="J2" s="4">
        <v>1568</v>
      </c>
      <c r="K2" s="4">
        <v>69</v>
      </c>
      <c r="L2" s="4"/>
      <c r="M2" s="4">
        <v>535</v>
      </c>
      <c r="N2" s="4">
        <v>69</v>
      </c>
      <c r="O2" s="4"/>
      <c r="P2" s="4">
        <v>32</v>
      </c>
      <c r="Q2" s="4">
        <v>69</v>
      </c>
      <c r="S2" s="4">
        <v>110</v>
      </c>
      <c r="T2" s="4">
        <v>69</v>
      </c>
    </row>
    <row r="3" spans="1:20" x14ac:dyDescent="0.25">
      <c r="A3" s="4">
        <v>0</v>
      </c>
      <c r="B3" s="4">
        <v>90</v>
      </c>
      <c r="D3" s="5">
        <v>4.2</v>
      </c>
      <c r="E3" s="4">
        <v>90</v>
      </c>
      <c r="F3" s="4"/>
      <c r="G3" s="4">
        <v>875</v>
      </c>
      <c r="H3" s="4">
        <v>90</v>
      </c>
      <c r="I3" s="4"/>
      <c r="J3" s="4">
        <v>1366</v>
      </c>
      <c r="K3" s="4">
        <v>90</v>
      </c>
      <c r="L3" s="4"/>
      <c r="M3" s="4">
        <v>540</v>
      </c>
      <c r="N3" s="4">
        <v>90</v>
      </c>
      <c r="O3" s="4"/>
      <c r="P3" s="4">
        <v>36</v>
      </c>
      <c r="Q3" s="4">
        <v>90</v>
      </c>
      <c r="S3" s="4">
        <v>92</v>
      </c>
      <c r="T3" s="4">
        <v>90</v>
      </c>
    </row>
    <row r="4" spans="1:20" x14ac:dyDescent="0.25">
      <c r="A4" s="4">
        <v>0</v>
      </c>
      <c r="B4" s="4">
        <v>79</v>
      </c>
      <c r="D4" s="5">
        <v>4.0999999999999996</v>
      </c>
      <c r="E4" s="4">
        <v>79</v>
      </c>
      <c r="F4" s="4"/>
      <c r="G4" s="4">
        <v>654</v>
      </c>
      <c r="H4" s="4">
        <v>79</v>
      </c>
      <c r="I4" s="4"/>
      <c r="J4" s="4">
        <v>1463</v>
      </c>
      <c r="K4" s="4">
        <v>79</v>
      </c>
      <c r="L4" s="4"/>
      <c r="M4" s="4">
        <v>439</v>
      </c>
      <c r="N4" s="4">
        <v>79</v>
      </c>
      <c r="O4" s="4"/>
      <c r="P4" s="4">
        <v>42</v>
      </c>
      <c r="Q4" s="4">
        <v>79</v>
      </c>
      <c r="S4" s="4">
        <v>79</v>
      </c>
      <c r="T4" s="4">
        <v>79</v>
      </c>
    </row>
    <row r="5" spans="1:20" x14ac:dyDescent="0.25">
      <c r="A5" s="4">
        <v>0</v>
      </c>
      <c r="B5" s="4">
        <v>80</v>
      </c>
      <c r="D5" s="5">
        <v>4.2300000000000004</v>
      </c>
      <c r="E5" s="4">
        <v>80</v>
      </c>
      <c r="F5" s="4"/>
      <c r="G5" s="4">
        <v>704</v>
      </c>
      <c r="H5" s="4">
        <v>80</v>
      </c>
      <c r="I5" s="4"/>
      <c r="J5" s="4">
        <v>1482</v>
      </c>
      <c r="K5" s="4">
        <v>80</v>
      </c>
      <c r="L5" s="4"/>
      <c r="M5" s="4">
        <v>463</v>
      </c>
      <c r="N5" s="4">
        <v>80</v>
      </c>
      <c r="O5" s="4"/>
      <c r="P5" s="4">
        <v>38</v>
      </c>
      <c r="Q5" s="4">
        <v>80</v>
      </c>
      <c r="S5" s="4">
        <v>110</v>
      </c>
      <c r="T5" s="4">
        <v>80</v>
      </c>
    </row>
    <row r="6" spans="1:20" x14ac:dyDescent="0.25">
      <c r="A6" s="4">
        <v>0</v>
      </c>
      <c r="B6" s="4">
        <v>95</v>
      </c>
      <c r="D6" s="5">
        <v>4.04</v>
      </c>
      <c r="E6" s="4">
        <v>95</v>
      </c>
      <c r="F6" s="4"/>
      <c r="G6" s="4">
        <v>787</v>
      </c>
      <c r="H6" s="4">
        <v>95</v>
      </c>
      <c r="I6" s="4"/>
      <c r="J6" s="4">
        <v>1406</v>
      </c>
      <c r="K6" s="4">
        <v>95</v>
      </c>
      <c r="L6" s="4"/>
      <c r="M6" s="4">
        <v>492</v>
      </c>
      <c r="N6" s="4">
        <v>95</v>
      </c>
      <c r="O6" s="4"/>
      <c r="P6" s="4">
        <v>52</v>
      </c>
      <c r="Q6" s="4">
        <v>95</v>
      </c>
      <c r="S6" s="4">
        <v>103</v>
      </c>
      <c r="T6" s="4">
        <v>95</v>
      </c>
    </row>
    <row r="7" spans="1:20" x14ac:dyDescent="0.25">
      <c r="A7" s="4">
        <v>0</v>
      </c>
      <c r="B7" s="4">
        <v>71</v>
      </c>
      <c r="D7" s="5">
        <v>4.4400000000000004</v>
      </c>
      <c r="E7" s="4">
        <v>71</v>
      </c>
      <c r="F7" s="4"/>
      <c r="G7" s="4">
        <v>730</v>
      </c>
      <c r="H7" s="4">
        <v>71</v>
      </c>
      <c r="I7" s="4"/>
      <c r="J7" s="4">
        <v>1487</v>
      </c>
      <c r="K7" s="4">
        <v>71</v>
      </c>
      <c r="L7" s="4"/>
      <c r="M7" s="4">
        <v>557</v>
      </c>
      <c r="N7" s="4">
        <v>71</v>
      </c>
      <c r="O7" s="4"/>
      <c r="P7" s="4">
        <v>37</v>
      </c>
      <c r="Q7" s="4">
        <v>71</v>
      </c>
      <c r="S7" s="4">
        <v>95</v>
      </c>
      <c r="T7" s="4">
        <v>71</v>
      </c>
    </row>
    <row r="8" spans="1:20" x14ac:dyDescent="0.25">
      <c r="A8" s="4">
        <v>0</v>
      </c>
      <c r="B8" s="4">
        <v>86</v>
      </c>
      <c r="D8" s="5">
        <v>3.57</v>
      </c>
      <c r="E8" s="4">
        <v>86</v>
      </c>
      <c r="F8" s="4"/>
      <c r="G8" s="4">
        <v>667</v>
      </c>
      <c r="H8" s="4">
        <v>86</v>
      </c>
      <c r="I8" s="4"/>
      <c r="J8" s="4">
        <v>1388</v>
      </c>
      <c r="K8" s="4">
        <v>86</v>
      </c>
      <c r="L8" s="4"/>
      <c r="M8" s="4">
        <v>476</v>
      </c>
      <c r="N8" s="4">
        <v>86</v>
      </c>
      <c r="O8" s="4"/>
      <c r="P8" s="4">
        <v>39</v>
      </c>
      <c r="Q8" s="4">
        <v>86</v>
      </c>
      <c r="S8" s="4">
        <v>93</v>
      </c>
      <c r="T8" s="4">
        <v>86</v>
      </c>
    </row>
    <row r="9" spans="1:20" x14ac:dyDescent="0.25">
      <c r="A9" s="4">
        <v>0</v>
      </c>
      <c r="B9" s="4">
        <v>63</v>
      </c>
      <c r="D9" s="5">
        <v>4.58</v>
      </c>
      <c r="E9" s="4">
        <v>63</v>
      </c>
      <c r="F9" s="4"/>
      <c r="G9" s="4">
        <v>619</v>
      </c>
      <c r="H9" s="4">
        <v>63</v>
      </c>
      <c r="I9" s="4"/>
      <c r="J9" s="4">
        <v>1564</v>
      </c>
      <c r="K9" s="4">
        <v>63</v>
      </c>
      <c r="L9" s="4"/>
      <c r="M9" s="4">
        <v>480</v>
      </c>
      <c r="N9" s="4">
        <v>63</v>
      </c>
      <c r="O9" s="4"/>
      <c r="P9" s="4">
        <v>32</v>
      </c>
      <c r="Q9" s="4">
        <v>63</v>
      </c>
      <c r="S9" s="4">
        <v>119</v>
      </c>
      <c r="T9" s="4">
        <v>63</v>
      </c>
    </row>
    <row r="10" spans="1:20" x14ac:dyDescent="0.25">
      <c r="A10" s="4">
        <v>0</v>
      </c>
      <c r="B10" s="4">
        <v>97</v>
      </c>
      <c r="D10" s="5">
        <v>3.73</v>
      </c>
      <c r="E10" s="4">
        <v>97</v>
      </c>
      <c r="F10" s="4"/>
      <c r="G10" s="4">
        <v>867</v>
      </c>
      <c r="H10" s="4">
        <v>97</v>
      </c>
      <c r="I10" s="4"/>
      <c r="J10" s="4">
        <v>1423</v>
      </c>
      <c r="K10" s="4">
        <v>97</v>
      </c>
      <c r="L10" s="4"/>
      <c r="M10" s="4">
        <v>507</v>
      </c>
      <c r="N10" s="4">
        <v>97</v>
      </c>
      <c r="O10" s="4"/>
      <c r="P10" s="4">
        <v>47</v>
      </c>
      <c r="Q10" s="4">
        <v>97</v>
      </c>
      <c r="S10" s="4">
        <v>102</v>
      </c>
      <c r="T10" s="4">
        <v>97</v>
      </c>
    </row>
    <row r="11" spans="1:20" x14ac:dyDescent="0.25">
      <c r="A11" s="4">
        <v>0</v>
      </c>
      <c r="B11" s="4">
        <v>74</v>
      </c>
      <c r="D11" s="5">
        <v>3.71</v>
      </c>
      <c r="E11" s="4">
        <v>74</v>
      </c>
      <c r="F11" s="4"/>
      <c r="G11" s="4">
        <v>645</v>
      </c>
      <c r="H11" s="4">
        <v>74</v>
      </c>
      <c r="I11" s="4"/>
      <c r="J11" s="4">
        <v>1380</v>
      </c>
      <c r="K11" s="4">
        <v>74</v>
      </c>
      <c r="L11" s="4"/>
      <c r="M11" s="4">
        <v>519</v>
      </c>
      <c r="N11" s="4">
        <v>74</v>
      </c>
      <c r="O11" s="4"/>
      <c r="P11" s="4">
        <v>39</v>
      </c>
      <c r="Q11" s="4">
        <v>74</v>
      </c>
      <c r="S11" s="4">
        <v>124</v>
      </c>
      <c r="T11" s="4">
        <v>74</v>
      </c>
    </row>
    <row r="12" spans="1:20" x14ac:dyDescent="0.25">
      <c r="A12" s="4">
        <v>0</v>
      </c>
      <c r="B12" s="4">
        <v>67</v>
      </c>
      <c r="D12" s="5">
        <v>3.9</v>
      </c>
      <c r="E12" s="4">
        <v>67</v>
      </c>
      <c r="F12" s="4"/>
      <c r="G12" s="4">
        <v>556</v>
      </c>
      <c r="H12" s="4">
        <v>67</v>
      </c>
      <c r="I12" s="4"/>
      <c r="J12" s="4">
        <v>1369</v>
      </c>
      <c r="K12" s="4">
        <v>67</v>
      </c>
      <c r="L12" s="4"/>
      <c r="M12" s="4">
        <v>436</v>
      </c>
      <c r="N12" s="4">
        <v>67</v>
      </c>
      <c r="O12" s="4"/>
      <c r="P12" s="4">
        <v>39</v>
      </c>
      <c r="Q12" s="4">
        <v>67</v>
      </c>
      <c r="S12" s="4">
        <v>108</v>
      </c>
      <c r="T12" s="4">
        <v>67</v>
      </c>
    </row>
    <row r="13" spans="1:20" x14ac:dyDescent="0.25">
      <c r="A13" s="4">
        <v>0</v>
      </c>
      <c r="B13" s="4">
        <v>91</v>
      </c>
      <c r="D13" s="5">
        <v>3.58</v>
      </c>
      <c r="E13" s="4">
        <v>91</v>
      </c>
      <c r="F13" s="4"/>
      <c r="G13" s="4">
        <v>707</v>
      </c>
      <c r="H13" s="4">
        <v>91</v>
      </c>
      <c r="I13" s="4"/>
      <c r="J13" s="4">
        <v>1263</v>
      </c>
      <c r="K13" s="4">
        <v>91</v>
      </c>
      <c r="L13" s="4"/>
      <c r="M13" s="4">
        <v>504</v>
      </c>
      <c r="N13" s="4">
        <v>91</v>
      </c>
      <c r="O13" s="4"/>
      <c r="P13" s="4">
        <v>32</v>
      </c>
      <c r="Q13" s="4">
        <v>91</v>
      </c>
      <c r="S13" s="4">
        <v>73</v>
      </c>
      <c r="T13" s="4">
        <v>91</v>
      </c>
    </row>
    <row r="14" spans="1:20" x14ac:dyDescent="0.25">
      <c r="A14" s="4">
        <v>0</v>
      </c>
      <c r="B14" s="4">
        <v>96</v>
      </c>
      <c r="D14" s="5">
        <v>3.79</v>
      </c>
      <c r="E14" s="4">
        <v>96</v>
      </c>
      <c r="F14" s="4"/>
      <c r="G14" s="4">
        <v>855</v>
      </c>
      <c r="H14" s="4">
        <v>96</v>
      </c>
      <c r="I14" s="4"/>
      <c r="J14" s="4">
        <v>1327</v>
      </c>
      <c r="K14" s="4">
        <v>96</v>
      </c>
      <c r="L14" s="4"/>
      <c r="M14" s="4">
        <v>461</v>
      </c>
      <c r="N14" s="4">
        <v>96</v>
      </c>
      <c r="O14" s="4"/>
      <c r="P14" s="4">
        <v>38</v>
      </c>
      <c r="Q14" s="4">
        <v>96</v>
      </c>
      <c r="S14" s="4">
        <v>114</v>
      </c>
      <c r="T14" s="4">
        <v>96</v>
      </c>
    </row>
    <row r="15" spans="1:20" x14ac:dyDescent="0.25">
      <c r="A15" s="4">
        <v>0</v>
      </c>
      <c r="B15" s="4">
        <v>81</v>
      </c>
      <c r="D15" s="5">
        <v>4.32</v>
      </c>
      <c r="E15" s="4">
        <v>81</v>
      </c>
      <c r="F15" s="4"/>
      <c r="G15" s="4">
        <v>743</v>
      </c>
      <c r="H15" s="4">
        <v>81</v>
      </c>
      <c r="I15" s="4"/>
      <c r="J15" s="4">
        <v>1433</v>
      </c>
      <c r="K15" s="4">
        <v>81</v>
      </c>
      <c r="L15" s="4"/>
      <c r="M15" s="4">
        <v>540</v>
      </c>
      <c r="N15" s="4">
        <v>81</v>
      </c>
      <c r="O15" s="4"/>
      <c r="P15" s="4">
        <v>33</v>
      </c>
      <c r="Q15" s="4">
        <v>81</v>
      </c>
      <c r="S15" s="4">
        <v>110</v>
      </c>
      <c r="T15" s="4">
        <v>81</v>
      </c>
    </row>
    <row r="16" spans="1:20" x14ac:dyDescent="0.25">
      <c r="A16" s="4">
        <v>1</v>
      </c>
      <c r="B16" s="4">
        <v>94</v>
      </c>
      <c r="D16" s="5">
        <v>3.8</v>
      </c>
      <c r="E16" s="4">
        <v>94</v>
      </c>
      <c r="F16" s="4"/>
      <c r="G16" s="4">
        <v>731</v>
      </c>
      <c r="H16" s="4">
        <v>94</v>
      </c>
      <c r="I16" s="4"/>
      <c r="J16" s="4">
        <v>1414</v>
      </c>
      <c r="K16" s="4">
        <v>94</v>
      </c>
      <c r="L16" s="4"/>
      <c r="M16" s="4">
        <v>442</v>
      </c>
      <c r="N16" s="4">
        <v>94</v>
      </c>
      <c r="O16" s="4"/>
      <c r="P16" s="4">
        <v>58</v>
      </c>
      <c r="Q16" s="4">
        <v>94</v>
      </c>
      <c r="S16" s="4">
        <v>90</v>
      </c>
      <c r="T16" s="4">
        <v>94</v>
      </c>
    </row>
    <row r="17" spans="1:20" x14ac:dyDescent="0.25">
      <c r="A17" s="4">
        <v>1</v>
      </c>
      <c r="B17" s="4">
        <v>89</v>
      </c>
      <c r="D17" s="5">
        <v>3.48</v>
      </c>
      <c r="E17" s="4">
        <v>89</v>
      </c>
      <c r="F17" s="4"/>
      <c r="G17" s="4">
        <v>641</v>
      </c>
      <c r="H17" s="4">
        <v>89</v>
      </c>
      <c r="I17" s="4"/>
      <c r="J17" s="4">
        <v>1332</v>
      </c>
      <c r="K17" s="4">
        <v>89</v>
      </c>
      <c r="L17" s="4"/>
      <c r="M17" s="4">
        <v>521</v>
      </c>
      <c r="N17" s="4">
        <v>89</v>
      </c>
      <c r="O17" s="4"/>
      <c r="P17" s="4">
        <v>52</v>
      </c>
      <c r="Q17" s="4">
        <v>89</v>
      </c>
      <c r="S17" s="4">
        <v>83</v>
      </c>
      <c r="T17" s="4">
        <v>89</v>
      </c>
    </row>
    <row r="18" spans="1:20" x14ac:dyDescent="0.25">
      <c r="A18" s="4">
        <v>1</v>
      </c>
      <c r="B18" s="4">
        <v>71</v>
      </c>
      <c r="D18" s="5">
        <v>4.33</v>
      </c>
      <c r="E18" s="4">
        <v>71</v>
      </c>
      <c r="F18" s="4"/>
      <c r="G18" s="4">
        <v>654</v>
      </c>
      <c r="H18" s="4">
        <v>71</v>
      </c>
      <c r="I18" s="4"/>
      <c r="J18" s="4">
        <v>1439</v>
      </c>
      <c r="K18" s="4">
        <v>71</v>
      </c>
      <c r="L18" s="4"/>
      <c r="M18" s="4">
        <v>580</v>
      </c>
      <c r="N18" s="4">
        <v>71</v>
      </c>
      <c r="O18" s="4"/>
      <c r="P18" s="4">
        <v>40</v>
      </c>
      <c r="Q18" s="4">
        <v>71</v>
      </c>
      <c r="S18" s="4">
        <v>134</v>
      </c>
      <c r="T18" s="4">
        <v>71</v>
      </c>
    </row>
    <row r="19" spans="1:20" x14ac:dyDescent="0.25">
      <c r="A19" s="4">
        <v>1</v>
      </c>
      <c r="B19" s="4">
        <v>79</v>
      </c>
      <c r="D19" s="5">
        <v>4.16</v>
      </c>
      <c r="E19" s="4">
        <v>79</v>
      </c>
      <c r="F19" s="4"/>
      <c r="G19" s="4">
        <v>735</v>
      </c>
      <c r="H19" s="4">
        <v>79</v>
      </c>
      <c r="I19" s="4"/>
      <c r="J19" s="4">
        <v>1414</v>
      </c>
      <c r="K19" s="4">
        <v>79</v>
      </c>
      <c r="L19" s="4"/>
      <c r="M19" s="4">
        <v>539</v>
      </c>
      <c r="N19" s="4">
        <v>79</v>
      </c>
      <c r="O19" s="4"/>
      <c r="P19" s="4">
        <v>39</v>
      </c>
      <c r="Q19" s="4">
        <v>79</v>
      </c>
      <c r="S19" s="4">
        <v>91</v>
      </c>
      <c r="T19" s="4">
        <v>79</v>
      </c>
    </row>
    <row r="20" spans="1:20" x14ac:dyDescent="0.25">
      <c r="A20" s="4">
        <v>1</v>
      </c>
      <c r="B20" s="4">
        <v>73</v>
      </c>
      <c r="D20" s="5">
        <v>4.43</v>
      </c>
      <c r="E20" s="4">
        <v>73</v>
      </c>
      <c r="F20" s="4"/>
      <c r="G20" s="4">
        <v>735</v>
      </c>
      <c r="H20" s="4">
        <v>73</v>
      </c>
      <c r="I20" s="4"/>
      <c r="J20" s="4">
        <v>1471</v>
      </c>
      <c r="K20" s="4">
        <v>73</v>
      </c>
      <c r="L20" s="4"/>
      <c r="M20" s="4">
        <v>522</v>
      </c>
      <c r="N20" s="4">
        <v>73</v>
      </c>
      <c r="O20" s="4"/>
      <c r="P20" s="4">
        <v>41</v>
      </c>
      <c r="Q20" s="4">
        <v>73</v>
      </c>
      <c r="S20" s="4">
        <v>98</v>
      </c>
      <c r="T20" s="4">
        <v>73</v>
      </c>
    </row>
    <row r="21" spans="1:20" x14ac:dyDescent="0.25">
      <c r="A21" s="4">
        <v>1</v>
      </c>
      <c r="B21" s="4">
        <v>56</v>
      </c>
      <c r="D21" s="5">
        <v>4.51</v>
      </c>
      <c r="E21" s="4">
        <v>56</v>
      </c>
      <c r="F21" s="4"/>
      <c r="G21" s="4">
        <v>615</v>
      </c>
      <c r="H21" s="4">
        <v>56</v>
      </c>
      <c r="I21" s="4"/>
      <c r="J21" s="4">
        <v>1477</v>
      </c>
      <c r="K21" s="4">
        <v>56</v>
      </c>
      <c r="L21" s="4"/>
      <c r="M21" s="4">
        <v>560</v>
      </c>
      <c r="N21" s="4">
        <v>56</v>
      </c>
      <c r="O21" s="4"/>
      <c r="P21" s="4">
        <v>25</v>
      </c>
      <c r="Q21" s="4">
        <v>56</v>
      </c>
      <c r="S21" s="4">
        <v>116</v>
      </c>
      <c r="T21" s="4">
        <v>56</v>
      </c>
    </row>
    <row r="22" spans="1:20" x14ac:dyDescent="0.25">
      <c r="A22" s="4">
        <v>1</v>
      </c>
      <c r="B22" s="4">
        <v>82</v>
      </c>
      <c r="D22" s="5">
        <v>3.54</v>
      </c>
      <c r="E22" s="4">
        <v>82</v>
      </c>
      <c r="F22" s="4"/>
      <c r="G22" s="4">
        <v>644</v>
      </c>
      <c r="H22" s="4">
        <v>82</v>
      </c>
      <c r="I22" s="4"/>
      <c r="J22" s="4">
        <v>1287</v>
      </c>
      <c r="K22" s="4">
        <v>82</v>
      </c>
      <c r="L22" s="4"/>
      <c r="M22" s="4">
        <v>507</v>
      </c>
      <c r="N22" s="4">
        <v>82</v>
      </c>
      <c r="O22" s="4"/>
      <c r="P22" s="4">
        <v>40</v>
      </c>
      <c r="Q22" s="4">
        <v>82</v>
      </c>
      <c r="S22" s="4">
        <v>85</v>
      </c>
      <c r="T22" s="4">
        <v>82</v>
      </c>
    </row>
    <row r="23" spans="1:20" x14ac:dyDescent="0.25">
      <c r="A23" s="4">
        <v>1</v>
      </c>
      <c r="B23" s="4">
        <v>72</v>
      </c>
      <c r="D23" s="5">
        <v>3.95</v>
      </c>
      <c r="E23" s="4">
        <v>72</v>
      </c>
      <c r="F23" s="4"/>
      <c r="G23" s="4">
        <v>625</v>
      </c>
      <c r="H23" s="4">
        <v>72</v>
      </c>
      <c r="I23" s="4"/>
      <c r="J23" s="4">
        <v>1403</v>
      </c>
      <c r="K23" s="4">
        <v>72</v>
      </c>
      <c r="L23" s="4"/>
      <c r="M23" s="4">
        <v>500</v>
      </c>
      <c r="N23" s="4">
        <v>72</v>
      </c>
      <c r="O23" s="4"/>
      <c r="P23" s="4">
        <v>40</v>
      </c>
      <c r="Q23" s="4">
        <v>72</v>
      </c>
      <c r="S23" s="4">
        <v>93</v>
      </c>
      <c r="T23" s="4">
        <v>72</v>
      </c>
    </row>
    <row r="24" spans="1:20" x14ac:dyDescent="0.25">
      <c r="A24" s="4">
        <v>1</v>
      </c>
      <c r="B24" s="4">
        <v>96</v>
      </c>
      <c r="D24" s="5">
        <v>3.63</v>
      </c>
      <c r="E24" s="4">
        <v>96</v>
      </c>
      <c r="F24" s="4"/>
      <c r="G24" s="4">
        <v>721</v>
      </c>
      <c r="H24" s="4">
        <v>96</v>
      </c>
      <c r="I24" s="4"/>
      <c r="J24" s="4">
        <v>1348</v>
      </c>
      <c r="K24" s="4">
        <v>96</v>
      </c>
      <c r="L24" s="4"/>
      <c r="M24" s="4">
        <v>440</v>
      </c>
      <c r="N24" s="4">
        <v>96</v>
      </c>
      <c r="O24" s="4"/>
      <c r="P24" s="4">
        <v>47</v>
      </c>
      <c r="Q24" s="4">
        <v>96</v>
      </c>
      <c r="S24" s="4">
        <v>111</v>
      </c>
      <c r="T24" s="4">
        <v>96</v>
      </c>
    </row>
    <row r="25" spans="1:20" x14ac:dyDescent="0.25">
      <c r="A25" s="4">
        <v>1</v>
      </c>
      <c r="B25" s="4">
        <v>77</v>
      </c>
      <c r="D25" s="5">
        <v>4.1900000000000004</v>
      </c>
      <c r="E25" s="4">
        <v>77</v>
      </c>
      <c r="F25" s="4"/>
      <c r="G25" s="4">
        <v>718</v>
      </c>
      <c r="H25" s="4">
        <v>77</v>
      </c>
      <c r="I25" s="4"/>
      <c r="J25" s="4">
        <v>1482</v>
      </c>
      <c r="K25" s="4">
        <v>77</v>
      </c>
      <c r="L25" s="4"/>
      <c r="M25" s="4">
        <v>514</v>
      </c>
      <c r="N25" s="4">
        <v>77</v>
      </c>
      <c r="O25" s="4"/>
      <c r="P25" s="4">
        <v>43</v>
      </c>
      <c r="Q25" s="4">
        <v>77</v>
      </c>
      <c r="S25" s="4">
        <v>116</v>
      </c>
      <c r="T25" s="4">
        <v>77</v>
      </c>
    </row>
    <row r="26" spans="1:20" x14ac:dyDescent="0.25">
      <c r="A26" s="4">
        <v>1</v>
      </c>
      <c r="B26" s="4">
        <v>102</v>
      </c>
      <c r="D26" s="5">
        <v>3.02</v>
      </c>
      <c r="E26" s="4">
        <v>102</v>
      </c>
      <c r="F26" s="4"/>
      <c r="G26" s="4">
        <v>713</v>
      </c>
      <c r="H26" s="4">
        <v>102</v>
      </c>
      <c r="I26" s="4"/>
      <c r="J26" s="4">
        <v>1320</v>
      </c>
      <c r="K26" s="4">
        <v>102</v>
      </c>
      <c r="L26" s="4"/>
      <c r="M26" s="4">
        <v>404</v>
      </c>
      <c r="N26" s="4">
        <v>102</v>
      </c>
      <c r="O26" s="4"/>
      <c r="P26" s="4">
        <v>47</v>
      </c>
      <c r="Q26" s="4">
        <v>102</v>
      </c>
      <c r="S26" s="4">
        <v>74</v>
      </c>
      <c r="T26" s="4">
        <v>102</v>
      </c>
    </row>
    <row r="27" spans="1:20" x14ac:dyDescent="0.25">
      <c r="A27" s="4">
        <v>1</v>
      </c>
      <c r="B27" s="4">
        <v>72</v>
      </c>
      <c r="D27" s="5">
        <v>4.04</v>
      </c>
      <c r="E27" s="4">
        <v>72</v>
      </c>
      <c r="F27" s="4"/>
      <c r="G27" s="4">
        <v>610</v>
      </c>
      <c r="H27" s="4">
        <v>72</v>
      </c>
      <c r="I27" s="4"/>
      <c r="J27" s="4">
        <v>1513</v>
      </c>
      <c r="K27" s="4">
        <v>72</v>
      </c>
      <c r="L27" s="4"/>
      <c r="M27" s="4">
        <v>535</v>
      </c>
      <c r="N27" s="4">
        <v>72</v>
      </c>
      <c r="O27" s="4"/>
      <c r="P27" s="4">
        <v>43</v>
      </c>
      <c r="Q27" s="4">
        <v>72</v>
      </c>
      <c r="S27" s="4">
        <v>112</v>
      </c>
      <c r="T27" s="4">
        <v>72</v>
      </c>
    </row>
    <row r="28" spans="1:20" x14ac:dyDescent="0.25">
      <c r="A28" s="4">
        <v>1</v>
      </c>
      <c r="B28" s="4">
        <v>90</v>
      </c>
      <c r="D28" s="5">
        <v>3.74</v>
      </c>
      <c r="E28" s="4">
        <v>90</v>
      </c>
      <c r="F28" s="4"/>
      <c r="G28" s="4">
        <v>762</v>
      </c>
      <c r="H28" s="4">
        <v>90</v>
      </c>
      <c r="I28" s="4"/>
      <c r="J28" s="4">
        <v>1461</v>
      </c>
      <c r="K28" s="4">
        <v>90</v>
      </c>
      <c r="L28" s="4"/>
      <c r="M28" s="4">
        <v>448</v>
      </c>
      <c r="N28" s="4">
        <v>90</v>
      </c>
      <c r="O28" s="4"/>
      <c r="P28" s="4">
        <v>47</v>
      </c>
      <c r="Q28" s="4">
        <v>90</v>
      </c>
      <c r="S28" s="4">
        <v>116</v>
      </c>
      <c r="T28" s="4">
        <v>90</v>
      </c>
    </row>
    <row r="29" spans="1:20" x14ac:dyDescent="0.25">
      <c r="A29" s="4">
        <v>1</v>
      </c>
      <c r="B29" s="4">
        <v>71</v>
      </c>
      <c r="D29" s="5">
        <v>3.42</v>
      </c>
      <c r="E29" s="4">
        <v>71</v>
      </c>
      <c r="F29" s="4"/>
      <c r="G29" s="4">
        <v>593</v>
      </c>
      <c r="H29" s="4">
        <v>71</v>
      </c>
      <c r="I29" s="4"/>
      <c r="J29" s="4">
        <v>1324</v>
      </c>
      <c r="K29" s="4">
        <v>71</v>
      </c>
      <c r="L29" s="4"/>
      <c r="M29" s="4">
        <v>521</v>
      </c>
      <c r="N29" s="4">
        <v>71</v>
      </c>
      <c r="O29" s="4"/>
      <c r="P29" s="4">
        <v>44</v>
      </c>
      <c r="Q29" s="4">
        <v>71</v>
      </c>
      <c r="S29" s="4">
        <v>94</v>
      </c>
      <c r="T29" s="4">
        <v>71</v>
      </c>
    </row>
    <row r="30" spans="1:20" x14ac:dyDescent="0.25">
      <c r="A30" s="4">
        <v>1</v>
      </c>
      <c r="B30" s="4">
        <v>86</v>
      </c>
      <c r="D30" s="5">
        <v>3.2</v>
      </c>
      <c r="E30" s="4">
        <v>86</v>
      </c>
      <c r="F30" s="4"/>
      <c r="G30" s="4">
        <v>570</v>
      </c>
      <c r="H30" s="4">
        <v>86</v>
      </c>
      <c r="I30" s="4"/>
      <c r="J30" s="4">
        <v>1260</v>
      </c>
      <c r="K30" s="4">
        <v>86</v>
      </c>
      <c r="L30" s="4"/>
      <c r="M30" s="4">
        <v>559</v>
      </c>
      <c r="N30" s="4">
        <v>86</v>
      </c>
      <c r="O30" s="4"/>
      <c r="P30" s="4">
        <v>52</v>
      </c>
      <c r="Q30" s="4">
        <v>86</v>
      </c>
      <c r="S30" s="4">
        <v>104</v>
      </c>
      <c r="T30" s="4">
        <v>86</v>
      </c>
    </row>
    <row r="31" spans="1:20" x14ac:dyDescent="0.25">
      <c r="A31" s="7">
        <v>1</v>
      </c>
      <c r="B31" s="7">
        <v>80</v>
      </c>
      <c r="D31" s="8">
        <v>3.58</v>
      </c>
      <c r="E31" s="7">
        <v>80</v>
      </c>
      <c r="F31" s="7"/>
      <c r="G31" s="7">
        <v>624</v>
      </c>
      <c r="H31" s="7">
        <v>80</v>
      </c>
      <c r="I31" s="7"/>
      <c r="J31" s="7">
        <v>1403</v>
      </c>
      <c r="K31" s="7">
        <v>80</v>
      </c>
      <c r="L31" s="7"/>
      <c r="M31" s="7">
        <v>477</v>
      </c>
      <c r="N31" s="7">
        <v>80</v>
      </c>
      <c r="O31" s="7"/>
      <c r="P31" s="7">
        <v>49</v>
      </c>
      <c r="Q31" s="7">
        <v>80</v>
      </c>
      <c r="S31" s="7">
        <v>104</v>
      </c>
      <c r="T31" s="7">
        <v>80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"/>
  <sheetViews>
    <sheetView workbookViewId="0">
      <selection activeCell="B1" sqref="B1"/>
    </sheetView>
  </sheetViews>
  <sheetFormatPr defaultRowHeight="12.75" x14ac:dyDescent="0.2"/>
  <cols>
    <col min="4" max="4" width="11.7109375" bestFit="1" customWidth="1"/>
  </cols>
  <sheetData>
    <row r="1" spans="1:15" ht="15" x14ac:dyDescent="0.25">
      <c r="A1" s="1" t="s">
        <v>0</v>
      </c>
      <c r="B1" s="1" t="s">
        <v>69</v>
      </c>
      <c r="C1" s="2" t="s">
        <v>2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J1" s="30" t="s">
        <v>100</v>
      </c>
      <c r="M1" s="29" t="s">
        <v>101</v>
      </c>
      <c r="N1" s="28">
        <f t="array" ref="N1">MAX(J2:J31)</f>
        <v>97.193420000000003</v>
      </c>
      <c r="O1" s="29" t="s">
        <v>68</v>
      </c>
    </row>
    <row r="2" spans="1:15" x14ac:dyDescent="0.2">
      <c r="A2" t="s">
        <v>39</v>
      </c>
      <c r="B2">
        <v>81</v>
      </c>
      <c r="C2">
        <v>3.93</v>
      </c>
      <c r="D2">
        <v>734</v>
      </c>
      <c r="E2">
        <v>1432</v>
      </c>
      <c r="F2">
        <v>417</v>
      </c>
      <c r="G2">
        <v>39</v>
      </c>
      <c r="H2">
        <v>91</v>
      </c>
      <c r="J2" s="28">
        <f t="array" ref="J2">62.61-(15.426*C2)+(0.094*D2)+(0.338*G2)</f>
        <v>84.163820000000001</v>
      </c>
      <c r="M2" s="29" t="s">
        <v>102</v>
      </c>
      <c r="N2" s="28">
        <f t="array" ref="N2">MIN(J2:J31)</f>
        <v>57.547440000000009</v>
      </c>
      <c r="O2" s="29" t="s">
        <v>49</v>
      </c>
    </row>
    <row r="3" spans="1:15" x14ac:dyDescent="0.2">
      <c r="A3" t="s">
        <v>40</v>
      </c>
      <c r="B3">
        <v>94</v>
      </c>
      <c r="C3">
        <v>3.42</v>
      </c>
      <c r="D3">
        <v>700</v>
      </c>
      <c r="E3">
        <v>1310</v>
      </c>
      <c r="F3">
        <v>464</v>
      </c>
      <c r="G3">
        <v>47</v>
      </c>
      <c r="H3">
        <v>89</v>
      </c>
      <c r="J3" s="28">
        <f t="array" ref="J3">62.61-(15.426*C3)+(0.094*D3)+(0.338*G3)</f>
        <v>91.539079999999984</v>
      </c>
      <c r="M3" s="29" t="s">
        <v>103</v>
      </c>
      <c r="N3">
        <v>91</v>
      </c>
      <c r="O3" s="29" t="s">
        <v>63</v>
      </c>
    </row>
    <row r="4" spans="1:15" x14ac:dyDescent="0.2">
      <c r="A4" t="s">
        <v>41</v>
      </c>
      <c r="B4">
        <v>93</v>
      </c>
      <c r="C4">
        <v>3.9</v>
      </c>
      <c r="D4">
        <v>712</v>
      </c>
      <c r="E4">
        <v>1433</v>
      </c>
      <c r="F4">
        <v>481</v>
      </c>
      <c r="G4">
        <v>55</v>
      </c>
      <c r="H4">
        <v>109</v>
      </c>
      <c r="J4" s="28">
        <f t="array" ref="J4">62.61-(15.426*C4)+(0.094*D4)+(0.338*G4)</f>
        <v>87.9666</v>
      </c>
    </row>
    <row r="5" spans="1:15" x14ac:dyDescent="0.2">
      <c r="A5" t="s">
        <v>42</v>
      </c>
      <c r="B5">
        <v>69</v>
      </c>
      <c r="C5">
        <v>4.7</v>
      </c>
      <c r="D5">
        <v>734</v>
      </c>
      <c r="E5">
        <v>1449</v>
      </c>
      <c r="F5">
        <v>529</v>
      </c>
      <c r="G5">
        <v>35</v>
      </c>
      <c r="H5">
        <v>100</v>
      </c>
      <c r="J5" s="28">
        <f t="array" ref="J5">62.61-(15.426*C5)+(0.094*D5)+(0.338*G5)</f>
        <v>70.933799999999991</v>
      </c>
    </row>
    <row r="6" spans="1:15" x14ac:dyDescent="0.2">
      <c r="A6" t="s">
        <v>43</v>
      </c>
      <c r="B6">
        <v>61</v>
      </c>
      <c r="C6">
        <v>4.51</v>
      </c>
      <c r="D6">
        <v>613</v>
      </c>
      <c r="E6">
        <v>1399</v>
      </c>
      <c r="F6">
        <v>573</v>
      </c>
      <c r="G6">
        <v>28</v>
      </c>
      <c r="H6">
        <v>105</v>
      </c>
      <c r="J6" s="28">
        <f t="array" ref="J6">62.61-(15.426*C6)+(0.094*D6)+(0.338*G6)</f>
        <v>60.124740000000003</v>
      </c>
    </row>
    <row r="7" spans="1:15" x14ac:dyDescent="0.2">
      <c r="A7" t="s">
        <v>44</v>
      </c>
      <c r="B7">
        <v>85</v>
      </c>
      <c r="C7">
        <v>4.0199999999999996</v>
      </c>
      <c r="D7">
        <v>748</v>
      </c>
      <c r="E7">
        <v>1365</v>
      </c>
      <c r="F7">
        <v>503</v>
      </c>
      <c r="G7">
        <v>37</v>
      </c>
      <c r="H7">
        <v>70</v>
      </c>
      <c r="J7" s="28">
        <f t="array" ref="J7">62.61-(15.426*C7)+(0.094*D7)+(0.338*G7)</f>
        <v>83.415480000000002</v>
      </c>
    </row>
    <row r="8" spans="1:15" x14ac:dyDescent="0.2">
      <c r="A8" t="s">
        <v>45</v>
      </c>
      <c r="B8">
        <v>97</v>
      </c>
      <c r="C8">
        <v>3.34</v>
      </c>
      <c r="D8">
        <v>669</v>
      </c>
      <c r="E8">
        <v>1356</v>
      </c>
      <c r="F8">
        <v>427</v>
      </c>
      <c r="G8">
        <v>56</v>
      </c>
      <c r="H8">
        <v>89</v>
      </c>
      <c r="J8" s="28">
        <f t="array" ref="J8">62.61-(15.426*C8)+(0.094*D8)+(0.338*G8)</f>
        <v>92.901160000000004</v>
      </c>
    </row>
    <row r="9" spans="1:15" x14ac:dyDescent="0.2">
      <c r="A9" t="s">
        <v>46</v>
      </c>
      <c r="B9">
        <v>68</v>
      </c>
      <c r="C9">
        <v>4.78</v>
      </c>
      <c r="D9">
        <v>667</v>
      </c>
      <c r="E9">
        <v>1503</v>
      </c>
      <c r="F9">
        <v>543</v>
      </c>
      <c r="G9">
        <v>43</v>
      </c>
      <c r="H9">
        <v>97</v>
      </c>
      <c r="J9" s="28">
        <f t="array" ref="J9">62.61-(15.426*C9)+(0.094*D9)+(0.338*G9)</f>
        <v>66.105719999999991</v>
      </c>
    </row>
    <row r="10" spans="1:15" x14ac:dyDescent="0.2">
      <c r="A10" t="s">
        <v>47</v>
      </c>
      <c r="B10">
        <v>64</v>
      </c>
      <c r="C10">
        <v>5.22</v>
      </c>
      <c r="D10">
        <v>758</v>
      </c>
      <c r="E10">
        <v>1637</v>
      </c>
      <c r="F10">
        <v>566</v>
      </c>
      <c r="G10">
        <v>36</v>
      </c>
      <c r="H10">
        <v>122</v>
      </c>
      <c r="J10" s="28">
        <f t="array" ref="J10">62.61-(15.426*C10)+(0.094*D10)+(0.338*G10)</f>
        <v>65.506280000000004</v>
      </c>
    </row>
    <row r="11" spans="1:15" x14ac:dyDescent="0.2">
      <c r="A11" t="s">
        <v>48</v>
      </c>
      <c r="B11">
        <v>88</v>
      </c>
      <c r="C11">
        <v>3.75</v>
      </c>
      <c r="D11">
        <v>726</v>
      </c>
      <c r="E11">
        <v>1409</v>
      </c>
      <c r="F11">
        <v>438</v>
      </c>
      <c r="G11">
        <v>40</v>
      </c>
      <c r="H11">
        <v>97</v>
      </c>
      <c r="J11" s="28">
        <f t="array" ref="J11">62.61-(15.426*C11)+(0.094*D11)+(0.338*G11)</f>
        <v>86.526499999999984</v>
      </c>
    </row>
    <row r="12" spans="1:15" x14ac:dyDescent="0.2">
      <c r="A12" s="31" t="s">
        <v>49</v>
      </c>
      <c r="B12" s="31">
        <v>55</v>
      </c>
      <c r="C12" s="31">
        <v>4.5599999999999996</v>
      </c>
      <c r="D12" s="31">
        <v>583</v>
      </c>
      <c r="E12" s="31">
        <v>1493</v>
      </c>
      <c r="F12" s="31">
        <v>540</v>
      </c>
      <c r="G12" s="31">
        <v>31</v>
      </c>
      <c r="H12" s="31">
        <v>118</v>
      </c>
      <c r="I12" s="31"/>
      <c r="J12" s="32">
        <f t="array" ref="J12">62.61-(15.426*C12)+(0.094*D12)+(0.338*G12)</f>
        <v>57.547440000000009</v>
      </c>
    </row>
    <row r="13" spans="1:15" ht="15.75" x14ac:dyDescent="0.2">
      <c r="A13" t="s">
        <v>50</v>
      </c>
      <c r="B13">
        <v>72</v>
      </c>
      <c r="C13">
        <v>4.3</v>
      </c>
      <c r="D13">
        <v>676</v>
      </c>
      <c r="E13">
        <v>1504</v>
      </c>
      <c r="F13">
        <v>542</v>
      </c>
      <c r="G13">
        <v>44</v>
      </c>
      <c r="H13">
        <v>113</v>
      </c>
      <c r="J13" s="28">
        <f t="array" ref="J13">62.61-(15.426*C13)+(0.094*D13)+(0.338*G13)</f>
        <v>74.694199999999995</v>
      </c>
      <c r="O13" s="27" t="s">
        <v>99</v>
      </c>
    </row>
    <row r="14" spans="1:15" x14ac:dyDescent="0.2">
      <c r="A14" t="s">
        <v>51</v>
      </c>
      <c r="B14">
        <v>89</v>
      </c>
      <c r="C14">
        <v>4.0199999999999996</v>
      </c>
      <c r="D14">
        <v>767</v>
      </c>
      <c r="E14">
        <v>1339</v>
      </c>
      <c r="F14">
        <v>483</v>
      </c>
      <c r="G14">
        <v>38</v>
      </c>
      <c r="H14">
        <v>97</v>
      </c>
      <c r="J14" s="28">
        <f t="array" ref="J14">62.61-(15.426*C14)+(0.094*D14)+(0.338*G14)</f>
        <v>85.539479999999998</v>
      </c>
    </row>
    <row r="15" spans="1:15" x14ac:dyDescent="0.2">
      <c r="A15" t="s">
        <v>52</v>
      </c>
      <c r="B15">
        <v>86</v>
      </c>
      <c r="C15">
        <v>3.34</v>
      </c>
      <c r="D15">
        <v>637</v>
      </c>
      <c r="E15">
        <v>1277</v>
      </c>
      <c r="F15">
        <v>539</v>
      </c>
      <c r="G15">
        <v>40</v>
      </c>
      <c r="H15">
        <v>97</v>
      </c>
      <c r="J15" s="28">
        <f t="array" ref="J15">62.61-(15.426*C15)+(0.094*D15)+(0.338*G15)</f>
        <v>84.485159999999993</v>
      </c>
    </row>
    <row r="16" spans="1:15" x14ac:dyDescent="0.2">
      <c r="A16" t="s">
        <v>53</v>
      </c>
      <c r="B16">
        <v>69</v>
      </c>
      <c r="C16">
        <v>4.09</v>
      </c>
      <c r="D16">
        <v>609</v>
      </c>
      <c r="E16">
        <v>1448</v>
      </c>
      <c r="F16">
        <v>495</v>
      </c>
      <c r="G16">
        <v>38</v>
      </c>
      <c r="H16">
        <v>104</v>
      </c>
      <c r="J16" s="28">
        <f t="array" ref="J16">62.61-(15.426*C16)+(0.094*D16)+(0.338*G16)</f>
        <v>69.60766000000001</v>
      </c>
    </row>
    <row r="17" spans="1:10" x14ac:dyDescent="0.2">
      <c r="A17" t="s">
        <v>54</v>
      </c>
      <c r="B17">
        <v>83</v>
      </c>
      <c r="C17">
        <v>4.22</v>
      </c>
      <c r="D17">
        <v>776</v>
      </c>
      <c r="E17">
        <v>1458</v>
      </c>
      <c r="F17">
        <v>525</v>
      </c>
      <c r="G17">
        <v>44</v>
      </c>
      <c r="H17">
        <v>99</v>
      </c>
      <c r="J17" s="28">
        <f t="array" ref="J17">62.61-(15.426*C17)+(0.094*D17)+(0.338*G17)</f>
        <v>85.328280000000007</v>
      </c>
    </row>
    <row r="18" spans="1:10" x14ac:dyDescent="0.2">
      <c r="A18" t="s">
        <v>55</v>
      </c>
      <c r="B18">
        <v>66</v>
      </c>
      <c r="C18">
        <v>4.7699999999999996</v>
      </c>
      <c r="D18">
        <v>701</v>
      </c>
      <c r="E18">
        <v>1536</v>
      </c>
      <c r="F18">
        <v>465</v>
      </c>
      <c r="G18">
        <v>35</v>
      </c>
      <c r="H18">
        <v>107</v>
      </c>
      <c r="J18" s="28">
        <f t="array" ref="J18">62.61-(15.426*C18)+(0.094*D18)+(0.338*G18)</f>
        <v>66.751980000000003</v>
      </c>
    </row>
    <row r="19" spans="1:10" x14ac:dyDescent="0.2">
      <c r="A19" t="s">
        <v>56</v>
      </c>
      <c r="B19">
        <v>74</v>
      </c>
      <c r="C19">
        <v>4.09</v>
      </c>
      <c r="D19">
        <v>650</v>
      </c>
      <c r="E19">
        <v>1368</v>
      </c>
      <c r="F19">
        <v>488</v>
      </c>
      <c r="G19">
        <v>36</v>
      </c>
      <c r="H19">
        <v>102</v>
      </c>
      <c r="J19" s="28">
        <f t="array" ref="J19">62.61-(15.426*C19)+(0.094*D19)+(0.338*G19)</f>
        <v>72.785660000000007</v>
      </c>
    </row>
    <row r="20" spans="1:10" x14ac:dyDescent="0.2">
      <c r="A20" t="s">
        <v>57</v>
      </c>
      <c r="B20">
        <v>95</v>
      </c>
      <c r="C20">
        <v>3.84</v>
      </c>
      <c r="D20">
        <v>804</v>
      </c>
      <c r="E20">
        <v>1401</v>
      </c>
      <c r="F20">
        <v>431</v>
      </c>
      <c r="G20">
        <v>51</v>
      </c>
      <c r="H20">
        <v>76</v>
      </c>
      <c r="J20" s="28">
        <f t="array" ref="J20">62.61-(15.426*C20)+(0.094*D20)+(0.338*G20)</f>
        <v>96.188159999999996</v>
      </c>
    </row>
    <row r="21" spans="1:10" x14ac:dyDescent="0.2">
      <c r="A21" t="s">
        <v>58</v>
      </c>
      <c r="B21">
        <v>94</v>
      </c>
      <c r="C21">
        <v>3.48</v>
      </c>
      <c r="D21">
        <v>713</v>
      </c>
      <c r="E21">
        <v>1360</v>
      </c>
      <c r="F21">
        <v>462</v>
      </c>
      <c r="G21">
        <v>47</v>
      </c>
      <c r="H21">
        <v>110</v>
      </c>
      <c r="J21" s="28">
        <f t="array" ref="J21">62.61-(15.426*C21)+(0.094*D21)+(0.338*G21)</f>
        <v>91.835520000000002</v>
      </c>
    </row>
    <row r="22" spans="1:10" x14ac:dyDescent="0.2">
      <c r="A22" t="s">
        <v>59</v>
      </c>
      <c r="B22">
        <v>81</v>
      </c>
      <c r="C22">
        <v>3.83</v>
      </c>
      <c r="D22">
        <v>684</v>
      </c>
      <c r="E22">
        <v>1387</v>
      </c>
      <c r="F22">
        <v>409</v>
      </c>
      <c r="G22">
        <v>42</v>
      </c>
      <c r="H22">
        <v>100</v>
      </c>
      <c r="J22" s="28">
        <f t="array" ref="J22">62.61-(15.426*C22)+(0.094*D22)+(0.338*G22)</f>
        <v>82.020420000000001</v>
      </c>
    </row>
    <row r="23" spans="1:10" x14ac:dyDescent="0.2">
      <c r="A23" t="s">
        <v>60</v>
      </c>
      <c r="B23">
        <v>79</v>
      </c>
      <c r="C23">
        <v>3.86</v>
      </c>
      <c r="D23">
        <v>651</v>
      </c>
      <c r="E23">
        <v>1357</v>
      </c>
      <c r="F23">
        <v>490</v>
      </c>
      <c r="G23">
        <v>45</v>
      </c>
      <c r="H23">
        <v>112</v>
      </c>
      <c r="J23" s="28">
        <f t="array" ref="J23">62.61-(15.426*C23)+(0.094*D23)+(0.338*G23)</f>
        <v>79.469639999999998</v>
      </c>
    </row>
    <row r="24" spans="1:10" x14ac:dyDescent="0.2">
      <c r="A24" t="s">
        <v>61</v>
      </c>
      <c r="B24">
        <v>76</v>
      </c>
      <c r="C24">
        <v>4.01</v>
      </c>
      <c r="D24">
        <v>651</v>
      </c>
      <c r="E24">
        <v>1356</v>
      </c>
      <c r="F24">
        <v>539</v>
      </c>
      <c r="G24">
        <v>43</v>
      </c>
      <c r="H24">
        <v>123</v>
      </c>
      <c r="J24" s="28">
        <f t="array" ref="J24">62.61-(15.426*C24)+(0.094*D24)+(0.338*G24)</f>
        <v>76.479740000000007</v>
      </c>
    </row>
    <row r="25" spans="1:10" x14ac:dyDescent="0.2">
      <c r="A25" t="s">
        <v>62</v>
      </c>
      <c r="B25">
        <v>75</v>
      </c>
      <c r="C25">
        <v>3.76</v>
      </c>
      <c r="D25">
        <v>619</v>
      </c>
      <c r="E25">
        <v>1359</v>
      </c>
      <c r="F25">
        <v>449</v>
      </c>
      <c r="G25">
        <v>43</v>
      </c>
      <c r="H25">
        <v>71</v>
      </c>
      <c r="J25" s="28">
        <f t="array" ref="J25">62.61-(15.426*C25)+(0.094*D25)+(0.338*G25)</f>
        <v>77.328240000000008</v>
      </c>
    </row>
    <row r="26" spans="1:10" x14ac:dyDescent="0.2">
      <c r="A26" s="31" t="s">
        <v>63</v>
      </c>
      <c r="B26" s="31">
        <v>94</v>
      </c>
      <c r="C26" s="31">
        <v>3.68</v>
      </c>
      <c r="D26" s="31">
        <v>718</v>
      </c>
      <c r="E26" s="31">
        <v>1361</v>
      </c>
      <c r="F26" s="31">
        <v>489</v>
      </c>
      <c r="G26" s="31">
        <v>53</v>
      </c>
      <c r="H26" s="31">
        <v>112</v>
      </c>
      <c r="I26" s="31"/>
      <c r="J26" s="32">
        <f t="array" ref="J26">62.61-(15.426*C26)+(0.094*D26)+(0.338*G26)</f>
        <v>91.248319999999993</v>
      </c>
    </row>
    <row r="27" spans="1:10" x14ac:dyDescent="0.2">
      <c r="A27" t="s">
        <v>64</v>
      </c>
      <c r="B27">
        <v>88</v>
      </c>
      <c r="C27">
        <v>3.71</v>
      </c>
      <c r="D27">
        <v>765</v>
      </c>
      <c r="E27">
        <v>1420</v>
      </c>
      <c r="F27">
        <v>436</v>
      </c>
      <c r="G27">
        <v>42</v>
      </c>
      <c r="H27">
        <v>107</v>
      </c>
      <c r="J27" s="28">
        <f t="array" ref="J27">62.61-(15.426*C27)+(0.094*D27)+(0.338*G27)</f>
        <v>91.485539999999986</v>
      </c>
    </row>
    <row r="28" spans="1:10" x14ac:dyDescent="0.2">
      <c r="A28" t="s">
        <v>65</v>
      </c>
      <c r="B28">
        <v>90</v>
      </c>
      <c r="C28">
        <v>3.19</v>
      </c>
      <c r="D28">
        <v>697</v>
      </c>
      <c r="E28">
        <v>1233</v>
      </c>
      <c r="F28">
        <v>469</v>
      </c>
      <c r="G28">
        <v>50</v>
      </c>
      <c r="H28">
        <v>113</v>
      </c>
      <c r="J28" s="28">
        <f t="array" ref="J28">62.61-(15.426*C28)+(0.094*D28)+(0.338*G28)</f>
        <v>95.819060000000007</v>
      </c>
    </row>
    <row r="29" spans="1:10" x14ac:dyDescent="0.2">
      <c r="A29" t="s">
        <v>66</v>
      </c>
      <c r="B29">
        <v>93</v>
      </c>
      <c r="C29">
        <v>3.99</v>
      </c>
      <c r="D29">
        <v>808</v>
      </c>
      <c r="E29">
        <v>1378</v>
      </c>
      <c r="F29">
        <v>446</v>
      </c>
      <c r="G29">
        <v>43</v>
      </c>
      <c r="H29">
        <v>86</v>
      </c>
      <c r="J29" s="28">
        <f t="array" ref="J29">62.61-(15.426*C29)+(0.094*D29)+(0.338*G29)</f>
        <v>91.546260000000004</v>
      </c>
    </row>
    <row r="30" spans="1:10" x14ac:dyDescent="0.2">
      <c r="A30" t="s">
        <v>67</v>
      </c>
      <c r="B30">
        <v>73</v>
      </c>
      <c r="C30">
        <v>4.6399999999999997</v>
      </c>
      <c r="D30">
        <v>716</v>
      </c>
      <c r="E30">
        <v>1439</v>
      </c>
      <c r="F30">
        <v>574</v>
      </c>
      <c r="G30">
        <v>29</v>
      </c>
      <c r="H30">
        <v>102</v>
      </c>
      <c r="J30" s="28">
        <f t="array" ref="J30">62.61-(15.426*C30)+(0.094*D30)+(0.338*G30)</f>
        <v>68.139360000000011</v>
      </c>
    </row>
    <row r="31" spans="1:10" x14ac:dyDescent="0.2">
      <c r="A31" s="31" t="s">
        <v>68</v>
      </c>
      <c r="B31" s="31">
        <v>98</v>
      </c>
      <c r="C31" s="31">
        <v>3.33</v>
      </c>
      <c r="D31" s="31">
        <v>731</v>
      </c>
      <c r="E31" s="31">
        <v>1296</v>
      </c>
      <c r="F31" s="31">
        <v>497</v>
      </c>
      <c r="G31" s="31">
        <v>51</v>
      </c>
      <c r="H31" s="31">
        <v>96</v>
      </c>
      <c r="I31" s="31"/>
      <c r="J31" s="32">
        <f t="array" ref="J31">62.61-(15.426*C31)+(0.094*D31)+(0.338*G31)</f>
        <v>97.193420000000003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6025-2973-444E-9951-BBC727DCCC55}">
  <dimension ref="A1:N33"/>
  <sheetViews>
    <sheetView workbookViewId="0">
      <selection activeCell="F5" sqref="F5:N8"/>
    </sheetView>
  </sheetViews>
  <sheetFormatPr defaultRowHeight="12.75" x14ac:dyDescent="0.2"/>
  <cols>
    <col min="1" max="1" width="18.28515625" bestFit="1" customWidth="1"/>
    <col min="2" max="2" width="14" customWidth="1"/>
    <col min="3" max="3" width="10.7109375" customWidth="1"/>
    <col min="4" max="4" width="17.5703125" customWidth="1"/>
    <col min="14" max="14" width="14.7109375" bestFit="1" customWidth="1"/>
  </cols>
  <sheetData>
    <row r="1" spans="1:14" x14ac:dyDescent="0.2">
      <c r="A1" s="35" t="s">
        <v>94</v>
      </c>
      <c r="B1" s="35"/>
      <c r="C1" s="35"/>
      <c r="D1" s="35"/>
    </row>
    <row r="2" spans="1:14" x14ac:dyDescent="0.2">
      <c r="A2" s="35"/>
      <c r="B2" s="35"/>
      <c r="C2" s="35"/>
      <c r="D2" s="35"/>
    </row>
    <row r="3" spans="1:14" x14ac:dyDescent="0.2">
      <c r="A3" s="34" t="s">
        <v>95</v>
      </c>
      <c r="B3" s="34" t="s">
        <v>96</v>
      </c>
      <c r="C3" s="34" t="s">
        <v>97</v>
      </c>
      <c r="D3" s="34" t="s">
        <v>98</v>
      </c>
    </row>
    <row r="4" spans="1:14" x14ac:dyDescent="0.2">
      <c r="A4" s="33">
        <v>1</v>
      </c>
      <c r="B4" s="37">
        <v>64.424146191797732</v>
      </c>
      <c r="C4" s="37">
        <v>4.5758538082022682</v>
      </c>
      <c r="D4" s="37">
        <v>1.2209204676985359</v>
      </c>
    </row>
    <row r="5" spans="1:14" ht="15" x14ac:dyDescent="0.25">
      <c r="A5" s="33">
        <v>2</v>
      </c>
      <c r="B5" s="37">
        <v>92.090241816470808</v>
      </c>
      <c r="C5" s="37">
        <v>-2.0902418164708081</v>
      </c>
      <c r="D5" s="37">
        <v>-0.55771428090514041</v>
      </c>
      <c r="F5" s="39" t="s">
        <v>0</v>
      </c>
      <c r="G5" s="39" t="s">
        <v>69</v>
      </c>
      <c r="H5" s="40" t="s">
        <v>2</v>
      </c>
      <c r="I5" s="39" t="s">
        <v>32</v>
      </c>
      <c r="J5" s="39" t="s">
        <v>33</v>
      </c>
      <c r="K5" s="39" t="s">
        <v>34</v>
      </c>
      <c r="L5" s="39" t="s">
        <v>35</v>
      </c>
      <c r="M5" s="39" t="s">
        <v>36</v>
      </c>
      <c r="N5" s="39" t="s">
        <v>100</v>
      </c>
    </row>
    <row r="6" spans="1:14" x14ac:dyDescent="0.2">
      <c r="A6" s="33">
        <v>3</v>
      </c>
      <c r="B6" s="37">
        <v>74.922665663447447</v>
      </c>
      <c r="C6" s="37">
        <v>4.0773343365525534</v>
      </c>
      <c r="D6" s="37">
        <v>1.087906465941666</v>
      </c>
      <c r="F6" s="41" t="s">
        <v>49</v>
      </c>
      <c r="G6" s="41">
        <v>55</v>
      </c>
      <c r="H6" s="41">
        <v>4.5599999999999996</v>
      </c>
      <c r="I6" s="41">
        <v>583</v>
      </c>
      <c r="J6" s="41">
        <v>1493</v>
      </c>
      <c r="K6" s="41">
        <v>540</v>
      </c>
      <c r="L6" s="41">
        <v>31</v>
      </c>
      <c r="M6" s="41">
        <v>118</v>
      </c>
      <c r="N6" s="42">
        <f t="array" ref="N6">62.61-(15.426*H6)+(0.094*I6)+(0.338*L6)</f>
        <v>57.547440000000009</v>
      </c>
    </row>
    <row r="7" spans="1:14" x14ac:dyDescent="0.2">
      <c r="A7" s="33">
        <v>4</v>
      </c>
      <c r="B7" s="37">
        <v>76.257439047097918</v>
      </c>
      <c r="C7" s="37">
        <v>3.7425609529020818</v>
      </c>
      <c r="D7" s="37">
        <v>0.99858287885352537</v>
      </c>
      <c r="F7" s="41" t="s">
        <v>63</v>
      </c>
      <c r="G7" s="41">
        <v>94</v>
      </c>
      <c r="H7" s="41">
        <v>3.68</v>
      </c>
      <c r="I7" s="41">
        <v>718</v>
      </c>
      <c r="J7" s="41">
        <v>1361</v>
      </c>
      <c r="K7" s="41">
        <v>489</v>
      </c>
      <c r="L7" s="41">
        <v>53</v>
      </c>
      <c r="M7" s="41">
        <v>112</v>
      </c>
      <c r="N7" s="42">
        <f t="array" ref="N7">62.61-(15.426*H7)+(0.094*I7)+(0.338*L7)</f>
        <v>91.248319999999993</v>
      </c>
    </row>
    <row r="8" spans="1:14" x14ac:dyDescent="0.2">
      <c r="A8" s="33">
        <v>5</v>
      </c>
      <c r="B8" s="37">
        <v>91.707273542082504</v>
      </c>
      <c r="C8" s="37">
        <v>3.292726457917496</v>
      </c>
      <c r="D8" s="37">
        <v>0.87855890845939988</v>
      </c>
      <c r="F8" s="41" t="s">
        <v>68</v>
      </c>
      <c r="G8" s="41">
        <v>98</v>
      </c>
      <c r="H8" s="41">
        <v>3.33</v>
      </c>
      <c r="I8" s="41">
        <v>731</v>
      </c>
      <c r="J8" s="41">
        <v>1296</v>
      </c>
      <c r="K8" s="41">
        <v>497</v>
      </c>
      <c r="L8" s="41">
        <v>51</v>
      </c>
      <c r="M8" s="41">
        <v>96</v>
      </c>
      <c r="N8" s="42">
        <f t="array" ref="N8">62.61-(15.426*H8)+(0.094*I8)+(0.338*L8)</f>
        <v>97.193420000000003</v>
      </c>
    </row>
    <row r="9" spans="1:14" x14ac:dyDescent="0.2">
      <c r="A9" s="33">
        <v>6</v>
      </c>
      <c r="B9" s="37">
        <v>75.119766368958238</v>
      </c>
      <c r="C9" s="37">
        <v>-4.1197663689582384</v>
      </c>
      <c r="D9" s="37">
        <v>-1.0992280988044303</v>
      </c>
    </row>
    <row r="10" spans="1:14" x14ac:dyDescent="0.2">
      <c r="A10" s="33">
        <v>7</v>
      </c>
      <c r="B10" s="37">
        <v>83.304689923787507</v>
      </c>
      <c r="C10" s="37">
        <v>2.6953100762124933</v>
      </c>
      <c r="D10" s="37">
        <v>0.71915742433536922</v>
      </c>
    </row>
    <row r="11" spans="1:14" x14ac:dyDescent="0.2">
      <c r="A11" s="33">
        <v>8</v>
      </c>
      <c r="B11" s="37">
        <v>60.854922247738443</v>
      </c>
      <c r="C11" s="37">
        <v>2.1450777522615567</v>
      </c>
      <c r="D11" s="37">
        <v>0.57234549929160172</v>
      </c>
    </row>
    <row r="12" spans="1:14" x14ac:dyDescent="0.2">
      <c r="A12" s="33">
        <v>9</v>
      </c>
      <c r="B12" s="37">
        <v>102.30670858306395</v>
      </c>
      <c r="C12" s="37">
        <v>-5.3067085830639513</v>
      </c>
      <c r="D12" s="37">
        <v>-1.415925725940036</v>
      </c>
    </row>
    <row r="13" spans="1:14" x14ac:dyDescent="0.2">
      <c r="A13" s="33">
        <v>10</v>
      </c>
      <c r="B13" s="37">
        <v>79.080656365160849</v>
      </c>
      <c r="C13" s="37">
        <v>-5.0806563651608485</v>
      </c>
      <c r="D13" s="37">
        <v>-1.3556109101319282</v>
      </c>
    </row>
    <row r="14" spans="1:14" x14ac:dyDescent="0.2">
      <c r="A14" s="33">
        <v>11</v>
      </c>
      <c r="B14" s="37">
        <v>67.7983603270023</v>
      </c>
      <c r="C14" s="37">
        <v>-0.79836032700229964</v>
      </c>
      <c r="D14" s="37">
        <v>-0.21301695917128768</v>
      </c>
    </row>
    <row r="15" spans="1:14" x14ac:dyDescent="0.2">
      <c r="A15" s="36">
        <v>12</v>
      </c>
      <c r="B15" s="38">
        <v>84.538559925052425</v>
      </c>
      <c r="C15" s="38">
        <v>6.4614400749475749</v>
      </c>
      <c r="D15" s="38">
        <v>1.7240289504376449</v>
      </c>
    </row>
    <row r="16" spans="1:14" x14ac:dyDescent="0.2">
      <c r="A16" s="33">
        <v>13</v>
      </c>
      <c r="B16" s="37">
        <v>97.214050636001062</v>
      </c>
      <c r="C16" s="37">
        <v>-1.2140506360010619</v>
      </c>
      <c r="D16" s="37">
        <v>-0.32393064386348086</v>
      </c>
    </row>
    <row r="17" spans="1:4" x14ac:dyDescent="0.2">
      <c r="A17" s="33">
        <v>14</v>
      </c>
      <c r="B17" s="37">
        <v>76.839175128098447</v>
      </c>
      <c r="C17" s="37">
        <v>4.1608248719015535</v>
      </c>
      <c r="D17" s="37">
        <v>1.1101832491911618</v>
      </c>
    </row>
    <row r="18" spans="1:4" x14ac:dyDescent="0.2">
      <c r="A18" s="33">
        <v>15</v>
      </c>
      <c r="B18" s="37">
        <v>92.182157867498347</v>
      </c>
      <c r="C18" s="37">
        <v>1.8178421325016529</v>
      </c>
      <c r="D18" s="37">
        <v>0.48503312379378255</v>
      </c>
    </row>
    <row r="19" spans="1:4" x14ac:dyDescent="0.2">
      <c r="A19" s="33">
        <v>16</v>
      </c>
      <c r="B19" s="37">
        <v>86.645981907804895</v>
      </c>
      <c r="C19" s="37">
        <v>2.3540180921951048</v>
      </c>
      <c r="D19" s="37">
        <v>0.62809455689818217</v>
      </c>
    </row>
    <row r="20" spans="1:4" x14ac:dyDescent="0.2">
      <c r="A20" s="33">
        <v>17</v>
      </c>
      <c r="B20" s="37">
        <v>70.698859732084856</v>
      </c>
      <c r="C20" s="37">
        <v>0.30114026791514448</v>
      </c>
      <c r="D20" s="37">
        <v>8.0349664162515669E-2</v>
      </c>
    </row>
    <row r="21" spans="1:4" x14ac:dyDescent="0.2">
      <c r="A21" s="33">
        <v>18</v>
      </c>
      <c r="B21" s="37">
        <v>80.584055276157756</v>
      </c>
      <c r="C21" s="37">
        <v>-1.5840552761577555</v>
      </c>
      <c r="D21" s="37">
        <v>-0.42265456670843249</v>
      </c>
    </row>
    <row r="22" spans="1:4" x14ac:dyDescent="0.2">
      <c r="A22" s="33">
        <v>19</v>
      </c>
      <c r="B22" s="37">
        <v>77.094789113421072</v>
      </c>
      <c r="C22" s="37">
        <v>-4.0947891134210721</v>
      </c>
      <c r="D22" s="37">
        <v>-1.0925637157645702</v>
      </c>
    </row>
    <row r="23" spans="1:4" x14ac:dyDescent="0.2">
      <c r="A23" s="33">
        <v>20</v>
      </c>
      <c r="B23" s="37">
        <v>59.194137039501506</v>
      </c>
      <c r="C23" s="37">
        <v>-3.1941370395015056</v>
      </c>
      <c r="D23" s="37">
        <v>-0.85225347041703647</v>
      </c>
    </row>
    <row r="24" spans="1:4" x14ac:dyDescent="0.2">
      <c r="A24" s="33">
        <v>21</v>
      </c>
      <c r="B24" s="37">
        <v>81.947162107907673</v>
      </c>
      <c r="C24" s="37">
        <v>5.2837892092327365E-2</v>
      </c>
      <c r="D24" s="37">
        <v>1.4098104229189463E-2</v>
      </c>
    </row>
    <row r="25" spans="1:4" x14ac:dyDescent="0.2">
      <c r="A25" s="33">
        <v>22</v>
      </c>
      <c r="B25" s="37">
        <v>73.839575078323605</v>
      </c>
      <c r="C25" s="37">
        <v>-1.8395750783236053</v>
      </c>
      <c r="D25" s="37">
        <v>-0.49083186638687903</v>
      </c>
    </row>
    <row r="26" spans="1:4" x14ac:dyDescent="0.2">
      <c r="A26" s="33">
        <v>23</v>
      </c>
      <c r="B26" s="37">
        <v>90.149390622215023</v>
      </c>
      <c r="C26" s="37">
        <v>5.850609377784977</v>
      </c>
      <c r="D26" s="37">
        <v>1.5610482845939129</v>
      </c>
    </row>
    <row r="27" spans="1:4" x14ac:dyDescent="0.2">
      <c r="A27" s="33">
        <v>24</v>
      </c>
      <c r="B27" s="37">
        <v>79.877658880813797</v>
      </c>
      <c r="C27" s="37">
        <v>-2.8776588808137973</v>
      </c>
      <c r="D27" s="37">
        <v>-0.76781137988766868</v>
      </c>
    </row>
    <row r="28" spans="1:4" x14ac:dyDescent="0.2">
      <c r="A28" s="33">
        <v>25</v>
      </c>
      <c r="B28" s="37">
        <v>98.808657350732901</v>
      </c>
      <c r="C28" s="37">
        <v>3.1913426492670993</v>
      </c>
      <c r="D28" s="37">
        <v>0.8515078766164198</v>
      </c>
    </row>
    <row r="29" spans="1:4" x14ac:dyDescent="0.2">
      <c r="A29" s="33">
        <v>26</v>
      </c>
      <c r="B29" s="37">
        <v>72.057383954220086</v>
      </c>
      <c r="C29" s="37">
        <v>-5.7383954220085798E-2</v>
      </c>
      <c r="D29" s="37">
        <v>-1.5311075738301119E-2</v>
      </c>
    </row>
    <row r="30" spans="1:4" x14ac:dyDescent="0.2">
      <c r="A30" s="33">
        <v>27</v>
      </c>
      <c r="B30" s="37">
        <v>92.299756046214682</v>
      </c>
      <c r="C30" s="37">
        <v>-2.2997560462146822</v>
      </c>
      <c r="D30" s="37">
        <v>-0.6136164626815479</v>
      </c>
    </row>
    <row r="31" spans="1:4" x14ac:dyDescent="0.2">
      <c r="A31" s="33">
        <v>28</v>
      </c>
      <c r="B31" s="37">
        <v>80.36429212908979</v>
      </c>
      <c r="C31" s="37">
        <v>-9.3642921290897903</v>
      </c>
      <c r="D31" s="37">
        <v>-2.4985623241328532</v>
      </c>
    </row>
    <row r="32" spans="1:4" x14ac:dyDescent="0.2">
      <c r="A32" s="33">
        <v>29</v>
      </c>
      <c r="B32" s="37">
        <v>84.303006397236885</v>
      </c>
      <c r="C32" s="37">
        <v>1.6969936027631149</v>
      </c>
      <c r="D32" s="37">
        <v>0.45278855269656404</v>
      </c>
    </row>
    <row r="33" spans="1:4" x14ac:dyDescent="0.2">
      <c r="A33" s="33">
        <v>30</v>
      </c>
      <c r="B33" s="37">
        <v>82.494480731017802</v>
      </c>
      <c r="C33" s="37">
        <v>-2.4944807310178021</v>
      </c>
      <c r="D33" s="37">
        <v>-0.66557252666596045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F253-EE7A-42A4-9270-914B6DB65CF2}">
  <dimension ref="A1:K57"/>
  <sheetViews>
    <sheetView topLeftCell="A32" workbookViewId="0">
      <selection activeCell="J57" sqref="J57"/>
    </sheetView>
  </sheetViews>
  <sheetFormatPr defaultRowHeight="12.75" x14ac:dyDescent="0.2"/>
  <sheetData>
    <row r="1" spans="1:6" x14ac:dyDescent="0.2">
      <c r="A1" s="11" t="s">
        <v>97</v>
      </c>
      <c r="C1" s="11" t="s">
        <v>136</v>
      </c>
      <c r="D1" s="11" t="s">
        <v>138</v>
      </c>
    </row>
    <row r="2" spans="1:6" x14ac:dyDescent="0.2">
      <c r="A2" s="9">
        <v>4.5758538082022682</v>
      </c>
      <c r="C2" s="9">
        <v>-9.3642921290897903</v>
      </c>
      <c r="D2" s="9">
        <v>1</v>
      </c>
    </row>
    <row r="3" spans="1:6" x14ac:dyDescent="0.2">
      <c r="A3" s="9">
        <v>-2.0902418164708081</v>
      </c>
      <c r="C3" s="9">
        <v>-6.199145688282317</v>
      </c>
      <c r="D3" s="9">
        <v>0</v>
      </c>
    </row>
    <row r="4" spans="1:6" x14ac:dyDescent="0.2">
      <c r="A4" s="9">
        <v>4.0773343365525534</v>
      </c>
      <c r="C4" s="9">
        <v>-3.0339992474748438</v>
      </c>
      <c r="D4" s="9">
        <v>5</v>
      </c>
    </row>
    <row r="5" spans="1:6" x14ac:dyDescent="0.2">
      <c r="A5" s="9">
        <v>3.7425609529020818</v>
      </c>
      <c r="C5" s="9">
        <v>0.13114719333263025</v>
      </c>
      <c r="D5" s="9">
        <v>10</v>
      </c>
    </row>
    <row r="6" spans="1:6" x14ac:dyDescent="0.2">
      <c r="A6" s="9">
        <v>3.292726457917496</v>
      </c>
      <c r="C6" s="9">
        <v>3.2962936341401026</v>
      </c>
      <c r="D6" s="9">
        <v>8</v>
      </c>
    </row>
    <row r="7" spans="1:6" ht="13.5" thickBot="1" x14ac:dyDescent="0.25">
      <c r="A7" s="9">
        <v>-4.1197663689582384</v>
      </c>
      <c r="C7" s="10" t="s">
        <v>137</v>
      </c>
      <c r="D7" s="10">
        <v>6</v>
      </c>
    </row>
    <row r="8" spans="1:6" x14ac:dyDescent="0.2">
      <c r="A8" s="9">
        <v>2.6953100762124933</v>
      </c>
    </row>
    <row r="9" spans="1:6" x14ac:dyDescent="0.2">
      <c r="A9" s="9">
        <v>2.1450777522615567</v>
      </c>
    </row>
    <row r="10" spans="1:6" x14ac:dyDescent="0.2">
      <c r="A10" s="9">
        <v>-5.3067085830639513</v>
      </c>
      <c r="F10" s="54"/>
    </row>
    <row r="11" spans="1:6" x14ac:dyDescent="0.2">
      <c r="A11" s="9">
        <v>-5.0806563651608485</v>
      </c>
      <c r="F11" s="55" t="s">
        <v>140</v>
      </c>
    </row>
    <row r="12" spans="1:6" x14ac:dyDescent="0.2">
      <c r="A12" s="9">
        <v>-0.79836032700229964</v>
      </c>
      <c r="F12" s="55" t="s">
        <v>141</v>
      </c>
    </row>
    <row r="13" spans="1:6" x14ac:dyDescent="0.2">
      <c r="A13" s="26">
        <v>6.4614400749475749</v>
      </c>
      <c r="C13" s="29" t="s">
        <v>139</v>
      </c>
      <c r="F13" s="55" t="s">
        <v>142</v>
      </c>
    </row>
    <row r="14" spans="1:6" x14ac:dyDescent="0.2">
      <c r="A14" s="9">
        <v>-1.2140506360010619</v>
      </c>
      <c r="C14">
        <v>-10</v>
      </c>
      <c r="F14" s="55" t="s">
        <v>143</v>
      </c>
    </row>
    <row r="15" spans="1:6" x14ac:dyDescent="0.2">
      <c r="A15" s="9">
        <v>4.1608248719015535</v>
      </c>
      <c r="C15">
        <v>-7</v>
      </c>
      <c r="F15" s="55" t="s">
        <v>144</v>
      </c>
    </row>
    <row r="16" spans="1:6" x14ac:dyDescent="0.2">
      <c r="A16" s="9">
        <v>1.8178421325016529</v>
      </c>
      <c r="C16">
        <v>-4</v>
      </c>
      <c r="F16" s="55" t="s">
        <v>145</v>
      </c>
    </row>
    <row r="17" spans="1:6" x14ac:dyDescent="0.2">
      <c r="A17" s="9">
        <v>2.3540180921951048</v>
      </c>
      <c r="C17">
        <v>-1</v>
      </c>
      <c r="F17" s="55" t="s">
        <v>146</v>
      </c>
    </row>
    <row r="18" spans="1:6" x14ac:dyDescent="0.2">
      <c r="A18" s="9">
        <v>0.30114026791514448</v>
      </c>
      <c r="C18">
        <v>2</v>
      </c>
      <c r="F18" s="55" t="s">
        <v>147</v>
      </c>
    </row>
    <row r="19" spans="1:6" x14ac:dyDescent="0.2">
      <c r="A19" s="9">
        <v>-1.5840552761577555</v>
      </c>
      <c r="C19">
        <v>5</v>
      </c>
      <c r="F19" s="55" t="s">
        <v>137</v>
      </c>
    </row>
    <row r="20" spans="1:6" x14ac:dyDescent="0.2">
      <c r="A20" s="9">
        <v>-4.0947891134210721</v>
      </c>
      <c r="C20">
        <v>8</v>
      </c>
      <c r="F20" s="54"/>
    </row>
    <row r="21" spans="1:6" x14ac:dyDescent="0.2">
      <c r="A21" s="9">
        <v>-3.1941370395015056</v>
      </c>
      <c r="C21">
        <v>11</v>
      </c>
      <c r="F21" s="54"/>
    </row>
    <row r="22" spans="1:6" ht="13.5" thickBot="1" x14ac:dyDescent="0.25">
      <c r="A22" s="9">
        <v>5.2837892092327365E-2</v>
      </c>
    </row>
    <row r="23" spans="1:6" x14ac:dyDescent="0.2">
      <c r="A23" s="9">
        <v>-1.8395750783236053</v>
      </c>
      <c r="C23" s="11" t="s">
        <v>139</v>
      </c>
      <c r="D23" s="11" t="s">
        <v>138</v>
      </c>
    </row>
    <row r="24" spans="1:6" x14ac:dyDescent="0.2">
      <c r="A24" s="9">
        <v>5.850609377784977</v>
      </c>
      <c r="C24" s="52">
        <v>-7</v>
      </c>
      <c r="D24" s="9">
        <v>0</v>
      </c>
    </row>
    <row r="25" spans="1:6" x14ac:dyDescent="0.2">
      <c r="A25" s="9">
        <v>-2.8776588808137973</v>
      </c>
      <c r="C25" s="52">
        <v>-4</v>
      </c>
      <c r="D25" s="9">
        <v>1</v>
      </c>
    </row>
    <row r="26" spans="1:6" x14ac:dyDescent="0.2">
      <c r="A26" s="9">
        <v>3.1913426492670993</v>
      </c>
      <c r="C26" s="52">
        <v>-1</v>
      </c>
      <c r="D26" s="9">
        <v>4</v>
      </c>
    </row>
    <row r="27" spans="1:6" x14ac:dyDescent="0.2">
      <c r="A27" s="9">
        <v>-5.7383954220085798E-2</v>
      </c>
      <c r="C27" s="52">
        <v>2</v>
      </c>
      <c r="D27" s="9">
        <v>8</v>
      </c>
    </row>
    <row r="28" spans="1:6" x14ac:dyDescent="0.2">
      <c r="A28" s="9">
        <v>-2.2997560462146822</v>
      </c>
      <c r="C28" s="52">
        <v>5</v>
      </c>
      <c r="D28" s="9">
        <v>6</v>
      </c>
    </row>
    <row r="29" spans="1:6" x14ac:dyDescent="0.2">
      <c r="A29" s="9">
        <v>-9.3642921290897903</v>
      </c>
      <c r="C29" s="52">
        <v>8</v>
      </c>
      <c r="D29" s="9">
        <v>9</v>
      </c>
    </row>
    <row r="30" spans="1:6" x14ac:dyDescent="0.2">
      <c r="A30" s="9">
        <v>1.6969936027631149</v>
      </c>
      <c r="C30" s="52"/>
      <c r="D30" s="9"/>
    </row>
    <row r="31" spans="1:6" ht="13.5" thickBot="1" x14ac:dyDescent="0.25">
      <c r="A31" s="10">
        <v>-2.4944807310178021</v>
      </c>
      <c r="C31" s="52"/>
      <c r="D31" s="9"/>
    </row>
    <row r="32" spans="1:6" ht="13.5" thickBot="1" x14ac:dyDescent="0.25">
      <c r="C32" s="10" t="s">
        <v>137</v>
      </c>
      <c r="D32" s="10">
        <v>0</v>
      </c>
    </row>
    <row r="35" spans="3:11" ht="13.5" thickBot="1" x14ac:dyDescent="0.25"/>
    <row r="36" spans="3:11" x14ac:dyDescent="0.2">
      <c r="C36" s="11" t="s">
        <v>139</v>
      </c>
      <c r="D36" s="11" t="s">
        <v>138</v>
      </c>
    </row>
    <row r="37" spans="3:11" x14ac:dyDescent="0.2">
      <c r="C37" s="52">
        <v>-7</v>
      </c>
      <c r="D37" s="9">
        <v>1</v>
      </c>
    </row>
    <row r="38" spans="3:11" x14ac:dyDescent="0.2">
      <c r="C38" s="52">
        <v>-4</v>
      </c>
      <c r="D38" s="9">
        <v>4</v>
      </c>
    </row>
    <row r="39" spans="3:11" ht="13.5" thickBot="1" x14ac:dyDescent="0.25">
      <c r="C39" s="52">
        <v>-1</v>
      </c>
      <c r="D39" s="9">
        <v>8</v>
      </c>
    </row>
    <row r="40" spans="3:11" x14ac:dyDescent="0.2">
      <c r="C40" s="52">
        <v>2</v>
      </c>
      <c r="D40" s="9">
        <v>6</v>
      </c>
      <c r="H40" s="11"/>
      <c r="I40" s="11"/>
      <c r="J40" s="11"/>
      <c r="K40" s="11"/>
    </row>
    <row r="41" spans="3:11" x14ac:dyDescent="0.2">
      <c r="C41" s="52">
        <v>5</v>
      </c>
      <c r="D41" s="9">
        <v>9</v>
      </c>
      <c r="H41" s="9"/>
      <c r="I41" s="9"/>
      <c r="J41" s="52"/>
      <c r="K41" s="9"/>
    </row>
    <row r="42" spans="3:11" x14ac:dyDescent="0.2">
      <c r="C42" s="52">
        <v>8</v>
      </c>
      <c r="D42" s="9">
        <v>2</v>
      </c>
      <c r="H42" s="9"/>
      <c r="I42" s="9"/>
      <c r="J42" s="52"/>
      <c r="K42" s="9"/>
    </row>
    <row r="43" spans="3:11" ht="13.5" thickBot="1" x14ac:dyDescent="0.25">
      <c r="C43" s="10" t="s">
        <v>137</v>
      </c>
      <c r="D43" s="10">
        <v>0</v>
      </c>
      <c r="H43" s="9"/>
      <c r="I43" s="9"/>
      <c r="J43" s="52"/>
      <c r="K43" s="9"/>
    </row>
    <row r="44" spans="3:11" x14ac:dyDescent="0.2">
      <c r="H44" s="9"/>
      <c r="I44" s="9"/>
      <c r="J44" s="52"/>
      <c r="K44" s="9"/>
    </row>
    <row r="45" spans="3:11" x14ac:dyDescent="0.2">
      <c r="H45" s="9"/>
      <c r="I45" s="9"/>
      <c r="J45" s="52"/>
      <c r="K45" s="9"/>
    </row>
    <row r="46" spans="3:11" ht="13.5" thickBot="1" x14ac:dyDescent="0.25">
      <c r="H46" s="10"/>
      <c r="I46" s="10"/>
      <c r="J46" s="53"/>
      <c r="K46" s="10"/>
    </row>
    <row r="47" spans="3:11" x14ac:dyDescent="0.2">
      <c r="C47" s="55" t="s">
        <v>148</v>
      </c>
    </row>
    <row r="48" spans="3:11" x14ac:dyDescent="0.2">
      <c r="C48" s="55" t="s">
        <v>149</v>
      </c>
    </row>
    <row r="49" spans="3:3" x14ac:dyDescent="0.2">
      <c r="C49" s="55" t="s">
        <v>150</v>
      </c>
    </row>
    <row r="50" spans="3:3" x14ac:dyDescent="0.2">
      <c r="C50" s="55" t="s">
        <v>151</v>
      </c>
    </row>
    <row r="51" spans="3:3" x14ac:dyDescent="0.2">
      <c r="C51" s="55" t="s">
        <v>152</v>
      </c>
    </row>
    <row r="52" spans="3:3" x14ac:dyDescent="0.2">
      <c r="C52" s="55" t="s">
        <v>153</v>
      </c>
    </row>
    <row r="53" spans="3:3" x14ac:dyDescent="0.2">
      <c r="C53" s="55" t="s">
        <v>154</v>
      </c>
    </row>
    <row r="54" spans="3:3" x14ac:dyDescent="0.2">
      <c r="C54" s="55" t="s">
        <v>137</v>
      </c>
    </row>
    <row r="55" spans="3:3" x14ac:dyDescent="0.2">
      <c r="C55" s="54"/>
    </row>
    <row r="56" spans="3:3" x14ac:dyDescent="0.2">
      <c r="C56" s="54"/>
    </row>
    <row r="57" spans="3:3" x14ac:dyDescent="0.2">
      <c r="C57" s="54"/>
    </row>
  </sheetData>
  <sortState xmlns:xlrd2="http://schemas.microsoft.com/office/spreadsheetml/2017/richdata2" ref="C37:C42">
    <sortCondition ref="C3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BB2011</vt:lpstr>
      <vt:lpstr>Model1_BB2011</vt:lpstr>
      <vt:lpstr>Modelfinal</vt:lpstr>
      <vt:lpstr>Sheet6</vt:lpstr>
      <vt:lpstr>BB2011NEW</vt:lpstr>
      <vt:lpstr>Scatter plot</vt:lpstr>
      <vt:lpstr>BB2012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Sweta</cp:lastModifiedBy>
  <dcterms:created xsi:type="dcterms:W3CDTF">2012-10-25T23:52:03Z</dcterms:created>
  <dcterms:modified xsi:type="dcterms:W3CDTF">2019-08-06T07:55:56Z</dcterms:modified>
</cp:coreProperties>
</file>